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fxJAkCAjYhGqDgFhhcwuJzWRG8I6hwDgnDxPLtihpLcAqXPHvit4bd4l0dJ6rO32NvUtKh4bhN/hpgdketkvg==" workbookSaltValue="wrXpBJ7kgPJmSTcCSM/sh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<sst xmlns="http://schemas.openxmlformats.org/spreadsheetml/2006/main" count="240" uniqueCount="127">
  <si>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</si>
  <si>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</si>
  <si>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</si>
  <si>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</si>
  <si>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</si>
  <si>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</si>
  <si>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</si>
  <si>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</si>
  <si>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</si>
  <si>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</si>
  <si>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</si>
  <si>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</si>
  <si>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</si>
  <si>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</si>
  <si>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</si>
  <si>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</si>
  <si>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</si>
  <si>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</si>
  <si>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</si>
  <si>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</si>
  <si>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</si>
  <si>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</si>
  <si>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</si>
  <si>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</si>
  <si>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</si>
  <si>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</si>
  <si>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</si>
  <si>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</si>
  <si>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</si>
  <si>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</si>
  <si>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</si>
  <si>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</si>
  <si>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</si>
  <si>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</si>
  <si>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</si>
  <si>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</si>
  <si>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</si>
  <si>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</si>
  <si>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</si>
  <si>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</si>
  <si>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</si>
  <si>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</si>
  <si>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</si>
  <si>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</si>
  <si>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</si>
  <si>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</si>
  <si>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</si>
  <si>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</si>
  <si>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</si>
  <si>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</si>
  <si>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</si>
  <si>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</si>
  <si>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</si>
  <si>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</si>
  <si>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</si>
  <si>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</si>
  <si>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</si>
  <si>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</si>
  <si>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</si>
  <si>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</si>
  <si>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</si>
  <si>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</si>
  <si>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</si>
  <si>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</si>
  <si>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</si>
  <si>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</si>
  <si>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</si>
  <si>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</si>
  <si>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</si>
  <si>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</si>
  <si>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</si>
  <si>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</si>
  <si>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</si>
  <si>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</si>
  <si>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</si>
  <si>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</si>
  <si>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</si>
  <si>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</si>
  <si>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</si>
  <si>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</si>
  <si>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</si>
  <si>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</si>
  <si>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</si>
  <si>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</si>
  <si>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</si>
  <si>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</si>
  <si>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</si>
  <si>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</si>
  <si>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</si>
  <si>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</si>
  <si>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</si>
  <si>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</si>
  <si>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</si>
  <si>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</si>
  <si>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</si>
  <si>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</si>
  <si>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</si>
  <si>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</si>
  <si>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</si>
  <si>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</si>
  <si>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</si>
  <si>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</si>
  <si>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</si>
  <si>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</si>
  <si>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</si>
  <si>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</si>
  <si>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</si>
  <si>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</si>
  <si>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</si>
  <si>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</si>
  <si>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</si>
  <si>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</si>
  <si>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</si>
  <si>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</si>
  <si>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</si>
  <si>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</si>
  <si>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</si>
  <si>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</si>
  <si>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</si>
  <si>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</si>
  <si>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</si>
  <si>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</si>
  <si>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</si>
  <si>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</si>
  <si>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供用開始から15年経過し、電気・機械設備の更新時期を迎え、今後は修繕費用の平準化に努めます。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デンキ</t>
    </rPh>
    <rPh sb="16" eb="18">
      <t>キカイ</t>
    </rPh>
    <rPh sb="18" eb="20">
      <t>セツビ</t>
    </rPh>
    <rPh sb="21" eb="23">
      <t>コウシン</t>
    </rPh>
    <rPh sb="23" eb="25">
      <t>ジキ</t>
    </rPh>
    <rPh sb="26" eb="27">
      <t>ムカ</t>
    </rPh>
    <rPh sb="29" eb="31">
      <t>コンゴ</t>
    </rPh>
    <rPh sb="32" eb="34">
      <t>シュウゼン</t>
    </rPh>
    <rPh sb="34" eb="36">
      <t>ヒヨウ</t>
    </rPh>
    <rPh sb="37" eb="40">
      <t>ヘイジュンカ</t>
    </rPh>
    <rPh sb="41" eb="42">
      <t>ツト</t>
    </rPh>
    <phoneticPr fontId="4"/>
  </si>
  <si>
    <t>水洗化率は毎年わずかながら増加傾向にありますが、電気・機械設備の更新費用も増加傾向にあります。今後とも、修繕費用の平準化を図りながら、適正な事業運営に努めます。</t>
    <rPh sb="0" eb="3">
      <t>スイセンカ</t>
    </rPh>
    <rPh sb="3" eb="4">
      <t>リツ</t>
    </rPh>
    <rPh sb="5" eb="7">
      <t>マイトシ</t>
    </rPh>
    <rPh sb="13" eb="15">
      <t>ゾウカ</t>
    </rPh>
    <rPh sb="15" eb="17">
      <t>ケイコウ</t>
    </rPh>
    <rPh sb="24" eb="26">
      <t>デンキ</t>
    </rPh>
    <rPh sb="27" eb="29">
      <t>キカイ</t>
    </rPh>
    <rPh sb="29" eb="31">
      <t>セツビ</t>
    </rPh>
    <rPh sb="32" eb="34">
      <t>コウシン</t>
    </rPh>
    <rPh sb="34" eb="36">
      <t>ヒヨウ</t>
    </rPh>
    <rPh sb="37" eb="39">
      <t>ゾウカ</t>
    </rPh>
    <rPh sb="39" eb="41">
      <t>ケイコウ</t>
    </rPh>
    <rPh sb="47" eb="49">
      <t>コンゴ</t>
    </rPh>
    <rPh sb="52" eb="54">
      <t>シュウゼン</t>
    </rPh>
    <rPh sb="54" eb="56">
      <t>ヒヨウ</t>
    </rPh>
    <rPh sb="57" eb="60">
      <t>ヘイジュンカ</t>
    </rPh>
    <rPh sb="61" eb="62">
      <t>ハカ</t>
    </rPh>
    <rPh sb="67" eb="69">
      <t>テキセイ</t>
    </rPh>
    <rPh sb="70" eb="72">
      <t>ジギョウ</t>
    </rPh>
    <rPh sb="72" eb="74">
      <t>ウンエイ</t>
    </rPh>
    <rPh sb="75" eb="76">
      <t>ツト</t>
    </rPh>
    <phoneticPr fontId="4"/>
  </si>
  <si>
    <t xml:space="preserve">①収益的収支については、100%以上で前年度に比べ横ばいとなっています。
⑤経費回収率は、下水道使用料が対前年2.8ﾎﾟｲﾝﾄ減少し、修繕費用の抑制により汚水処理費が22.0ﾎﾟｲﾝﾄ減少したため、16.93ﾎﾟｲﾝﾄ改善しました。
⑥汚水処理原価は、汚水処理費が22.0ﾎﾟｲﾝﾄ減少したのに対し、水洗化人口の減少に起因する年間有収水量の減少が5.1ﾎﾟｲﾝﾄにとどまったため、53.09円減少しました。
⑦施設利用率は、水洗化人口の減少に伴う有収水量の低下により、2.14ﾎﾟｲﾝﾄ減少しました。
⑧水洗化率は、繋ぎ込み世帯数の増加により0.63ﾎﾟｲﾝﾄ改善しました。
</t>
    <rPh sb="1" eb="4">
      <t>シュウエキテキ</t>
    </rPh>
    <rPh sb="4" eb="6">
      <t>シュウシ</t>
    </rPh>
    <rPh sb="16" eb="18">
      <t>イジョウ</t>
    </rPh>
    <rPh sb="19" eb="22">
      <t>ゼンネンド</t>
    </rPh>
    <rPh sb="23" eb="24">
      <t>クラ</t>
    </rPh>
    <rPh sb="25" eb="26">
      <t>ヨコ</t>
    </rPh>
    <rPh sb="38" eb="40">
      <t>ケイヒ</t>
    </rPh>
    <rPh sb="40" eb="42">
      <t>カイシュウ</t>
    </rPh>
    <rPh sb="42" eb="43">
      <t>リツ</t>
    </rPh>
    <rPh sb="45" eb="48">
      <t>ゲスイドウ</t>
    </rPh>
    <rPh sb="48" eb="51">
      <t>シヨウリョウ</t>
    </rPh>
    <rPh sb="52" eb="53">
      <t>タイ</t>
    </rPh>
    <rPh sb="53" eb="55">
      <t>ゼンネン</t>
    </rPh>
    <rPh sb="63" eb="65">
      <t>ゲンショウ</t>
    </rPh>
    <rPh sb="67" eb="69">
      <t>シュウゼン</t>
    </rPh>
    <rPh sb="69" eb="71">
      <t>ヒヨウ</t>
    </rPh>
    <rPh sb="72" eb="74">
      <t>ヨクセイ</t>
    </rPh>
    <rPh sb="77" eb="79">
      <t>オスイ</t>
    </rPh>
    <rPh sb="79" eb="81">
      <t>ショリ</t>
    </rPh>
    <rPh sb="81" eb="82">
      <t>ヒ</t>
    </rPh>
    <rPh sb="92" eb="94">
      <t>ゲンショウ</t>
    </rPh>
    <rPh sb="109" eb="111">
      <t>カイゼン</t>
    </rPh>
    <rPh sb="195" eb="196">
      <t>エン</t>
    </rPh>
    <rPh sb="225" eb="227">
      <t>スイリョウ</t>
    </rPh>
    <rPh sb="258" eb="259">
      <t>ツナ</t>
    </rPh>
    <rPh sb="260" eb="261">
      <t>コ</t>
    </rPh>
    <rPh sb="262" eb="265">
      <t>セタイスウ</t>
    </rPh>
    <rPh sb="266" eb="26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</si>
</sst>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1-430C-9323-73E376284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96160"/>
        <c:axId val="8894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71-430C-9323-73E376284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96160"/>
        <c:axId val="88941696"/>
      </c:lineChart>
      <c:dateAx>
        <c:axId val="8879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41696"/>
        <c:crosses val="autoZero"/>
        <c:auto val="1"/>
        <c:lblOffset val="100"/>
        <c:baseTimeUnit val="years"/>
      </c:dateAx>
      <c:valAx>
        <c:axId val="8894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9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40.799999999999997</c:v>
                </c:pt>
                <c:pt idx="2">
                  <c:v>41.2</c:v>
                </c:pt>
                <c:pt idx="3">
                  <c:v>41.07</c:v>
                </c:pt>
                <c:pt idx="4">
                  <c:v>38.93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2-4994-AE57-C15AE6FC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2672"/>
        <c:axId val="3010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22-4994-AE57-C15AE6FC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2672"/>
        <c:axId val="30103040"/>
      </c:lineChart>
      <c:dateAx>
        <c:axId val="3009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03040"/>
        <c:crosses val="autoZero"/>
        <c:auto val="1"/>
        <c:lblOffset val="100"/>
        <c:baseTimeUnit val="years"/>
      </c:dateAx>
      <c:valAx>
        <c:axId val="3010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9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78.33</c:v>
                </c:pt>
                <c:pt idx="1">
                  <c:v>81.27</c:v>
                </c:pt>
                <c:pt idx="2">
                  <c:v>82.82</c:v>
                </c:pt>
                <c:pt idx="3">
                  <c:v>83.09</c:v>
                </c:pt>
                <c:pt idx="4">
                  <c:v>83.72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3-44EB-9298-8C2595D5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0992"/>
        <c:axId val="304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3-44EB-9298-8C2595D5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992"/>
        <c:axId val="30422912"/>
      </c:lineChart>
      <c:dateAx>
        <c:axId val="3042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22912"/>
        <c:crosses val="autoZero"/>
        <c:auto val="1"/>
        <c:lblOffset val="100"/>
        <c:baseTimeUnit val="years"/>
      </c:dateAx>
      <c:valAx>
        <c:axId val="304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2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100.51</c:v>
                </c:pt>
                <c:pt idx="2">
                  <c:v>99.87</c:v>
                </c:pt>
                <c:pt idx="3">
                  <c:v>100.52</c:v>
                </c:pt>
                <c:pt idx="4">
                  <c:v>100.51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7-4402-B0DD-64C00E91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81888"/>
        <c:axId val="8898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B7-4402-B0DD-64C00E91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1888"/>
        <c:axId val="88983808"/>
      </c:lineChart>
      <c:dateAx>
        <c:axId val="8898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83808"/>
        <c:crosses val="autoZero"/>
        <c:auto val="1"/>
        <c:lblOffset val="100"/>
        <c:baseTimeUnit val="years"/>
      </c:dateAx>
      <c:valAx>
        <c:axId val="8898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8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4E-4BBF-8332-3FC75EE3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5440"/>
        <c:axId val="2972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E-4BBF-8332-3FC75EE3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25440"/>
        <c:axId val="29727360"/>
      </c:lineChart>
      <c:dateAx>
        <c:axId val="2972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27360"/>
        <c:crosses val="autoZero"/>
        <c:auto val="1"/>
        <c:lblOffset val="100"/>
        <c:baseTimeUnit val="years"/>
      </c:dateAx>
      <c:valAx>
        <c:axId val="2972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2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9-4CAD-9CD6-0F5031F8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20512"/>
        <c:axId val="8872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C9-4CAD-9CD6-0F5031F8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0512"/>
        <c:axId val="88722432"/>
      </c:lineChart>
      <c:dateAx>
        <c:axId val="8872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22432"/>
        <c:crosses val="autoZero"/>
        <c:auto val="1"/>
        <c:lblOffset val="100"/>
        <c:baseTimeUnit val="years"/>
      </c:dateAx>
      <c:valAx>
        <c:axId val="8872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2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C-41D4-A764-4C9E4B31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3936"/>
        <c:axId val="2979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C-41D4-A764-4C9E4B31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3936"/>
        <c:axId val="29794304"/>
      </c:lineChart>
      <c:dateAx>
        <c:axId val="297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94304"/>
        <c:crosses val="autoZero"/>
        <c:auto val="1"/>
        <c:lblOffset val="100"/>
        <c:baseTimeUnit val="years"/>
      </c:dateAx>
      <c:valAx>
        <c:axId val="2979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8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33-4082-9200-DD6D99E3A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7472"/>
        <c:axId val="298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33-4082-9200-DD6D99E3A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7472"/>
        <c:axId val="29823744"/>
      </c:lineChart>
      <c:dateAx>
        <c:axId val="2981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23744"/>
        <c:crosses val="autoZero"/>
        <c:auto val="1"/>
        <c:lblOffset val="100"/>
        <c:baseTimeUnit val="years"/>
      </c:dateAx>
      <c:valAx>
        <c:axId val="298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2253.67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3-468E-8671-0E8A2EDF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6624"/>
        <c:axId val="2987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3-468E-8671-0E8A2EDF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6624"/>
        <c:axId val="29872896"/>
      </c:lineChart>
      <c:dateAx>
        <c:axId val="2986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2896"/>
        <c:crosses val="autoZero"/>
        <c:auto val="1"/>
        <c:lblOffset val="100"/>
        <c:baseTimeUnit val="years"/>
      </c:dateAx>
      <c:valAx>
        <c:axId val="2987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88.54</c:v>
                </c:pt>
                <c:pt idx="1">
                  <c:v>71.790000000000006</c:v>
                </c:pt>
                <c:pt idx="2">
                  <c:v>71.47</c:v>
                </c:pt>
                <c:pt idx="3">
                  <c:v>68.849999999999994</c:v>
                </c:pt>
                <c:pt idx="4">
                  <c:v>85.78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55-4758-B790-55D6F7C9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9408"/>
        <c:axId val="2997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55-4758-B790-55D6F7C9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408"/>
        <c:axId val="29971584"/>
      </c:lineChart>
      <c:dateAx>
        <c:axId val="2996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71584"/>
        <c:crosses val="autoZero"/>
        <c:auto val="1"/>
        <c:lblOffset val="100"/>
        <c:baseTimeUnit val="years"/>
      </c:dateAx>
      <c:valAx>
        <c:axId val="2997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226.54</c:v>
                </c:pt>
                <c:pt idx="1">
                  <c:v>288.29000000000002</c:v>
                </c:pt>
                <c:pt idx="2">
                  <c:v>286.76</c:v>
                </c:pt>
                <c:pt idx="3">
                  <c:v>298.73</c:v>
                </c:pt>
                <c:pt idx="4">
                  <c:v>245.64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08-4CB4-B456-DF5B6BC1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85792"/>
        <c:axId val="300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08-4CB4-B456-DF5B6BC1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5792"/>
        <c:axId val="30008448"/>
      </c:lineChart>
      <c:dateAx>
        <c:axId val="2998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08448"/>
        <c:crosses val="autoZero"/>
        <c:auto val="1"/>
        <c:lblOffset val="100"/>
        <c:baseTimeUnit val="years"/>
      </c:dateAx>
      <c:valAx>
        <c:axId val="3000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8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大桑村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3846</v>
      </c>
      <c r="AM8" s="49"/>
      <c r="AN8" s="49"/>
      <c r="AO8" s="49"/>
      <c r="AP8" s="49"/>
      <c r="AQ8" s="49"/>
      <c r="AR8" s="49"/>
      <c r="AS8" s="49"/>
      <c r="AT8" s="44">
        <f>データ!T6</f>
        <v>234.47</v>
      </c>
      <c r="AU8" s="44"/>
      <c r="AV8" s="44"/>
      <c r="AW8" s="44"/>
      <c r="AX8" s="44"/>
      <c r="AY8" s="44"/>
      <c r="AZ8" s="44"/>
      <c r="BA8" s="44"/>
      <c r="BB8" s="44">
        <f>データ!U6</f>
        <v>16.399999999999999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32.82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4104</v>
      </c>
      <c r="AE10" s="49"/>
      <c r="AF10" s="49"/>
      <c r="AG10" s="49"/>
      <c r="AH10" s="49"/>
      <c r="AI10" s="49"/>
      <c r="AJ10" s="49"/>
      <c r="AK10" s="2"/>
      <c r="AL10" s="49">
        <f>データ!V6</f>
        <v>1247</v>
      </c>
      <c r="AM10" s="49"/>
      <c r="AN10" s="49"/>
      <c r="AO10" s="49"/>
      <c r="AP10" s="49"/>
      <c r="AQ10" s="49"/>
      <c r="AR10" s="49"/>
      <c r="AS10" s="49"/>
      <c r="AT10" s="44">
        <f>データ!W6</f>
        <v>0.47</v>
      </c>
      <c r="AU10" s="44"/>
      <c r="AV10" s="44"/>
      <c r="AW10" s="44"/>
      <c r="AX10" s="44"/>
      <c r="AY10" s="44"/>
      <c r="AZ10" s="44"/>
      <c r="BA10" s="44"/>
      <c r="BB10" s="44">
        <f>データ!X6</f>
        <v>2653.19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126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57</v>
      </c>
      <c r="O86" s="25" t="str">
        <f>データ!EO6</f>
        <v>【0.10】</v>
      </c>
    </row>
  </sheetData>
  <sheetProtection algorithmName="SHA-512" hashValue="uvRsYIEAJZnhSByMM9GdfPxEFe6ZGsDQYTsuFvBow1GPOeNEfC0PhsSVoFyCHP2JgHia2XQBCqprnI5m4tdn7A==" saltValue="xSca6qkm+Q8EVLSqAf5AJ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204307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長野県　大桑村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32.82</v>
      </c>
      <c r="Q6" s="33">
        <f t="shared" si="3"/>
        <v>100</v>
      </c>
      <c r="R6" s="33">
        <f t="shared" si="3"/>
        <v>4104</v>
      </c>
      <c r="S6" s="33">
        <f t="shared" si="3"/>
        <v>3846</v>
      </c>
      <c r="T6" s="33">
        <f t="shared" si="3"/>
        <v>234.47</v>
      </c>
      <c r="U6" s="33">
        <f t="shared" si="3"/>
        <v>16.399999999999999</v>
      </c>
      <c r="V6" s="33">
        <f t="shared" si="3"/>
        <v>1247</v>
      </c>
      <c r="W6" s="33">
        <f t="shared" si="3"/>
        <v>0.47</v>
      </c>
      <c r="X6" s="33">
        <f t="shared" si="3"/>
        <v>2653.19</v>
      </c>
      <c r="Y6" s="34">
        <f>IF(Y7="",NA(),Y7)</f>
        <v>100.03</v>
      </c>
      <c r="Z6" s="34">
        <f t="shared" ref="Z6:AH6" si="4">IF(Z7="",NA(),Z7)</f>
        <v>100.51</v>
      </c>
      <c r="AA6" s="34">
        <f t="shared" si="4"/>
        <v>99.87</v>
      </c>
      <c r="AB6" s="34">
        <f t="shared" si="4"/>
        <v>100.52</v>
      </c>
      <c r="AC6" s="34">
        <f t="shared" si="4"/>
        <v>100.51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2253.67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88.54</v>
      </c>
      <c r="BR6" s="34">
        <f t="shared" ref="BR6:BZ6" si="8">IF(BR7="",NA(),BR7)</f>
        <v>71.790000000000006</v>
      </c>
      <c r="BS6" s="34">
        <f t="shared" si="8"/>
        <v>71.47</v>
      </c>
      <c r="BT6" s="34">
        <f t="shared" si="8"/>
        <v>68.849999999999994</v>
      </c>
      <c r="BU6" s="34">
        <f t="shared" si="8"/>
        <v>85.78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226.54</v>
      </c>
      <c r="CC6" s="34">
        <f t="shared" ref="CC6:CK6" si="9">IF(CC7="",NA(),CC7)</f>
        <v>288.29000000000002</v>
      </c>
      <c r="CD6" s="34">
        <f t="shared" si="9"/>
        <v>286.76</v>
      </c>
      <c r="CE6" s="34">
        <f t="shared" si="9"/>
        <v>298.73</v>
      </c>
      <c r="CF6" s="34">
        <f t="shared" si="9"/>
        <v>245.64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55.2</v>
      </c>
      <c r="CN6" s="34">
        <f t="shared" ref="CN6:CV6" si="10">IF(CN7="",NA(),CN7)</f>
        <v>40.799999999999997</v>
      </c>
      <c r="CO6" s="34">
        <f t="shared" si="10"/>
        <v>41.2</v>
      </c>
      <c r="CP6" s="34">
        <f t="shared" si="10"/>
        <v>41.07</v>
      </c>
      <c r="CQ6" s="34">
        <f t="shared" si="10"/>
        <v>38.93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78.33</v>
      </c>
      <c r="CY6" s="34">
        <f t="shared" ref="CY6:DG6" si="11">IF(CY7="",NA(),CY7)</f>
        <v>81.27</v>
      </c>
      <c r="CZ6" s="34">
        <f t="shared" si="11"/>
        <v>82.82</v>
      </c>
      <c r="DA6" s="34">
        <f t="shared" si="11"/>
        <v>83.09</v>
      </c>
      <c r="DB6" s="34">
        <f t="shared" si="11"/>
        <v>83.72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204307</v>
      </c>
      <c r="D7" s="36">
        <v>47</v>
      </c>
      <c r="E7" s="36">
        <v>17</v>
      </c>
      <c r="F7" s="36">
        <v>4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32.82</v>
      </c>
      <c r="Q7" s="37">
        <v>100</v>
      </c>
      <c r="R7" s="37">
        <v>4104</v>
      </c>
      <c r="S7" s="37">
        <v>3846</v>
      </c>
      <c r="T7" s="37">
        <v>234.47</v>
      </c>
      <c r="U7" s="37">
        <v>16.399999999999999</v>
      </c>
      <c r="V7" s="37">
        <v>1247</v>
      </c>
      <c r="W7" s="37">
        <v>0.47</v>
      </c>
      <c r="X7" s="37">
        <v>2653.19</v>
      </c>
      <c r="Y7" s="37">
        <v>100.03</v>
      </c>
      <c r="Z7" s="37">
        <v>100.51</v>
      </c>
      <c r="AA7" s="37">
        <v>99.87</v>
      </c>
      <c r="AB7" s="37">
        <v>100.52</v>
      </c>
      <c r="AC7" s="37">
        <v>100.51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2253.67</v>
      </c>
      <c r="BJ7" s="37">
        <v>0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1243.71</v>
      </c>
      <c r="BP7" s="37">
        <v>1225.44</v>
      </c>
      <c r="BQ7" s="37">
        <v>88.54</v>
      </c>
      <c r="BR7" s="37">
        <v>71.790000000000006</v>
      </c>
      <c r="BS7" s="37">
        <v>71.47</v>
      </c>
      <c r="BT7" s="37">
        <v>68.849999999999994</v>
      </c>
      <c r="BU7" s="37">
        <v>85.78</v>
      </c>
      <c r="BV7" s="37">
        <v>53.01</v>
      </c>
      <c r="BW7" s="37">
        <v>50.54</v>
      </c>
      <c r="BX7" s="37">
        <v>49.22</v>
      </c>
      <c r="BY7" s="37">
        <v>53.7</v>
      </c>
      <c r="BZ7" s="37">
        <v>74.3</v>
      </c>
      <c r="CA7" s="37">
        <v>75.58</v>
      </c>
      <c r="CB7" s="37">
        <v>226.54</v>
      </c>
      <c r="CC7" s="37">
        <v>288.29000000000002</v>
      </c>
      <c r="CD7" s="37">
        <v>286.76</v>
      </c>
      <c r="CE7" s="37">
        <v>298.73</v>
      </c>
      <c r="CF7" s="37">
        <v>245.64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221.81</v>
      </c>
      <c r="CL7" s="37">
        <v>215.23</v>
      </c>
      <c r="CM7" s="37">
        <v>55.2</v>
      </c>
      <c r="CN7" s="37">
        <v>40.799999999999997</v>
      </c>
      <c r="CO7" s="37">
        <v>41.2</v>
      </c>
      <c r="CP7" s="37">
        <v>41.07</v>
      </c>
      <c r="CQ7" s="37">
        <v>38.93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43.36</v>
      </c>
      <c r="CW7" s="37">
        <v>42.66</v>
      </c>
      <c r="CX7" s="37">
        <v>78.33</v>
      </c>
      <c r="CY7" s="37">
        <v>81.27</v>
      </c>
      <c r="CZ7" s="37">
        <v>82.82</v>
      </c>
      <c r="DA7" s="37">
        <v>83.09</v>
      </c>
      <c r="DB7" s="37">
        <v>83.72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2019-02-05T08:34:40Z</cp:lastPrinted>
  <dcterms:created xsi:type="dcterms:W3CDTF">2018-12-03T09:14:24Z</dcterms:created>
  <dcterms:modified xsi:type="dcterms:W3CDTF">2019-02-20T12:25:09Z</dcterms:modified>
  <cp:category/>
</cp:coreProperties>
</file>