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Rm+Szwobt5Ru+W7lH/edi1JgSDKOvRVrOaPg70mUTv3/+vuRFYrbWtMPeeLcX3Auiu/kSPL1MGuvENKeTkWbw==" workbookSaltValue="BOPl/mCZ+UMwbwXCyG+hT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<sst xmlns="http://schemas.openxmlformats.org/spreadsheetml/2006/main" count="251" uniqueCount="126">
  <si>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</si>
  <si>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</si>
  <si>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</si>
  <si>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</si>
  <si>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</si>
  <si>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</si>
  <si>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</si>
  <si>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</si>
  <si>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</si>
  <si>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</si>
  <si>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</si>
  <si>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</si>
  <si>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</si>
  <si>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</si>
  <si>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</si>
  <si>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</si>
  <si>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</si>
  <si>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</si>
  <si>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</si>
  <si>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</si>
  <si>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</si>
  <si>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</si>
  <si>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</si>
  <si>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</si>
  <si>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</si>
  <si>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</si>
  <si>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</si>
  <si>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</si>
  <si>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</si>
  <si>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</si>
  <si>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</si>
  <si>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</si>
  <si>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</si>
  <si>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</si>
  <si>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</si>
  <si>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</si>
  <si>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</si>
  <si>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</si>
  <si>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</si>
  <si>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</si>
  <si>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</si>
  <si>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</si>
  <si>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</si>
  <si>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</si>
  <si>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</si>
  <si>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</si>
  <si>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</si>
  <si>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</si>
  <si>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</si>
  <si>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</si>
  <si>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</si>
  <si>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</si>
  <si>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</si>
  <si>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</si>
  <si>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</si>
  <si>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</si>
  <si>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</si>
  <si>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</si>
  <si>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</si>
  <si>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</si>
  <si>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</si>
  <si>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</si>
  <si>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</si>
  <si>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</si>
  <si>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</si>
  <si>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</si>
  <si>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</si>
  <si>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</si>
  <si>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</si>
  <si>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</si>
  <si>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</si>
  <si>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</si>
  <si>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</si>
  <si>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</si>
  <si>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</si>
  <si>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</si>
  <si>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</si>
  <si>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</si>
  <si>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</si>
  <si>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</si>
  <si>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</si>
  <si>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</si>
  <si>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</si>
  <si>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</si>
  <si>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</si>
  <si>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</si>
  <si>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</si>
  <si>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</si>
  <si>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</si>
  <si>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</si>
  <si>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</si>
  <si>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</si>
  <si>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</si>
  <si>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</si>
  <si>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</si>
  <si>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</si>
  <si>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</si>
  <si>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</si>
  <si>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</si>
  <si>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</si>
  <si>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</si>
  <si>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</si>
  <si>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</si>
  <si>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</si>
  <si>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</si>
  <si>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</si>
  <si>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</si>
  <si>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</si>
  <si>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</si>
  <si>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</si>
  <si>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麻績村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</si>
  <si>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</si>
  <si>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</si>
  <si>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</si>
  <si>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</si>
  <si>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</si>
  <si>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</si>
  <si>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</si>
  <si>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</si>
  <si>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</si>
  <si>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</si>
  <si>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</si>
  <si>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</si>
  <si>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営業収益、元利償還ともに横ばい傾向が続いている。一般会計繰入に頼る経営状況に変わりはない。
④企業債残高対事業規模比率
　事業が完了しているため、新規の借入予定はない。毎年改善する傾向が続く見込みである。
⑤経費回収率、⑥汚水処理原価
　いずれも昨年とほぼ変化は見られない。施設修繕費がかさむ傾向が続く見込みであるため、計画的な維持管理と更新事業計画の策定が必要である。
⑦施設利用率、水洗化率
　事業が完了しているため、いずれの数値もほぼ横ばい傾向が続いている。未接続世帯への指導を継続して行う。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エイギョウ</t>
    </rPh>
    <rPh sb="12" eb="14">
      <t>シュウエキ</t>
    </rPh>
    <rPh sb="15" eb="17">
      <t>ガンリ</t>
    </rPh>
    <rPh sb="17" eb="19">
      <t>ショウカン</t>
    </rPh>
    <rPh sb="22" eb="23">
      <t>ヨコ</t>
    </rPh>
    <rPh sb="25" eb="27">
      <t>ケイコウ</t>
    </rPh>
    <rPh sb="28" eb="29">
      <t>ツヅ</t>
    </rPh>
    <rPh sb="34" eb="36">
      <t>イッパン</t>
    </rPh>
    <rPh sb="36" eb="38">
      <t>カイケイ</t>
    </rPh>
    <rPh sb="38" eb="40">
      <t>クリイレ</t>
    </rPh>
    <rPh sb="41" eb="42">
      <t>タヨ</t>
    </rPh>
    <rPh sb="43" eb="45">
      <t>ケイエイ</t>
    </rPh>
    <rPh sb="45" eb="47">
      <t>ジョウキョウ</t>
    </rPh>
    <rPh sb="48" eb="49">
      <t>カ</t>
    </rPh>
    <rPh sb="57" eb="59">
      <t>キギョウ</t>
    </rPh>
    <rPh sb="59" eb="60">
      <t>サイ</t>
    </rPh>
    <rPh sb="60" eb="62">
      <t>ザンダカ</t>
    </rPh>
    <rPh sb="62" eb="63">
      <t>タイ</t>
    </rPh>
    <rPh sb="63" eb="65">
      <t>ジギョウ</t>
    </rPh>
    <rPh sb="65" eb="67">
      <t>キボ</t>
    </rPh>
    <rPh sb="67" eb="69">
      <t>ヒリツ</t>
    </rPh>
    <rPh sb="71" eb="73">
      <t>ジギョウ</t>
    </rPh>
    <rPh sb="74" eb="76">
      <t>カンリョウ</t>
    </rPh>
    <rPh sb="83" eb="85">
      <t>シンキ</t>
    </rPh>
    <rPh sb="86" eb="88">
      <t>カリイレ</t>
    </rPh>
    <rPh sb="88" eb="90">
      <t>ヨテイ</t>
    </rPh>
    <rPh sb="94" eb="96">
      <t>マイトシ</t>
    </rPh>
    <rPh sb="96" eb="98">
      <t>カイゼン</t>
    </rPh>
    <rPh sb="100" eb="102">
      <t>ケイコウ</t>
    </rPh>
    <rPh sb="103" eb="104">
      <t>ツヅ</t>
    </rPh>
    <rPh sb="105" eb="107">
      <t>ミコ</t>
    </rPh>
    <rPh sb="114" eb="116">
      <t>ケイヒ</t>
    </rPh>
    <rPh sb="116" eb="118">
      <t>カイシュウ</t>
    </rPh>
    <rPh sb="118" eb="119">
      <t>リツ</t>
    </rPh>
    <rPh sb="121" eb="123">
      <t>オスイ</t>
    </rPh>
    <rPh sb="123" eb="125">
      <t>ショリ</t>
    </rPh>
    <rPh sb="125" eb="127">
      <t>ゲンカ</t>
    </rPh>
    <rPh sb="133" eb="135">
      <t>サクネン</t>
    </rPh>
    <rPh sb="138" eb="140">
      <t>ヘンカ</t>
    </rPh>
    <rPh sb="141" eb="142">
      <t>ミ</t>
    </rPh>
    <rPh sb="147" eb="149">
      <t>シセツ</t>
    </rPh>
    <rPh sb="149" eb="151">
      <t>シュウゼン</t>
    </rPh>
    <rPh sb="151" eb="152">
      <t>ヒ</t>
    </rPh>
    <rPh sb="156" eb="158">
      <t>ケイコウ</t>
    </rPh>
    <rPh sb="159" eb="160">
      <t>ツヅ</t>
    </rPh>
    <rPh sb="161" eb="163">
      <t>ミコ</t>
    </rPh>
    <rPh sb="170" eb="173">
      <t>ケイカクテキ</t>
    </rPh>
    <rPh sb="174" eb="176">
      <t>イジ</t>
    </rPh>
    <rPh sb="176" eb="178">
      <t>カンリ</t>
    </rPh>
    <rPh sb="179" eb="181">
      <t>コウシン</t>
    </rPh>
    <rPh sb="181" eb="183">
      <t>ジギョウ</t>
    </rPh>
    <rPh sb="183" eb="185">
      <t>ケイカク</t>
    </rPh>
    <rPh sb="186" eb="188">
      <t>サクテイ</t>
    </rPh>
    <rPh sb="189" eb="191">
      <t>ヒツヨウ</t>
    </rPh>
    <rPh sb="197" eb="199">
      <t>シセツ</t>
    </rPh>
    <rPh sb="199" eb="202">
      <t>リヨウリツ</t>
    </rPh>
    <rPh sb="203" eb="206">
      <t>スイセンカ</t>
    </rPh>
    <rPh sb="206" eb="207">
      <t>リツ</t>
    </rPh>
    <rPh sb="209" eb="211">
      <t>ジギョウ</t>
    </rPh>
    <rPh sb="212" eb="214">
      <t>カンリョウ</t>
    </rPh>
    <rPh sb="225" eb="227">
      <t>スウチ</t>
    </rPh>
    <rPh sb="230" eb="231">
      <t>ヨコ</t>
    </rPh>
    <rPh sb="233" eb="235">
      <t>ケイコウ</t>
    </rPh>
    <rPh sb="236" eb="237">
      <t>ツヅ</t>
    </rPh>
    <rPh sb="242" eb="245">
      <t>ミセツゾク</t>
    </rPh>
    <rPh sb="245" eb="247">
      <t>セタイ</t>
    </rPh>
    <rPh sb="249" eb="251">
      <t>シドウ</t>
    </rPh>
    <rPh sb="252" eb="254">
      <t>ケイゾク</t>
    </rPh>
    <rPh sb="256" eb="257">
      <t>オコナ</t>
    </rPh>
    <phoneticPr fontId="4"/>
  </si>
  <si>
    <t>　事業完了から10年以上が経過し、機械設備の老朽化による修繕、更新費用の増加が見られる。管理委託の状況を把握し、今後も設備の修繕、更新を計画的に進める。</t>
    <rPh sb="1" eb="3">
      <t>ジギョウ</t>
    </rPh>
    <rPh sb="3" eb="5">
      <t>カンリョウ</t>
    </rPh>
    <rPh sb="9" eb="10">
      <t>ネン</t>
    </rPh>
    <rPh sb="10" eb="12">
      <t>イジョウ</t>
    </rPh>
    <rPh sb="13" eb="15">
      <t>ケイカ</t>
    </rPh>
    <rPh sb="17" eb="19">
      <t>キカイ</t>
    </rPh>
    <rPh sb="19" eb="21">
      <t>セツビ</t>
    </rPh>
    <rPh sb="22" eb="25">
      <t>ロウキュウカ</t>
    </rPh>
    <rPh sb="28" eb="30">
      <t>シュウゼン</t>
    </rPh>
    <rPh sb="31" eb="33">
      <t>コウシン</t>
    </rPh>
    <rPh sb="33" eb="35">
      <t>ヒヨウ</t>
    </rPh>
    <rPh sb="36" eb="38">
      <t>ゾウカ</t>
    </rPh>
    <rPh sb="39" eb="40">
      <t>ミ</t>
    </rPh>
    <rPh sb="44" eb="46">
      <t>カンリ</t>
    </rPh>
    <rPh sb="46" eb="48">
      <t>イタク</t>
    </rPh>
    <rPh sb="49" eb="51">
      <t>ジョウキョウ</t>
    </rPh>
    <rPh sb="52" eb="54">
      <t>ハアク</t>
    </rPh>
    <rPh sb="56" eb="58">
      <t>コンゴ</t>
    </rPh>
    <rPh sb="59" eb="61">
      <t>セツビ</t>
    </rPh>
    <rPh sb="62" eb="64">
      <t>シュウゼン</t>
    </rPh>
    <rPh sb="65" eb="67">
      <t>コウシン</t>
    </rPh>
    <rPh sb="68" eb="71">
      <t>ケイカクテキ</t>
    </rPh>
    <rPh sb="72" eb="73">
      <t>スス</t>
    </rPh>
    <phoneticPr fontId="4"/>
  </si>
  <si>
    <t>　特環、農集両事業以外の地区を対象とした事業であり、設置要望の把握も終了しているため、新規の設置は見込めない。今後も的確な維持管理を徹底し、料金改定も視野に入れた経営改善を図る。</t>
    <rPh sb="1" eb="2">
      <t>トク</t>
    </rPh>
    <rPh sb="2" eb="3">
      <t>カン</t>
    </rPh>
    <rPh sb="4" eb="6">
      <t>ノウシュウ</t>
    </rPh>
    <rPh sb="6" eb="7">
      <t>リョウ</t>
    </rPh>
    <rPh sb="7" eb="9">
      <t>ジギョウ</t>
    </rPh>
    <rPh sb="9" eb="11">
      <t>イガイ</t>
    </rPh>
    <rPh sb="12" eb="14">
      <t>チク</t>
    </rPh>
    <rPh sb="15" eb="17">
      <t>タイショウ</t>
    </rPh>
    <rPh sb="20" eb="22">
      <t>ジギョウ</t>
    </rPh>
    <rPh sb="26" eb="28">
      <t>セッチ</t>
    </rPh>
    <rPh sb="28" eb="30">
      <t>ヨウボウ</t>
    </rPh>
    <rPh sb="31" eb="33">
      <t>ハアク</t>
    </rPh>
    <rPh sb="34" eb="36">
      <t>シュウリョウ</t>
    </rPh>
    <rPh sb="43" eb="45">
      <t>シンキ</t>
    </rPh>
    <rPh sb="46" eb="48">
      <t>セッチ</t>
    </rPh>
    <rPh sb="49" eb="51">
      <t>ミコ</t>
    </rPh>
    <rPh sb="55" eb="57">
      <t>コンゴ</t>
    </rPh>
    <rPh sb="58" eb="60">
      <t>テキカク</t>
    </rPh>
    <rPh sb="61" eb="63">
      <t>イジ</t>
    </rPh>
    <rPh sb="63" eb="65">
      <t>カンリ</t>
    </rPh>
    <rPh sb="66" eb="68">
      <t>テッテイ</t>
    </rPh>
    <rPh sb="70" eb="72">
      <t>リョウキン</t>
    </rPh>
    <rPh sb="72" eb="74">
      <t>カイテイ</t>
    </rPh>
    <rPh sb="75" eb="77">
      <t>シヤ</t>
    </rPh>
    <rPh sb="78" eb="79">
      <t>イ</t>
    </rPh>
    <rPh sb="81" eb="83">
      <t>ケイエイ</t>
    </rPh>
    <rPh sb="83" eb="85">
      <t>カイゼン</t>
    </rPh>
    <rPh sb="86" eb="8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</si>
</sst>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9-4D65-9120-D23149F4D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3120"/>
        <c:axId val="893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99-4D65-9120-D23149F4D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3120"/>
        <c:axId val="89330816"/>
      </c:lineChart>
      <c:dateAx>
        <c:axId val="878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30816"/>
        <c:crosses val="autoZero"/>
        <c:auto val="1"/>
        <c:lblOffset val="100"/>
        <c:baseTimeUnit val="years"/>
      </c:dateAx>
      <c:valAx>
        <c:axId val="893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64.55</c:v>
                </c:pt>
                <c:pt idx="2">
                  <c:v>64.55</c:v>
                </c:pt>
                <c:pt idx="3">
                  <c:v>64.55</c:v>
                </c:pt>
                <c:pt idx="4">
                  <c:v>62.73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C-4C75-A0BA-BF5CF3892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05376"/>
        <c:axId val="3081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59.5</c:v>
                </c:pt>
                <c:pt idx="1">
                  <c:v>53.84</c:v>
                </c:pt>
                <c:pt idx="2">
                  <c:v>60.25</c:v>
                </c:pt>
                <c:pt idx="3">
                  <c:v>61.94</c:v>
                </c:pt>
                <c:pt idx="4">
                  <c:v>61.79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C-4C75-A0BA-BF5CF3892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5376"/>
        <c:axId val="30819840"/>
      </c:lineChart>
      <c:dateAx>
        <c:axId val="3080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19840"/>
        <c:crosses val="autoZero"/>
        <c:auto val="1"/>
        <c:lblOffset val="100"/>
        <c:baseTimeUnit val="years"/>
      </c:dateAx>
      <c:valAx>
        <c:axId val="3081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0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86.51</c:v>
                </c:pt>
                <c:pt idx="1">
                  <c:v>92.53</c:v>
                </c:pt>
                <c:pt idx="2">
                  <c:v>73.23</c:v>
                </c:pt>
                <c:pt idx="3">
                  <c:v>78.38</c:v>
                </c:pt>
                <c:pt idx="4">
                  <c:v>87.73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13-4330-8F02-4A72C44D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75648"/>
        <c:axId val="3087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92.37</c:v>
                </c:pt>
                <c:pt idx="1">
                  <c:v>95.04</c:v>
                </c:pt>
                <c:pt idx="2">
                  <c:v>95.26</c:v>
                </c:pt>
                <c:pt idx="3">
                  <c:v>94.14</c:v>
                </c:pt>
                <c:pt idx="4">
                  <c:v>92.44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13-4330-8F02-4A72C44D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5648"/>
        <c:axId val="30877568"/>
      </c:lineChart>
      <c:dateAx>
        <c:axId val="3087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77568"/>
        <c:crosses val="autoZero"/>
        <c:auto val="1"/>
        <c:lblOffset val="100"/>
        <c:baseTimeUnit val="years"/>
      </c:dateAx>
      <c:valAx>
        <c:axId val="3087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87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91.01</c:v>
                </c:pt>
                <c:pt idx="1">
                  <c:v>82.33</c:v>
                </c:pt>
                <c:pt idx="2">
                  <c:v>88.34</c:v>
                </c:pt>
                <c:pt idx="3">
                  <c:v>75.02</c:v>
                </c:pt>
                <c:pt idx="4">
                  <c:v>75.099999999999994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E-45D7-8D3A-C27BCFF8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74080"/>
        <c:axId val="8938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4E-45D7-8D3A-C27BCFF8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4080"/>
        <c:axId val="89380352"/>
      </c:lineChart>
      <c:dateAx>
        <c:axId val="8937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80352"/>
        <c:crosses val="autoZero"/>
        <c:auto val="1"/>
        <c:lblOffset val="100"/>
        <c:baseTimeUnit val="years"/>
      </c:dateAx>
      <c:valAx>
        <c:axId val="8938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7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CE-4D00-8090-135171D9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83424"/>
        <c:axId val="3018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CE-4D00-8090-135171D9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83424"/>
        <c:axId val="30185344"/>
      </c:lineChart>
      <c:dateAx>
        <c:axId val="3018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85344"/>
        <c:crosses val="autoZero"/>
        <c:auto val="1"/>
        <c:lblOffset val="100"/>
        <c:baseTimeUnit val="years"/>
      </c:dateAx>
      <c:valAx>
        <c:axId val="3018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8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C0-4E14-A31A-37C871D9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6704"/>
        <c:axId val="8773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C0-4E14-A31A-37C871D9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36704"/>
        <c:axId val="87738624"/>
      </c:lineChart>
      <c:dateAx>
        <c:axId val="877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38624"/>
        <c:crosses val="autoZero"/>
        <c:auto val="1"/>
        <c:lblOffset val="100"/>
        <c:baseTimeUnit val="years"/>
      </c:dateAx>
      <c:valAx>
        <c:axId val="8773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A3-4281-B1A2-2302F533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96704"/>
        <c:axId val="3031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A3-4281-B1A2-2302F533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6704"/>
        <c:axId val="30319360"/>
      </c:lineChart>
      <c:dateAx>
        <c:axId val="30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19360"/>
        <c:crosses val="autoZero"/>
        <c:auto val="1"/>
        <c:lblOffset val="100"/>
        <c:baseTimeUnit val="years"/>
      </c:dateAx>
      <c:valAx>
        <c:axId val="3031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BF-47B5-B1FF-0F089B205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4336"/>
        <c:axId val="303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BF-47B5-B1FF-0F089B205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4336"/>
        <c:axId val="30344704"/>
      </c:lineChart>
      <c:dateAx>
        <c:axId val="3033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44704"/>
        <c:crosses val="autoZero"/>
        <c:auto val="1"/>
        <c:lblOffset val="100"/>
        <c:baseTimeUnit val="years"/>
      </c:dateAx>
      <c:valAx>
        <c:axId val="303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3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1264.7</c:v>
                </c:pt>
                <c:pt idx="4" formatCode="#,##0.00;&quot;△&quot;#,##0.00;&quot;-&quot;">
                  <c:v>1159.73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6F-4047-B188-17DDF2C5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92320"/>
        <c:axId val="303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232.83</c:v>
                </c:pt>
                <c:pt idx="1">
                  <c:v>261.08</c:v>
                </c:pt>
                <c:pt idx="2">
                  <c:v>241.49</c:v>
                </c:pt>
                <c:pt idx="3">
                  <c:v>248.44</c:v>
                </c:pt>
                <c:pt idx="4">
                  <c:v>244.85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6F-4047-B188-17DDF2C5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2320"/>
        <c:axId val="30394240"/>
      </c:lineChart>
      <c:dateAx>
        <c:axId val="3039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94240"/>
        <c:crosses val="autoZero"/>
        <c:auto val="1"/>
        <c:lblOffset val="100"/>
        <c:baseTimeUnit val="years"/>
      </c:dateAx>
      <c:valAx>
        <c:axId val="303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9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82.37</c:v>
                </c:pt>
                <c:pt idx="1">
                  <c:v>67.959999999999994</c:v>
                </c:pt>
                <c:pt idx="2">
                  <c:v>77.239999999999995</c:v>
                </c:pt>
                <c:pt idx="3">
                  <c:v>58.11</c:v>
                </c:pt>
                <c:pt idx="4">
                  <c:v>60.57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0B-42B0-B4E3-A4A6D456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0976"/>
        <c:axId val="307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67.92</c:v>
                </c:pt>
                <c:pt idx="1">
                  <c:v>68.61</c:v>
                </c:pt>
                <c:pt idx="2">
                  <c:v>65.7</c:v>
                </c:pt>
                <c:pt idx="3">
                  <c:v>66.73</c:v>
                </c:pt>
                <c:pt idx="4">
                  <c:v>64.78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0B-42B0-B4E3-A4A6D456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0976"/>
        <c:axId val="30757248"/>
      </c:lineChart>
      <c:dateAx>
        <c:axId val="3075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57248"/>
        <c:crosses val="autoZero"/>
        <c:auto val="1"/>
        <c:lblOffset val="100"/>
        <c:baseTimeUnit val="years"/>
      </c:dateAx>
      <c:valAx>
        <c:axId val="307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5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261.81</c:v>
                </c:pt>
                <c:pt idx="1">
                  <c:v>301.64999999999998</c:v>
                </c:pt>
                <c:pt idx="2">
                  <c:v>262.93</c:v>
                </c:pt>
                <c:pt idx="3">
                  <c:v>363</c:v>
                </c:pt>
                <c:pt idx="4">
                  <c:v>361.16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2-4D0E-9BE5-E3583A78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0416"/>
        <c:axId val="3079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229.12</c:v>
                </c:pt>
                <c:pt idx="1">
                  <c:v>241.18</c:v>
                </c:pt>
                <c:pt idx="2">
                  <c:v>247.94</c:v>
                </c:pt>
                <c:pt idx="3">
                  <c:v>241.29</c:v>
                </c:pt>
                <c:pt idx="4">
                  <c:v>250.21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52-4D0E-9BE5-E3583A78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416"/>
        <c:axId val="30790784"/>
      </c:lineChart>
      <c:dateAx>
        <c:axId val="3078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90784"/>
        <c:crosses val="autoZero"/>
        <c:auto val="1"/>
        <c:lblOffset val="100"/>
        <c:baseTimeUnit val="years"/>
      </c:dateAx>
      <c:valAx>
        <c:axId val="3079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8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麻績村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2822</v>
      </c>
      <c r="AM8" s="66"/>
      <c r="AN8" s="66"/>
      <c r="AO8" s="66"/>
      <c r="AP8" s="66"/>
      <c r="AQ8" s="66"/>
      <c r="AR8" s="66"/>
      <c r="AS8" s="66"/>
      <c r="AT8" s="65">
        <f>データ!T6</f>
        <v>34.380000000000003</v>
      </c>
      <c r="AU8" s="65"/>
      <c r="AV8" s="65"/>
      <c r="AW8" s="65"/>
      <c r="AX8" s="65"/>
      <c r="AY8" s="65"/>
      <c r="AZ8" s="65"/>
      <c r="BA8" s="65"/>
      <c r="BB8" s="65">
        <f>データ!U6</f>
        <v>82.08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13.79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3860</v>
      </c>
      <c r="AE10" s="66"/>
      <c r="AF10" s="66"/>
      <c r="AG10" s="66"/>
      <c r="AH10" s="66"/>
      <c r="AI10" s="66"/>
      <c r="AJ10" s="66"/>
      <c r="AK10" s="2"/>
      <c r="AL10" s="66">
        <f>データ!V6</f>
        <v>383</v>
      </c>
      <c r="AM10" s="66"/>
      <c r="AN10" s="66"/>
      <c r="AO10" s="66"/>
      <c r="AP10" s="66"/>
      <c r="AQ10" s="66"/>
      <c r="AR10" s="66"/>
      <c r="AS10" s="66"/>
      <c r="AT10" s="65">
        <f>データ!W6</f>
        <v>0.34</v>
      </c>
      <c r="AU10" s="65"/>
      <c r="AV10" s="65"/>
      <c r="AW10" s="65"/>
      <c r="AX10" s="65"/>
      <c r="AY10" s="65"/>
      <c r="AZ10" s="65"/>
      <c r="BA10" s="65"/>
      <c r="BB10" s="65">
        <f>データ!X6</f>
        <v>1126.47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ErU77B8Wb5JBlY3WSxivO25KQW81rk1s3bRl9eG6o2tveNUaWO2w9ZLy8tq5rxxheK+4Jn0UVo6oeVKr1mxUeg==" saltValue="lNPKTbKgULSzv6Eiij6Dn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204463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長野県　麻績村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13.79</v>
      </c>
      <c r="Q6" s="33">
        <f t="shared" si="3"/>
        <v>100</v>
      </c>
      <c r="R6" s="33">
        <f t="shared" si="3"/>
        <v>3860</v>
      </c>
      <c r="S6" s="33">
        <f t="shared" si="3"/>
        <v>2822</v>
      </c>
      <c r="T6" s="33">
        <f t="shared" si="3"/>
        <v>34.380000000000003</v>
      </c>
      <c r="U6" s="33">
        <f t="shared" si="3"/>
        <v>82.08</v>
      </c>
      <c r="V6" s="33">
        <f t="shared" si="3"/>
        <v>383</v>
      </c>
      <c r="W6" s="33">
        <f t="shared" si="3"/>
        <v>0.34</v>
      </c>
      <c r="X6" s="33">
        <f t="shared" si="3"/>
        <v>1126.47</v>
      </c>
      <c r="Y6" s="34">
        <f>IF(Y7="",NA(),Y7)</f>
        <v>91.01</v>
      </c>
      <c r="Z6" s="34">
        <f t="shared" ref="Z6:AH6" si="4">IF(Z7="",NA(),Z7)</f>
        <v>82.33</v>
      </c>
      <c r="AA6" s="34">
        <f t="shared" si="4"/>
        <v>88.34</v>
      </c>
      <c r="AB6" s="34">
        <f t="shared" si="4"/>
        <v>75.02</v>
      </c>
      <c r="AC6" s="34">
        <f t="shared" si="4"/>
        <v>75.099999999999994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1264.7</v>
      </c>
      <c r="BJ6" s="34">
        <f t="shared" si="7"/>
        <v>1159.73</v>
      </c>
      <c r="BK6" s="34">
        <f t="shared" si="7"/>
        <v>232.83</v>
      </c>
      <c r="BL6" s="34">
        <f t="shared" si="7"/>
        <v>261.08</v>
      </c>
      <c r="BM6" s="34">
        <f t="shared" si="7"/>
        <v>241.49</v>
      </c>
      <c r="BN6" s="34">
        <f t="shared" si="7"/>
        <v>248.44</v>
      </c>
      <c r="BO6" s="34">
        <f t="shared" si="7"/>
        <v>244.85</v>
      </c>
      <c r="BP6" s="33" t="str">
        <f>IF(BP7="","",IF(BP7="-","【-】","【"&amp;SUBSTITUTE(TEXT(BP7,"#,##0.00"),"-","△")&amp;"】"))</f>
        <v>【329.28】</v>
      </c>
      <c r="BQ6" s="34">
        <f>IF(BQ7="",NA(),BQ7)</f>
        <v>82.37</v>
      </c>
      <c r="BR6" s="34">
        <f t="shared" ref="BR6:BZ6" si="8">IF(BR7="",NA(),BR7)</f>
        <v>67.959999999999994</v>
      </c>
      <c r="BS6" s="34">
        <f t="shared" si="8"/>
        <v>77.239999999999995</v>
      </c>
      <c r="BT6" s="34">
        <f t="shared" si="8"/>
        <v>58.11</v>
      </c>
      <c r="BU6" s="34">
        <f t="shared" si="8"/>
        <v>60.57</v>
      </c>
      <c r="BV6" s="34">
        <f t="shared" si="8"/>
        <v>67.92</v>
      </c>
      <c r="BW6" s="34">
        <f t="shared" si="8"/>
        <v>68.61</v>
      </c>
      <c r="BX6" s="34">
        <f t="shared" si="8"/>
        <v>65.7</v>
      </c>
      <c r="BY6" s="34">
        <f t="shared" si="8"/>
        <v>66.73</v>
      </c>
      <c r="BZ6" s="34">
        <f t="shared" si="8"/>
        <v>64.78</v>
      </c>
      <c r="CA6" s="33" t="str">
        <f>IF(CA7="","",IF(CA7="-","【-】","【"&amp;SUBSTITUTE(TEXT(CA7,"#,##0.00"),"-","△")&amp;"】"))</f>
        <v>【60.55】</v>
      </c>
      <c r="CB6" s="34">
        <f>IF(CB7="",NA(),CB7)</f>
        <v>261.81</v>
      </c>
      <c r="CC6" s="34">
        <f t="shared" ref="CC6:CK6" si="9">IF(CC7="",NA(),CC7)</f>
        <v>301.64999999999998</v>
      </c>
      <c r="CD6" s="34">
        <f t="shared" si="9"/>
        <v>262.93</v>
      </c>
      <c r="CE6" s="34">
        <f t="shared" si="9"/>
        <v>363</v>
      </c>
      <c r="CF6" s="34">
        <f t="shared" si="9"/>
        <v>361.16</v>
      </c>
      <c r="CG6" s="34">
        <f t="shared" si="9"/>
        <v>229.12</v>
      </c>
      <c r="CH6" s="34">
        <f t="shared" si="9"/>
        <v>241.18</v>
      </c>
      <c r="CI6" s="34">
        <f t="shared" si="9"/>
        <v>247.94</v>
      </c>
      <c r="CJ6" s="34">
        <f t="shared" si="9"/>
        <v>241.29</v>
      </c>
      <c r="CK6" s="34">
        <f t="shared" si="9"/>
        <v>250.21</v>
      </c>
      <c r="CL6" s="33" t="str">
        <f>IF(CL7="","",IF(CL7="-","【-】","【"&amp;SUBSTITUTE(TEXT(CL7,"#,##0.00"),"-","△")&amp;"】"))</f>
        <v>【269.12】</v>
      </c>
      <c r="CM6" s="34">
        <f>IF(CM7="",NA(),CM7)</f>
        <v>64.55</v>
      </c>
      <c r="CN6" s="34">
        <f t="shared" ref="CN6:CV6" si="10">IF(CN7="",NA(),CN7)</f>
        <v>64.55</v>
      </c>
      <c r="CO6" s="34">
        <f t="shared" si="10"/>
        <v>64.55</v>
      </c>
      <c r="CP6" s="34">
        <f t="shared" si="10"/>
        <v>64.55</v>
      </c>
      <c r="CQ6" s="34">
        <f t="shared" si="10"/>
        <v>62.73</v>
      </c>
      <c r="CR6" s="34">
        <f t="shared" si="10"/>
        <v>59.5</v>
      </c>
      <c r="CS6" s="34">
        <f t="shared" si="10"/>
        <v>53.84</v>
      </c>
      <c r="CT6" s="34">
        <f t="shared" si="10"/>
        <v>60.25</v>
      </c>
      <c r="CU6" s="34">
        <f t="shared" si="10"/>
        <v>61.94</v>
      </c>
      <c r="CV6" s="34">
        <f t="shared" si="10"/>
        <v>61.79</v>
      </c>
      <c r="CW6" s="33" t="str">
        <f>IF(CW7="","",IF(CW7="-","【-】","【"&amp;SUBSTITUTE(TEXT(CW7,"#,##0.00"),"-","△")&amp;"】"))</f>
        <v>【59.35】</v>
      </c>
      <c r="CX6" s="34">
        <f>IF(CX7="",NA(),CX7)</f>
        <v>86.51</v>
      </c>
      <c r="CY6" s="34">
        <f t="shared" ref="CY6:DG6" si="11">IF(CY7="",NA(),CY7)</f>
        <v>92.53</v>
      </c>
      <c r="CZ6" s="34">
        <f t="shared" si="11"/>
        <v>73.23</v>
      </c>
      <c r="DA6" s="34">
        <f t="shared" si="11"/>
        <v>78.38</v>
      </c>
      <c r="DB6" s="34">
        <f t="shared" si="11"/>
        <v>87.73</v>
      </c>
      <c r="DC6" s="34">
        <f t="shared" si="11"/>
        <v>92.37</v>
      </c>
      <c r="DD6" s="34">
        <f t="shared" si="11"/>
        <v>95.04</v>
      </c>
      <c r="DE6" s="34">
        <f t="shared" si="11"/>
        <v>95.26</v>
      </c>
      <c r="DF6" s="34">
        <f t="shared" si="11"/>
        <v>94.14</v>
      </c>
      <c r="DG6" s="34">
        <f t="shared" si="11"/>
        <v>92.44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204463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13.79</v>
      </c>
      <c r="Q7" s="37">
        <v>100</v>
      </c>
      <c r="R7" s="37">
        <v>3860</v>
      </c>
      <c r="S7" s="37">
        <v>2822</v>
      </c>
      <c r="T7" s="37">
        <v>34.380000000000003</v>
      </c>
      <c r="U7" s="37">
        <v>82.08</v>
      </c>
      <c r="V7" s="37">
        <v>383</v>
      </c>
      <c r="W7" s="37">
        <v>0.34</v>
      </c>
      <c r="X7" s="37">
        <v>1126.47</v>
      </c>
      <c r="Y7" s="37">
        <v>91.01</v>
      </c>
      <c r="Z7" s="37">
        <v>82.33</v>
      </c>
      <c r="AA7" s="37">
        <v>88.34</v>
      </c>
      <c r="AB7" s="37">
        <v>75.02</v>
      </c>
      <c r="AC7" s="37">
        <v>75.099999999999994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1264.7</v>
      </c>
      <c r="BJ7" s="37">
        <v>1159.73</v>
      </c>
      <c r="BK7" s="37">
        <v>232.83</v>
      </c>
      <c r="BL7" s="37">
        <v>261.08</v>
      </c>
      <c r="BM7" s="37">
        <v>241.49</v>
      </c>
      <c r="BN7" s="37">
        <v>248.44</v>
      </c>
      <c r="BO7" s="37">
        <v>244.85</v>
      </c>
      <c r="BP7" s="37">
        <v>329.28</v>
      </c>
      <c r="BQ7" s="37">
        <v>82.37</v>
      </c>
      <c r="BR7" s="37">
        <v>67.959999999999994</v>
      </c>
      <c r="BS7" s="37">
        <v>77.239999999999995</v>
      </c>
      <c r="BT7" s="37">
        <v>58.11</v>
      </c>
      <c r="BU7" s="37">
        <v>60.57</v>
      </c>
      <c r="BV7" s="37">
        <v>67.92</v>
      </c>
      <c r="BW7" s="37">
        <v>68.61</v>
      </c>
      <c r="BX7" s="37">
        <v>65.7</v>
      </c>
      <c r="BY7" s="37">
        <v>66.73</v>
      </c>
      <c r="BZ7" s="37">
        <v>64.78</v>
      </c>
      <c r="CA7" s="37">
        <v>60.55</v>
      </c>
      <c r="CB7" s="37">
        <v>261.81</v>
      </c>
      <c r="CC7" s="37">
        <v>301.64999999999998</v>
      </c>
      <c r="CD7" s="37">
        <v>262.93</v>
      </c>
      <c r="CE7" s="37">
        <v>363</v>
      </c>
      <c r="CF7" s="37">
        <v>361.16</v>
      </c>
      <c r="CG7" s="37">
        <v>229.12</v>
      </c>
      <c r="CH7" s="37">
        <v>241.18</v>
      </c>
      <c r="CI7" s="37">
        <v>247.94</v>
      </c>
      <c r="CJ7" s="37">
        <v>241.29</v>
      </c>
      <c r="CK7" s="37">
        <v>250.21</v>
      </c>
      <c r="CL7" s="37">
        <v>269.12</v>
      </c>
      <c r="CM7" s="37">
        <v>64.55</v>
      </c>
      <c r="CN7" s="37">
        <v>64.55</v>
      </c>
      <c r="CO7" s="37">
        <v>64.55</v>
      </c>
      <c r="CP7" s="37">
        <v>64.55</v>
      </c>
      <c r="CQ7" s="37">
        <v>62.73</v>
      </c>
      <c r="CR7" s="37">
        <v>59.5</v>
      </c>
      <c r="CS7" s="37">
        <v>53.84</v>
      </c>
      <c r="CT7" s="37">
        <v>60.25</v>
      </c>
      <c r="CU7" s="37">
        <v>61.94</v>
      </c>
      <c r="CV7" s="37">
        <v>61.79</v>
      </c>
      <c r="CW7" s="37">
        <v>59.35</v>
      </c>
      <c r="CX7" s="37">
        <v>86.51</v>
      </c>
      <c r="CY7" s="37">
        <v>92.53</v>
      </c>
      <c r="CZ7" s="37">
        <v>73.23</v>
      </c>
      <c r="DA7" s="37">
        <v>78.38</v>
      </c>
      <c r="DB7" s="37">
        <v>87.73</v>
      </c>
      <c r="DC7" s="37">
        <v>92.37</v>
      </c>
      <c r="DD7" s="37">
        <v>95.04</v>
      </c>
      <c r="DE7" s="37">
        <v>95.26</v>
      </c>
      <c r="DF7" s="37">
        <v>94.14</v>
      </c>
      <c r="DG7" s="37">
        <v>92.44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2019-01-31T02:28:40Z</cp:lastPrinted>
  <dcterms:created xsi:type="dcterms:W3CDTF">2018-12-03T09:39:58Z</dcterms:created>
  <dcterms:modified xsi:type="dcterms:W3CDTF">2019-02-20T12:50:31Z</dcterms:modified>
  <cp:category/>
</cp:coreProperties>
</file>