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DGg5+2ucuIMrAREwgPhfzp0iA4mh+/Vv0Mo9CV8/gZMNe2jOh0gN+Pdwp8LAXHTWj9p2E/F5gYOyiMr3h5B6eA==" workbookSaltValue="nnpsbmtVIbJYyfXX6vUUsA==" workbookSpinCount="100000" lockStructure="1"/>
  <bookViews>
    <workbookView xWindow="225" yWindow="315" windowWidth="20280" windowHeight="7770"/>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<sst xmlns="http://schemas.openxmlformats.org/spreadsheetml/2006/main" count="240" uniqueCount="127">
  <si>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</si>
  <si>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</si>
  <si>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</si>
  <si>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</si>
  <si>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</si>
  <si>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</si>
  <si>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</si>
  <si>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</si>
  <si>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</si>
  <si>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</si>
  <si>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</si>
  <si>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</si>
  <si>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</si>
  <si>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</si>
  <si>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</si>
  <si>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</si>
  <si>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</si>
  <si>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</si>
  <si>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</si>
  <si>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</si>
  <si>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</si>
  <si>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</si>
  <si>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</si>
  <si>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</si>
  <si>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</si>
  <si>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</si>
  <si>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</si>
  <si>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</si>
  <si>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</si>
  <si>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</si>
  <si>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</si>
  <si>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</si>
  <si>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</si>
  <si>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</si>
  <si>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</si>
  <si>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</si>
  <si>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</si>
  <si>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</si>
  <si>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</si>
  <si>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</si>
  <si>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</si>
  <si>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</si>
  <si>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</si>
  <si>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</si>
  <si>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</si>
  <si>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</si>
  <si>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</si>
  <si>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</si>
  <si>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</si>
  <si>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</si>
  <si>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</si>
  <si>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</si>
  <si>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</si>
  <si>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</si>
  <si>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</si>
  <si>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</si>
  <si>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</si>
  <si>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</si>
  <si>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</si>
  <si>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</si>
  <si>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</si>
  <si>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</si>
  <si>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</si>
  <si>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</si>
  <si>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</si>
  <si>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</si>
  <si>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</si>
  <si>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</si>
  <si>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</si>
  <si>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</si>
  <si>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</si>
  <si>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</si>
  <si>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</si>
  <si>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</si>
  <si>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</si>
  <si>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</si>
  <si>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</si>
  <si>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</si>
  <si>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</si>
  <si>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</si>
  <si>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</si>
  <si>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</si>
  <si>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</si>
  <si>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</si>
  <si>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</si>
  <si>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</si>
  <si>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</si>
  <si>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</si>
  <si>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</si>
  <si>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</si>
  <si>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</si>
  <si>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</si>
  <si>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</si>
  <si>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</si>
  <si>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</si>
  <si>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</si>
  <si>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</si>
  <si>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</si>
  <si>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</si>
  <si>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</si>
  <si>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</si>
  <si>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</si>
  <si>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</si>
  <si>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</si>
  <si>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</si>
  <si>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</si>
  <si>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</si>
  <si>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</si>
  <si>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</si>
  <si>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</si>
  <si>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</si>
  <si>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白馬村</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</si>
  <si>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</si>
  <si>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</si>
  <si>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</si>
  <si>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</si>
  <si>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</si>
  <si>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</si>
  <si>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</si>
  <si>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</si>
  <si>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</si>
  <si>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</si>
  <si>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</si>
  <si>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</si>
  <si>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現在、汚水処理場の平成２６～３１年度を第１期とする長寿命化計画に基づく処理場の更新事業を実施している。
　その事業によりダウンサイジング化できるものは行うよう努めている。
　管渠については、法定耐用年数を経過するものはないが、処理場の第２期更新事業のためストックマネジメント計画の策定を平成３２年度で行う計画でいる。</t>
    <rPh sb="2" eb="4">
      <t>ゲンザイ</t>
    </rPh>
    <rPh sb="5" eb="7">
      <t>オスイ</t>
    </rPh>
    <rPh sb="7" eb="10">
      <t>ショリジョウ</t>
    </rPh>
    <rPh sb="21" eb="22">
      <t>ダイ</t>
    </rPh>
    <rPh sb="23" eb="24">
      <t>キ</t>
    </rPh>
    <rPh sb="27" eb="28">
      <t>チョウ</t>
    </rPh>
    <rPh sb="28" eb="31">
      <t>ジュミョウカ</t>
    </rPh>
    <rPh sb="31" eb="33">
      <t>ケイカク</t>
    </rPh>
    <rPh sb="34" eb="35">
      <t>モト</t>
    </rPh>
    <rPh sb="37" eb="40">
      <t>ショリジョウ</t>
    </rPh>
    <rPh sb="41" eb="43">
      <t>コウシン</t>
    </rPh>
    <rPh sb="43" eb="45">
      <t>ジギョウ</t>
    </rPh>
    <rPh sb="46" eb="48">
      <t>ジッシ</t>
    </rPh>
    <rPh sb="57" eb="59">
      <t>ジギョウ</t>
    </rPh>
    <rPh sb="70" eb="71">
      <t>カ</t>
    </rPh>
    <rPh sb="77" eb="78">
      <t>オコナ</t>
    </rPh>
    <rPh sb="81" eb="82">
      <t>ツト</t>
    </rPh>
    <rPh sb="89" eb="91">
      <t>カンキョ</t>
    </rPh>
    <rPh sb="97" eb="99">
      <t>ホウテイ</t>
    </rPh>
    <rPh sb="99" eb="101">
      <t>タイヨウ</t>
    </rPh>
    <rPh sb="101" eb="103">
      <t>ネンスウ</t>
    </rPh>
    <rPh sb="104" eb="106">
      <t>ケイカ</t>
    </rPh>
    <rPh sb="115" eb="118">
      <t>ショリジョウ</t>
    </rPh>
    <rPh sb="119" eb="120">
      <t>ダイ</t>
    </rPh>
    <rPh sb="121" eb="122">
      <t>キ</t>
    </rPh>
    <rPh sb="122" eb="124">
      <t>コウシン</t>
    </rPh>
    <rPh sb="124" eb="126">
      <t>ジギョウ</t>
    </rPh>
    <rPh sb="139" eb="141">
      <t>ケイカク</t>
    </rPh>
    <rPh sb="142" eb="144">
      <t>サクテイ</t>
    </rPh>
    <phoneticPr fontId="4"/>
  </si>
  <si>
    <t xml:space="preserve">
　現在の状況は、整備から維持管理に移行している。水洗化率の向上に努めると伴に、処理場の更新事業ではダウンサイジング化等に努める。
　使用料金の見直しも行うべきだが、上水道料金、消費税の改定も考慮すると厳しいものがある。管渠の更新も想定した資金確保が必要であり、また、平成３１年度からの企業会計移行後も一般会計からの繰入は必要な状態である。</t>
    <rPh sb="2" eb="4">
      <t>ゲンザイ</t>
    </rPh>
    <rPh sb="5" eb="7">
      <t>ジョウキョウ</t>
    </rPh>
    <rPh sb="9" eb="11">
      <t>セイビ</t>
    </rPh>
    <rPh sb="13" eb="15">
      <t>イジ</t>
    </rPh>
    <rPh sb="15" eb="17">
      <t>カンリ</t>
    </rPh>
    <rPh sb="18" eb="20">
      <t>イコウ</t>
    </rPh>
    <rPh sb="25" eb="28">
      <t>スイセンカ</t>
    </rPh>
    <rPh sb="28" eb="29">
      <t>リツ</t>
    </rPh>
    <rPh sb="30" eb="32">
      <t>コウジョウ</t>
    </rPh>
    <rPh sb="33" eb="34">
      <t>ツト</t>
    </rPh>
    <rPh sb="37" eb="38">
      <t>トモ</t>
    </rPh>
    <rPh sb="40" eb="43">
      <t>ショリジョウ</t>
    </rPh>
    <rPh sb="44" eb="46">
      <t>コウシン</t>
    </rPh>
    <rPh sb="46" eb="48">
      <t>ジギョウ</t>
    </rPh>
    <rPh sb="58" eb="59">
      <t>カ</t>
    </rPh>
    <rPh sb="59" eb="60">
      <t>ナド</t>
    </rPh>
    <rPh sb="61" eb="62">
      <t>ツト</t>
    </rPh>
    <rPh sb="67" eb="69">
      <t>シヨウ</t>
    </rPh>
    <rPh sb="69" eb="71">
      <t>リョウキン</t>
    </rPh>
    <rPh sb="72" eb="74">
      <t>ミナオ</t>
    </rPh>
    <rPh sb="76" eb="77">
      <t>オコナ</t>
    </rPh>
    <rPh sb="83" eb="86">
      <t>ジョウスイドウ</t>
    </rPh>
    <rPh sb="86" eb="88">
      <t>リョウキン</t>
    </rPh>
    <rPh sb="89" eb="92">
      <t>ショウヒゼイ</t>
    </rPh>
    <rPh sb="93" eb="95">
      <t>カイテイ</t>
    </rPh>
    <rPh sb="96" eb="98">
      <t>コウリョ</t>
    </rPh>
    <rPh sb="101" eb="102">
      <t>キビ</t>
    </rPh>
    <rPh sb="110" eb="112">
      <t>カンキョ</t>
    </rPh>
    <rPh sb="113" eb="115">
      <t>コウシン</t>
    </rPh>
    <rPh sb="116" eb="118">
      <t>ソウテイ</t>
    </rPh>
    <rPh sb="120" eb="122">
      <t>シキン</t>
    </rPh>
    <rPh sb="122" eb="124">
      <t>カクホ</t>
    </rPh>
    <rPh sb="125" eb="127">
      <t>ヒツヨウ</t>
    </rPh>
    <rPh sb="143" eb="145">
      <t>キギョウ</t>
    </rPh>
    <rPh sb="145" eb="147">
      <t>カイケイ</t>
    </rPh>
    <rPh sb="147" eb="149">
      <t>イコウ</t>
    </rPh>
    <rPh sb="149" eb="150">
      <t>ゴ</t>
    </rPh>
    <phoneticPr fontId="4"/>
  </si>
  <si>
    <t xml:space="preserve">
　汚水処理原価が類似団体と比較し高い傾向にあり、逆に経費回収率は低く、その要因として類似団体より低い水洗化率が考えられる。
 汚水処理原価、水洗化率、施設稼働率についても観光人口を想定した全ての施設整備によるところが原因である。また、流入量も観光時期により増減幅が大きく事業費に影響する。　　　　　　　　　　　　　　　　　　　　　　施設稼働率が低い状況などの原因としては、定住人口より多い観光人口（観光客）を想定した全ての施設整備によるものである。</t>
    <rPh sb="2" eb="4">
      <t>オスイ</t>
    </rPh>
    <rPh sb="4" eb="6">
      <t>ショリ</t>
    </rPh>
    <rPh sb="6" eb="8">
      <t>ゲンカ</t>
    </rPh>
    <rPh sb="9" eb="11">
      <t>ルイジ</t>
    </rPh>
    <rPh sb="11" eb="13">
      <t>ダンタイ</t>
    </rPh>
    <rPh sb="14" eb="16">
      <t>ヒカク</t>
    </rPh>
    <rPh sb="17" eb="18">
      <t>タカ</t>
    </rPh>
    <rPh sb="19" eb="21">
      <t>ケイコウ</t>
    </rPh>
    <rPh sb="25" eb="26">
      <t>ギャク</t>
    </rPh>
    <rPh sb="27" eb="29">
      <t>ケイヒ</t>
    </rPh>
    <rPh sb="29" eb="31">
      <t>カイシュウ</t>
    </rPh>
    <rPh sb="31" eb="32">
      <t>リツ</t>
    </rPh>
    <rPh sb="33" eb="34">
      <t>ヒク</t>
    </rPh>
    <rPh sb="38" eb="40">
      <t>ヨウイン</t>
    </rPh>
    <rPh sb="43" eb="45">
      <t>ルイジ</t>
    </rPh>
    <rPh sb="45" eb="47">
      <t>ダンタイ</t>
    </rPh>
    <rPh sb="49" eb="50">
      <t>ヒク</t>
    </rPh>
    <rPh sb="51" eb="54">
      <t>スイセンカ</t>
    </rPh>
    <rPh sb="54" eb="55">
      <t>リツ</t>
    </rPh>
    <rPh sb="56" eb="57">
      <t>カンガ</t>
    </rPh>
    <rPh sb="122" eb="124">
      <t>カンコウ</t>
    </rPh>
    <rPh sb="167" eb="169">
      <t>シセツ</t>
    </rPh>
    <rPh sb="169" eb="171">
      <t>カドウ</t>
    </rPh>
    <rPh sb="171" eb="172">
      <t>リツ</t>
    </rPh>
    <rPh sb="173" eb="174">
      <t>ヒク</t>
    </rPh>
    <rPh sb="175" eb="177">
      <t>ジョウキョウ</t>
    </rPh>
    <rPh sb="180" eb="182">
      <t>ゲンイン</t>
    </rPh>
    <rPh sb="187" eb="189">
      <t>テイジュウ</t>
    </rPh>
    <rPh sb="189" eb="191">
      <t>ジンコウ</t>
    </rPh>
    <rPh sb="193" eb="194">
      <t>オオ</t>
    </rPh>
    <rPh sb="195" eb="197">
      <t>カンコウ</t>
    </rPh>
    <rPh sb="197" eb="199">
      <t>ジンコウ</t>
    </rPh>
    <rPh sb="200" eb="203">
      <t>カンコウキャク</t>
    </rPh>
    <rPh sb="205" eb="207">
      <t>ソウテイ</t>
    </rPh>
    <rPh sb="209" eb="210">
      <t>スベ</t>
    </rPh>
    <rPh sb="212" eb="214">
      <t>シセツ</t>
    </rPh>
    <rPh sb="214" eb="216">
      <t>セイビ</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</si>
</sst>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0.99</c:v>
                </c:pt>
                <c:pt idx="1">
                  <c:v>10</c:v>
                </c:pt>
                <c:pt idx="2">
                  <c:v>1.31</c:v>
                </c:pt>
                <c:pt idx="3">
                  <c:v>0.09</c:v>
                </c:pt>
                <c:pt idx="4">
                  <c:v>0.09</c:v>
                </c:pt>
              </c:numCache>
            </c:numRef>
          </c:val>
          <c:extLst xmlns:c16r2="http://schemas.microsoft.com/office/drawing/2015/06/chart">
            <c:ext xmlns:c16="http://schemas.microsoft.com/office/drawing/2014/chart" uri="{C3380CC4-5D6E-409C-BE32-E72D297353CC}">
              <c16:uniqueId val="{00000000-FB45-4EED-9A3F-A09E6E3475FD}"/>
            </c:ext>
          </c:extLst>
        </c:ser>
        <c:dLbls>
          <c:showLegendKey val="0"/>
          <c:showVal val="0"/>
          <c:showCatName val="0"/>
          <c:showSerName val="0"/>
          <c:showPercent val="0"/>
          <c:showBubbleSize val="0"/>
        </c:dLbls>
        <c:gapWidth val="150"/>
        <c:axId val="90969216"/>
        <c:axId val="90971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0.03</c:v>
                </c:pt>
                <c:pt idx="2">
                  <c:v>0.15</c:v>
                </c:pt>
                <c:pt idx="3">
                  <c:v>0.1</c:v>
                </c:pt>
                <c:pt idx="4">
                  <c:v>0.13</c:v>
                </c:pt>
              </c:numCache>
            </c:numRef>
          </c:val>
          <c:smooth val="0"/>
          <c:extLst xmlns:c16r2="http://schemas.microsoft.com/office/drawing/2015/06/chart">
            <c:ext xmlns:c16="http://schemas.microsoft.com/office/drawing/2014/chart" uri="{C3380CC4-5D6E-409C-BE32-E72D297353CC}">
              <c16:uniqueId val="{00000001-FB45-4EED-9A3F-A09E6E3475FD}"/>
            </c:ext>
          </c:extLst>
        </c:ser>
        <c:dLbls>
          <c:showLegendKey val="0"/>
          <c:showVal val="0"/>
          <c:showCatName val="0"/>
          <c:showSerName val="0"/>
          <c:showPercent val="0"/>
          <c:showBubbleSize val="0"/>
        </c:dLbls>
        <c:marker val="1"/>
        <c:smooth val="0"/>
        <c:axId val="90969216"/>
        <c:axId val="90971136"/>
      </c:lineChart>
      <c:dateAx>
        <c:axId val="90969216"/>
        <c:scaling>
          <c:orientation val="minMax"/>
        </c:scaling>
        <c:delete val="1"/>
        <c:axPos val="b"/>
        <c:numFmt formatCode="ge" sourceLinked="1"/>
        <c:majorTickMark val="none"/>
        <c:minorTickMark val="none"/>
        <c:tickLblPos val="none"/>
        <c:crossAx val="90971136"/>
        <c:crosses val="autoZero"/>
        <c:auto val="1"/>
        <c:lblOffset val="100"/>
        <c:baseTimeUnit val="years"/>
      </c:dateAx>
      <c:valAx>
        <c:axId val="9097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6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42.63</c:v>
                </c:pt>
                <c:pt idx="1">
                  <c:v>46.14</c:v>
                </c:pt>
                <c:pt idx="2">
                  <c:v>34.83</c:v>
                </c:pt>
                <c:pt idx="3">
                  <c:v>38.04</c:v>
                </c:pt>
                <c:pt idx="4">
                  <c:v>41.1</c:v>
                </c:pt>
              </c:numCache>
            </c:numRef>
          </c:val>
          <c:extLst xmlns:c16r2="http://schemas.microsoft.com/office/drawing/2015/06/chart">
            <c:ext xmlns:c16="http://schemas.microsoft.com/office/drawing/2014/chart" uri="{C3380CC4-5D6E-409C-BE32-E72D297353CC}">
              <c16:uniqueId val="{00000000-1CB9-4F40-A8C8-995942D1D184}"/>
            </c:ext>
          </c:extLst>
        </c:ser>
        <c:dLbls>
          <c:showLegendKey val="0"/>
          <c:showVal val="0"/>
          <c:showCatName val="0"/>
          <c:showSerName val="0"/>
          <c:showPercent val="0"/>
          <c:showBubbleSize val="0"/>
        </c:dLbls>
        <c:gapWidth val="150"/>
        <c:axId val="93899392"/>
        <c:axId val="9390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50.32</c:v>
                </c:pt>
                <c:pt idx="1">
                  <c:v>49.89</c:v>
                </c:pt>
                <c:pt idx="2">
                  <c:v>49.39</c:v>
                </c:pt>
                <c:pt idx="3">
                  <c:v>49.25</c:v>
                </c:pt>
                <c:pt idx="4">
                  <c:v>50.24</c:v>
                </c:pt>
              </c:numCache>
            </c:numRef>
          </c:val>
          <c:smooth val="0"/>
          <c:extLst xmlns:c16r2="http://schemas.microsoft.com/office/drawing/2015/06/chart">
            <c:ext xmlns:c16="http://schemas.microsoft.com/office/drawing/2014/chart" uri="{C3380CC4-5D6E-409C-BE32-E72D297353CC}">
              <c16:uniqueId val="{00000001-1CB9-4F40-A8C8-995942D1D184}"/>
            </c:ext>
          </c:extLst>
        </c:ser>
        <c:dLbls>
          <c:showLegendKey val="0"/>
          <c:showVal val="0"/>
          <c:showCatName val="0"/>
          <c:showSerName val="0"/>
          <c:showPercent val="0"/>
          <c:showBubbleSize val="0"/>
        </c:dLbls>
        <c:marker val="1"/>
        <c:smooth val="0"/>
        <c:axId val="93899392"/>
        <c:axId val="93905664"/>
      </c:lineChart>
      <c:dateAx>
        <c:axId val="93899392"/>
        <c:scaling>
          <c:orientation val="minMax"/>
        </c:scaling>
        <c:delete val="1"/>
        <c:axPos val="b"/>
        <c:numFmt formatCode="ge" sourceLinked="1"/>
        <c:majorTickMark val="none"/>
        <c:minorTickMark val="none"/>
        <c:tickLblPos val="none"/>
        <c:crossAx val="93905664"/>
        <c:crosses val="autoZero"/>
        <c:auto val="1"/>
        <c:lblOffset val="100"/>
        <c:baseTimeUnit val="years"/>
      </c:dateAx>
      <c:valAx>
        <c:axId val="9390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9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79.150000000000006</c:v>
                </c:pt>
                <c:pt idx="1">
                  <c:v>80.78</c:v>
                </c:pt>
                <c:pt idx="2">
                  <c:v>81.16</c:v>
                </c:pt>
                <c:pt idx="3">
                  <c:v>82.57</c:v>
                </c:pt>
                <c:pt idx="4">
                  <c:v>82.94</c:v>
                </c:pt>
              </c:numCache>
            </c:numRef>
          </c:val>
          <c:extLst xmlns:c16r2="http://schemas.microsoft.com/office/drawing/2015/06/chart">
            <c:ext xmlns:c16="http://schemas.microsoft.com/office/drawing/2014/chart" uri="{C3380CC4-5D6E-409C-BE32-E72D297353CC}">
              <c16:uniqueId val="{00000000-A43D-4D5D-A98A-CAC73EEB4F44}"/>
            </c:ext>
          </c:extLst>
        </c:ser>
        <c:dLbls>
          <c:showLegendKey val="0"/>
          <c:showVal val="0"/>
          <c:showCatName val="0"/>
          <c:showSerName val="0"/>
          <c:showPercent val="0"/>
          <c:showBubbleSize val="0"/>
        </c:dLbls>
        <c:gapWidth val="150"/>
        <c:axId val="93957120"/>
        <c:axId val="9395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84.57</c:v>
                </c:pt>
                <c:pt idx="1">
                  <c:v>84.73</c:v>
                </c:pt>
                <c:pt idx="2">
                  <c:v>83.96</c:v>
                </c:pt>
                <c:pt idx="3">
                  <c:v>84.12</c:v>
                </c:pt>
                <c:pt idx="4">
                  <c:v>84.17</c:v>
                </c:pt>
              </c:numCache>
            </c:numRef>
          </c:val>
          <c:smooth val="0"/>
          <c:extLst xmlns:c16r2="http://schemas.microsoft.com/office/drawing/2015/06/chart">
            <c:ext xmlns:c16="http://schemas.microsoft.com/office/drawing/2014/chart" uri="{C3380CC4-5D6E-409C-BE32-E72D297353CC}">
              <c16:uniqueId val="{00000001-A43D-4D5D-A98A-CAC73EEB4F44}"/>
            </c:ext>
          </c:extLst>
        </c:ser>
        <c:dLbls>
          <c:showLegendKey val="0"/>
          <c:showVal val="0"/>
          <c:showCatName val="0"/>
          <c:showSerName val="0"/>
          <c:showPercent val="0"/>
          <c:showBubbleSize val="0"/>
        </c:dLbls>
        <c:marker val="1"/>
        <c:smooth val="0"/>
        <c:axId val="93957120"/>
        <c:axId val="93959296"/>
      </c:lineChart>
      <c:dateAx>
        <c:axId val="93957120"/>
        <c:scaling>
          <c:orientation val="minMax"/>
        </c:scaling>
        <c:delete val="1"/>
        <c:axPos val="b"/>
        <c:numFmt formatCode="ge" sourceLinked="1"/>
        <c:majorTickMark val="none"/>
        <c:minorTickMark val="none"/>
        <c:tickLblPos val="none"/>
        <c:crossAx val="93959296"/>
        <c:crosses val="autoZero"/>
        <c:auto val="1"/>
        <c:lblOffset val="100"/>
        <c:baseTimeUnit val="years"/>
      </c:dateAx>
      <c:valAx>
        <c:axId val="9395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5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66.88</c:v>
                </c:pt>
                <c:pt idx="1">
                  <c:v>69.38</c:v>
                </c:pt>
                <c:pt idx="2">
                  <c:v>71.98</c:v>
                </c:pt>
                <c:pt idx="3">
                  <c:v>68.78</c:v>
                </c:pt>
                <c:pt idx="4">
                  <c:v>66.61</c:v>
                </c:pt>
              </c:numCache>
            </c:numRef>
          </c:val>
          <c:extLst xmlns:c16r2="http://schemas.microsoft.com/office/drawing/2015/06/chart">
            <c:ext xmlns:c16="http://schemas.microsoft.com/office/drawing/2014/chart" uri="{C3380CC4-5D6E-409C-BE32-E72D297353CC}">
              <c16:uniqueId val="{00000000-46BE-4797-A725-65C9DE94DB69}"/>
            </c:ext>
          </c:extLst>
        </c:ser>
        <c:dLbls>
          <c:showLegendKey val="0"/>
          <c:showVal val="0"/>
          <c:showCatName val="0"/>
          <c:showSerName val="0"/>
          <c:showPercent val="0"/>
          <c:showBubbleSize val="0"/>
        </c:dLbls>
        <c:gapWidth val="150"/>
        <c:axId val="91013888"/>
        <c:axId val="91015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6BE-4797-A725-65C9DE94DB69}"/>
            </c:ext>
          </c:extLst>
        </c:ser>
        <c:dLbls>
          <c:showLegendKey val="0"/>
          <c:showVal val="0"/>
          <c:showCatName val="0"/>
          <c:showSerName val="0"/>
          <c:showPercent val="0"/>
          <c:showBubbleSize val="0"/>
        </c:dLbls>
        <c:marker val="1"/>
        <c:smooth val="0"/>
        <c:axId val="91013888"/>
        <c:axId val="91015808"/>
      </c:lineChart>
      <c:dateAx>
        <c:axId val="91013888"/>
        <c:scaling>
          <c:orientation val="minMax"/>
        </c:scaling>
        <c:delete val="1"/>
        <c:axPos val="b"/>
        <c:numFmt formatCode="ge" sourceLinked="1"/>
        <c:majorTickMark val="none"/>
        <c:minorTickMark val="none"/>
        <c:tickLblPos val="none"/>
        <c:crossAx val="91015808"/>
        <c:crosses val="autoZero"/>
        <c:auto val="1"/>
        <c:lblOffset val="100"/>
        <c:baseTimeUnit val="years"/>
      </c:dateAx>
      <c:valAx>
        <c:axId val="9101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1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EBA-4A11-BC7A-84BA457F13B6}"/>
            </c:ext>
          </c:extLst>
        </c:ser>
        <c:dLbls>
          <c:showLegendKey val="0"/>
          <c:showVal val="0"/>
          <c:showCatName val="0"/>
          <c:showSerName val="0"/>
          <c:showPercent val="0"/>
          <c:showBubbleSize val="0"/>
        </c:dLbls>
        <c:gapWidth val="150"/>
        <c:axId val="90870912"/>
        <c:axId val="9087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EBA-4A11-BC7A-84BA457F13B6}"/>
            </c:ext>
          </c:extLst>
        </c:ser>
        <c:dLbls>
          <c:showLegendKey val="0"/>
          <c:showVal val="0"/>
          <c:showCatName val="0"/>
          <c:showSerName val="0"/>
          <c:showPercent val="0"/>
          <c:showBubbleSize val="0"/>
        </c:dLbls>
        <c:marker val="1"/>
        <c:smooth val="0"/>
        <c:axId val="90870912"/>
        <c:axId val="90872832"/>
      </c:lineChart>
      <c:dateAx>
        <c:axId val="90870912"/>
        <c:scaling>
          <c:orientation val="minMax"/>
        </c:scaling>
        <c:delete val="1"/>
        <c:axPos val="b"/>
        <c:numFmt formatCode="ge" sourceLinked="1"/>
        <c:majorTickMark val="none"/>
        <c:minorTickMark val="none"/>
        <c:tickLblPos val="none"/>
        <c:crossAx val="90872832"/>
        <c:crosses val="autoZero"/>
        <c:auto val="1"/>
        <c:lblOffset val="100"/>
        <c:baseTimeUnit val="years"/>
      </c:dateAx>
      <c:valAx>
        <c:axId val="9087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7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9F9-4A76-A1F6-9D0562192FE4}"/>
            </c:ext>
          </c:extLst>
        </c:ser>
        <c:dLbls>
          <c:showLegendKey val="0"/>
          <c:showVal val="0"/>
          <c:showCatName val="0"/>
          <c:showSerName val="0"/>
          <c:showPercent val="0"/>
          <c:showBubbleSize val="0"/>
        </c:dLbls>
        <c:gapWidth val="150"/>
        <c:axId val="92689920"/>
        <c:axId val="9269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9F9-4A76-A1F6-9D0562192FE4}"/>
            </c:ext>
          </c:extLst>
        </c:ser>
        <c:dLbls>
          <c:showLegendKey val="0"/>
          <c:showVal val="0"/>
          <c:showCatName val="0"/>
          <c:showSerName val="0"/>
          <c:showPercent val="0"/>
          <c:showBubbleSize val="0"/>
        </c:dLbls>
        <c:marker val="1"/>
        <c:smooth val="0"/>
        <c:axId val="92689920"/>
        <c:axId val="92691840"/>
      </c:lineChart>
      <c:dateAx>
        <c:axId val="92689920"/>
        <c:scaling>
          <c:orientation val="minMax"/>
        </c:scaling>
        <c:delete val="1"/>
        <c:axPos val="b"/>
        <c:numFmt formatCode="ge" sourceLinked="1"/>
        <c:majorTickMark val="none"/>
        <c:minorTickMark val="none"/>
        <c:tickLblPos val="none"/>
        <c:crossAx val="92691840"/>
        <c:crosses val="autoZero"/>
        <c:auto val="1"/>
        <c:lblOffset val="100"/>
        <c:baseTimeUnit val="years"/>
      </c:dateAx>
      <c:valAx>
        <c:axId val="9269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8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570-4FDC-88C9-76506C1D1E4C}"/>
            </c:ext>
          </c:extLst>
        </c:ser>
        <c:dLbls>
          <c:showLegendKey val="0"/>
          <c:showVal val="0"/>
          <c:showCatName val="0"/>
          <c:showSerName val="0"/>
          <c:showPercent val="0"/>
          <c:showBubbleSize val="0"/>
        </c:dLbls>
        <c:gapWidth val="150"/>
        <c:axId val="92737536"/>
        <c:axId val="9273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570-4FDC-88C9-76506C1D1E4C}"/>
            </c:ext>
          </c:extLst>
        </c:ser>
        <c:dLbls>
          <c:showLegendKey val="0"/>
          <c:showVal val="0"/>
          <c:showCatName val="0"/>
          <c:showSerName val="0"/>
          <c:showPercent val="0"/>
          <c:showBubbleSize val="0"/>
        </c:dLbls>
        <c:marker val="1"/>
        <c:smooth val="0"/>
        <c:axId val="92737536"/>
        <c:axId val="92739456"/>
      </c:lineChart>
      <c:dateAx>
        <c:axId val="92737536"/>
        <c:scaling>
          <c:orientation val="minMax"/>
        </c:scaling>
        <c:delete val="1"/>
        <c:axPos val="b"/>
        <c:numFmt formatCode="ge" sourceLinked="1"/>
        <c:majorTickMark val="none"/>
        <c:minorTickMark val="none"/>
        <c:tickLblPos val="none"/>
        <c:crossAx val="92739456"/>
        <c:crosses val="autoZero"/>
        <c:auto val="1"/>
        <c:lblOffset val="100"/>
        <c:baseTimeUnit val="years"/>
      </c:dateAx>
      <c:valAx>
        <c:axId val="9273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3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6A0-44CA-AE04-63408C1B4405}"/>
            </c:ext>
          </c:extLst>
        </c:ser>
        <c:dLbls>
          <c:showLegendKey val="0"/>
          <c:showVal val="0"/>
          <c:showCatName val="0"/>
          <c:showSerName val="0"/>
          <c:showPercent val="0"/>
          <c:showBubbleSize val="0"/>
        </c:dLbls>
        <c:gapWidth val="150"/>
        <c:axId val="92766976"/>
        <c:axId val="9276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6A0-44CA-AE04-63408C1B4405}"/>
            </c:ext>
          </c:extLst>
        </c:ser>
        <c:dLbls>
          <c:showLegendKey val="0"/>
          <c:showVal val="0"/>
          <c:showCatName val="0"/>
          <c:showSerName val="0"/>
          <c:showPercent val="0"/>
          <c:showBubbleSize val="0"/>
        </c:dLbls>
        <c:marker val="1"/>
        <c:smooth val="0"/>
        <c:axId val="92766976"/>
        <c:axId val="92768896"/>
      </c:lineChart>
      <c:dateAx>
        <c:axId val="92766976"/>
        <c:scaling>
          <c:orientation val="minMax"/>
        </c:scaling>
        <c:delete val="1"/>
        <c:axPos val="b"/>
        <c:numFmt formatCode="ge" sourceLinked="1"/>
        <c:majorTickMark val="none"/>
        <c:minorTickMark val="none"/>
        <c:tickLblPos val="none"/>
        <c:crossAx val="92768896"/>
        <c:crosses val="autoZero"/>
        <c:auto val="1"/>
        <c:lblOffset val="100"/>
        <c:baseTimeUnit val="years"/>
      </c:dateAx>
      <c:valAx>
        <c:axId val="9276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6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1633.5</c:v>
                </c:pt>
                <c:pt idx="1">
                  <c:v>1196.96</c:v>
                </c:pt>
                <c:pt idx="2">
                  <c:v>1215.3399999999999</c:v>
                </c:pt>
                <c:pt idx="3">
                  <c:v>2509.7399999999998</c:v>
                </c:pt>
                <c:pt idx="4">
                  <c:v>2386.4699999999998</c:v>
                </c:pt>
              </c:numCache>
            </c:numRef>
          </c:val>
          <c:extLst xmlns:c16r2="http://schemas.microsoft.com/office/drawing/2015/06/chart">
            <c:ext xmlns:c16="http://schemas.microsoft.com/office/drawing/2014/chart" uri="{C3380CC4-5D6E-409C-BE32-E72D297353CC}">
              <c16:uniqueId val="{00000000-CCE7-4050-B060-7BFCD351366B}"/>
            </c:ext>
          </c:extLst>
        </c:ser>
        <c:dLbls>
          <c:showLegendKey val="0"/>
          <c:showVal val="0"/>
          <c:showCatName val="0"/>
          <c:showSerName val="0"/>
          <c:showPercent val="0"/>
          <c:showBubbleSize val="0"/>
        </c:dLbls>
        <c:gapWidth val="150"/>
        <c:axId val="94127232"/>
        <c:axId val="94129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1306.92</c:v>
                </c:pt>
                <c:pt idx="1">
                  <c:v>1203.71</c:v>
                </c:pt>
                <c:pt idx="2">
                  <c:v>1162.3599999999999</c:v>
                </c:pt>
                <c:pt idx="3">
                  <c:v>1047.6500000000001</c:v>
                </c:pt>
                <c:pt idx="4">
                  <c:v>1124.26</c:v>
                </c:pt>
              </c:numCache>
            </c:numRef>
          </c:val>
          <c:smooth val="0"/>
          <c:extLst xmlns:c16r2="http://schemas.microsoft.com/office/drawing/2015/06/chart">
            <c:ext xmlns:c16="http://schemas.microsoft.com/office/drawing/2014/chart" uri="{C3380CC4-5D6E-409C-BE32-E72D297353CC}">
              <c16:uniqueId val="{00000001-CCE7-4050-B060-7BFCD351366B}"/>
            </c:ext>
          </c:extLst>
        </c:ser>
        <c:dLbls>
          <c:showLegendKey val="0"/>
          <c:showVal val="0"/>
          <c:showCatName val="0"/>
          <c:showSerName val="0"/>
          <c:showPercent val="0"/>
          <c:showBubbleSize val="0"/>
        </c:dLbls>
        <c:marker val="1"/>
        <c:smooth val="0"/>
        <c:axId val="94127232"/>
        <c:axId val="94129152"/>
      </c:lineChart>
      <c:dateAx>
        <c:axId val="94127232"/>
        <c:scaling>
          <c:orientation val="minMax"/>
        </c:scaling>
        <c:delete val="1"/>
        <c:axPos val="b"/>
        <c:numFmt formatCode="ge" sourceLinked="1"/>
        <c:majorTickMark val="none"/>
        <c:minorTickMark val="none"/>
        <c:tickLblPos val="none"/>
        <c:crossAx val="94129152"/>
        <c:crosses val="autoZero"/>
        <c:auto val="1"/>
        <c:lblOffset val="100"/>
        <c:baseTimeUnit val="years"/>
      </c:dateAx>
      <c:valAx>
        <c:axId val="9412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2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57.49</c:v>
                </c:pt>
                <c:pt idx="1">
                  <c:v>55.54</c:v>
                </c:pt>
                <c:pt idx="2">
                  <c:v>57.86</c:v>
                </c:pt>
                <c:pt idx="3">
                  <c:v>69.28</c:v>
                </c:pt>
                <c:pt idx="4">
                  <c:v>58.55</c:v>
                </c:pt>
              </c:numCache>
            </c:numRef>
          </c:val>
          <c:extLst xmlns:c16r2="http://schemas.microsoft.com/office/drawing/2015/06/chart">
            <c:ext xmlns:c16="http://schemas.microsoft.com/office/drawing/2014/chart" uri="{C3380CC4-5D6E-409C-BE32-E72D297353CC}">
              <c16:uniqueId val="{00000000-33A3-4BFB-BABC-DBCF67D0D87F}"/>
            </c:ext>
          </c:extLst>
        </c:ser>
        <c:dLbls>
          <c:showLegendKey val="0"/>
          <c:showVal val="0"/>
          <c:showCatName val="0"/>
          <c:showSerName val="0"/>
          <c:showPercent val="0"/>
          <c:showBubbleSize val="0"/>
        </c:dLbls>
        <c:gapWidth val="150"/>
        <c:axId val="90967040"/>
        <c:axId val="94165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68.510000000000005</c:v>
                </c:pt>
                <c:pt idx="1">
                  <c:v>69.739999999999995</c:v>
                </c:pt>
                <c:pt idx="2">
                  <c:v>68.209999999999994</c:v>
                </c:pt>
                <c:pt idx="3">
                  <c:v>74.040000000000006</c:v>
                </c:pt>
                <c:pt idx="4">
                  <c:v>80.58</c:v>
                </c:pt>
              </c:numCache>
            </c:numRef>
          </c:val>
          <c:smooth val="0"/>
          <c:extLst xmlns:c16r2="http://schemas.microsoft.com/office/drawing/2015/06/chart">
            <c:ext xmlns:c16="http://schemas.microsoft.com/office/drawing/2014/chart" uri="{C3380CC4-5D6E-409C-BE32-E72D297353CC}">
              <c16:uniqueId val="{00000001-33A3-4BFB-BABC-DBCF67D0D87F}"/>
            </c:ext>
          </c:extLst>
        </c:ser>
        <c:dLbls>
          <c:showLegendKey val="0"/>
          <c:showVal val="0"/>
          <c:showCatName val="0"/>
          <c:showSerName val="0"/>
          <c:showPercent val="0"/>
          <c:showBubbleSize val="0"/>
        </c:dLbls>
        <c:marker val="1"/>
        <c:smooth val="0"/>
        <c:axId val="90967040"/>
        <c:axId val="94165248"/>
      </c:lineChart>
      <c:dateAx>
        <c:axId val="90967040"/>
        <c:scaling>
          <c:orientation val="minMax"/>
        </c:scaling>
        <c:delete val="1"/>
        <c:axPos val="b"/>
        <c:numFmt formatCode="ge" sourceLinked="1"/>
        <c:majorTickMark val="none"/>
        <c:minorTickMark val="none"/>
        <c:tickLblPos val="none"/>
        <c:crossAx val="94165248"/>
        <c:crosses val="autoZero"/>
        <c:auto val="1"/>
        <c:lblOffset val="100"/>
        <c:baseTimeUnit val="years"/>
      </c:dateAx>
      <c:valAx>
        <c:axId val="9416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6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427.15</c:v>
                </c:pt>
                <c:pt idx="1">
                  <c:v>446.38</c:v>
                </c:pt>
                <c:pt idx="2">
                  <c:v>429.42</c:v>
                </c:pt>
                <c:pt idx="3">
                  <c:v>357.86</c:v>
                </c:pt>
                <c:pt idx="4">
                  <c:v>424.04</c:v>
                </c:pt>
              </c:numCache>
            </c:numRef>
          </c:val>
          <c:extLst xmlns:c16r2="http://schemas.microsoft.com/office/drawing/2015/06/chart">
            <c:ext xmlns:c16="http://schemas.microsoft.com/office/drawing/2014/chart" uri="{C3380CC4-5D6E-409C-BE32-E72D297353CC}">
              <c16:uniqueId val="{00000000-167D-4E6E-ABF3-EC4CA5830055}"/>
            </c:ext>
          </c:extLst>
        </c:ser>
        <c:dLbls>
          <c:showLegendKey val="0"/>
          <c:showVal val="0"/>
          <c:showCatName val="0"/>
          <c:showSerName val="0"/>
          <c:showPercent val="0"/>
          <c:showBubbleSize val="0"/>
        </c:dLbls>
        <c:gapWidth val="150"/>
        <c:axId val="93854336"/>
        <c:axId val="9387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247.43</c:v>
                </c:pt>
                <c:pt idx="1">
                  <c:v>248.89</c:v>
                </c:pt>
                <c:pt idx="2">
                  <c:v>250.84</c:v>
                </c:pt>
                <c:pt idx="3">
                  <c:v>235.61</c:v>
                </c:pt>
                <c:pt idx="4">
                  <c:v>216.21</c:v>
                </c:pt>
              </c:numCache>
            </c:numRef>
          </c:val>
          <c:smooth val="0"/>
          <c:extLst xmlns:c16r2="http://schemas.microsoft.com/office/drawing/2015/06/chart">
            <c:ext xmlns:c16="http://schemas.microsoft.com/office/drawing/2014/chart" uri="{C3380CC4-5D6E-409C-BE32-E72D297353CC}">
              <c16:uniqueId val="{00000001-167D-4E6E-ABF3-EC4CA5830055}"/>
            </c:ext>
          </c:extLst>
        </c:ser>
        <c:dLbls>
          <c:showLegendKey val="0"/>
          <c:showVal val="0"/>
          <c:showCatName val="0"/>
          <c:showSerName val="0"/>
          <c:showPercent val="0"/>
          <c:showBubbleSize val="0"/>
        </c:dLbls>
        <c:marker val="1"/>
        <c:smooth val="0"/>
        <c:axId val="93854336"/>
        <c:axId val="93872896"/>
      </c:lineChart>
      <c:dateAx>
        <c:axId val="93854336"/>
        <c:scaling>
          <c:orientation val="minMax"/>
        </c:scaling>
        <c:delete val="1"/>
        <c:axPos val="b"/>
        <c:numFmt formatCode="ge" sourceLinked="1"/>
        <c:majorTickMark val="none"/>
        <c:minorTickMark val="none"/>
        <c:tickLblPos val="none"/>
        <c:crossAx val="93872896"/>
        <c:crosses val="autoZero"/>
        <c:auto val="1"/>
        <c:lblOffset val="100"/>
        <c:baseTimeUnit val="years"/>
      </c:dateAx>
      <c:valAx>
        <c:axId val="9387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5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白馬村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Cd2</v>
      </c>
      <c r="X8" s="71"/>
      <c r="Y8" s="71"/>
      <c r="Z8" s="71"/>
      <c r="AA8" s="71"/>
      <c r="AB8" s="71"/>
      <c r="AC8" s="71"/>
      <c r="AD8" s="72" t="str">
        <f>データ!$M$6</f>
        <v>非設置</v>
      </c>
      <c r="AE8" s="72"/>
      <c r="AF8" s="72"/>
      <c r="AG8" s="72"/>
      <c r="AH8" s="72"/>
      <c r="AI8" s="72"/>
      <c r="AJ8" s="72"/>
      <c r="AK8" s="3"/>
      <c r="AL8" s="66">
        <f>データ!S6</f>
        <v>9244</v>
      </c>
      <c r="AM8" s="66"/>
      <c r="AN8" s="66"/>
      <c r="AO8" s="66"/>
      <c r="AP8" s="66"/>
      <c r="AQ8" s="66"/>
      <c r="AR8" s="66"/>
      <c r="AS8" s="66"/>
      <c r="AT8" s="65">
        <f>データ!T6</f>
        <v>189.36</v>
      </c>
      <c r="AU8" s="65"/>
      <c r="AV8" s="65"/>
      <c r="AW8" s="65"/>
      <c r="AX8" s="65"/>
      <c r="AY8" s="65"/>
      <c r="AZ8" s="65"/>
      <c r="BA8" s="65"/>
      <c r="BB8" s="65">
        <f>データ!U6</f>
        <v>48.82</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76.83</v>
      </c>
      <c r="Q10" s="65"/>
      <c r="R10" s="65"/>
      <c r="S10" s="65"/>
      <c r="T10" s="65"/>
      <c r="U10" s="65"/>
      <c r="V10" s="65"/>
      <c r="W10" s="65">
        <f>データ!Q6</f>
        <v>84.74</v>
      </c>
      <c r="X10" s="65"/>
      <c r="Y10" s="65"/>
      <c r="Z10" s="65"/>
      <c r="AA10" s="65"/>
      <c r="AB10" s="65"/>
      <c r="AC10" s="65"/>
      <c r="AD10" s="66">
        <f>データ!R6</f>
        <v>3670</v>
      </c>
      <c r="AE10" s="66"/>
      <c r="AF10" s="66"/>
      <c r="AG10" s="66"/>
      <c r="AH10" s="66"/>
      <c r="AI10" s="66"/>
      <c r="AJ10" s="66"/>
      <c r="AK10" s="2"/>
      <c r="AL10" s="66">
        <f>データ!V6</f>
        <v>6874</v>
      </c>
      <c r="AM10" s="66"/>
      <c r="AN10" s="66"/>
      <c r="AO10" s="66"/>
      <c r="AP10" s="66"/>
      <c r="AQ10" s="66"/>
      <c r="AR10" s="66"/>
      <c r="AS10" s="66"/>
      <c r="AT10" s="65">
        <f>データ!W6</f>
        <v>4.53</v>
      </c>
      <c r="AU10" s="65"/>
      <c r="AV10" s="65"/>
      <c r="AW10" s="65"/>
      <c r="AX10" s="65"/>
      <c r="AY10" s="65"/>
      <c r="AZ10" s="65"/>
      <c r="BA10" s="65"/>
      <c r="BB10" s="65">
        <f>データ!X6</f>
        <v>1517.44</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126</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57</v>
      </c>
      <c r="O86" s="25" t="str">
        <f>データ!EO6</f>
        <v>【0.23】</v>
      </c>
    </row>
  </sheetData>
  <sheetProtection algorithmName="SHA-512" hashValue="g7Qy2aFy9cjjlNy2kOqIuDhWe5e/nOGgoFzzxEa/IC8JO4SE5X0nfEJ7/bIc45FG6kxYC5OIRlUG1iMzt9ddEA==" saltValue="bcLl6IhVAhmdeK5u75yJR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204854</v>
      </c>
      <c r="D6" s="32">
        <f t="shared" si="3"/>
        <v>47</v>
      </c>
      <c r="E6" s="32">
        <f t="shared" si="3"/>
        <v>17</v>
      </c>
      <c r="F6" s="32">
        <f t="shared" si="3"/>
        <v>1</v>
      </c>
      <c r="G6" s="32">
        <f t="shared" si="3"/>
        <v>0</v>
      </c>
      <c r="H6" s="32" t="str">
        <f t="shared" si="3"/>
        <v>長野県　白馬村</v>
      </c>
      <c r="I6" s="32" t="str">
        <f t="shared" si="3"/>
        <v>法非適用</v>
      </c>
      <c r="J6" s="32" t="str">
        <f t="shared" si="3"/>
        <v>下水道事業</v>
      </c>
      <c r="K6" s="32" t="str">
        <f t="shared" si="3"/>
        <v>公共下水道</v>
      </c>
      <c r="L6" s="32" t="str">
        <f t="shared" si="3"/>
        <v>Cd2</v>
      </c>
      <c r="M6" s="32" t="str">
        <f t="shared" si="3"/>
        <v>非設置</v>
      </c>
      <c r="N6" s="33" t="str">
        <f t="shared" si="3"/>
        <v>-</v>
      </c>
      <c r="O6" s="33" t="str">
        <f t="shared" si="3"/>
        <v>該当数値なし</v>
      </c>
      <c r="P6" s="33">
        <f t="shared" si="3"/>
        <v>76.83</v>
      </c>
      <c r="Q6" s="33">
        <f t="shared" si="3"/>
        <v>84.74</v>
      </c>
      <c r="R6" s="33">
        <f t="shared" si="3"/>
        <v>3670</v>
      </c>
      <c r="S6" s="33">
        <f t="shared" si="3"/>
        <v>9244</v>
      </c>
      <c r="T6" s="33">
        <f t="shared" si="3"/>
        <v>189.36</v>
      </c>
      <c r="U6" s="33">
        <f t="shared" si="3"/>
        <v>48.82</v>
      </c>
      <c r="V6" s="33">
        <f t="shared" si="3"/>
        <v>6874</v>
      </c>
      <c r="W6" s="33">
        <f t="shared" si="3"/>
        <v>4.53</v>
      </c>
      <c r="X6" s="33">
        <f t="shared" si="3"/>
        <v>1517.44</v>
      </c>
      <c r="Y6" s="34">
        <f>IF(Y7="",NA(),Y7)</f>
        <v>66.88</v>
      </c>
      <c r="Z6" s="34">
        <f t="shared" ref="Z6:AH6" si="4">IF(Z7="",NA(),Z7)</f>
        <v>69.38</v>
      </c>
      <c r="AA6" s="34">
        <f t="shared" si="4"/>
        <v>71.98</v>
      </c>
      <c r="AB6" s="34">
        <f t="shared" si="4"/>
        <v>68.78</v>
      </c>
      <c r="AC6" s="34">
        <f t="shared" si="4"/>
        <v>66.61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1633.5</v>
      </c>
      <c r="BG6" s="34">
        <f t="shared" ref="BG6:BO6" si="7">IF(BG7="",NA(),BG7)</f>
        <v>1196.96</v>
      </c>
      <c r="BH6" s="34">
        <f t="shared" si="7"/>
        <v>1215.3399999999999</v>
      </c>
      <c r="BI6" s="34">
        <f t="shared" si="7"/>
        <v>2509.7399999999998</v>
      </c>
      <c r="BJ6" s="34">
        <f t="shared" si="7"/>
        <v>2386.4699999999998</v>
      </c>
      <c r="BK6" s="34">
        <f t="shared" si="7"/>
        <v>1306.92</v>
      </c>
      <c r="BL6" s="34">
        <f t="shared" si="7"/>
        <v>1203.71</v>
      </c>
      <c r="BM6" s="34">
        <f t="shared" si="7"/>
        <v>1162.3599999999999</v>
      </c>
      <c r="BN6" s="34">
        <f t="shared" si="7"/>
        <v>1047.6500000000001</v>
      </c>
      <c r="BO6" s="34">
        <f t="shared" si="7"/>
        <v>1124.26</v>
      </c>
      <c r="BP6" s="33" t="str">
        <f>IF(BP7="","",IF(BP7="-","【-】","【"&amp;SUBSTITUTE(TEXT(BP7,"#,##0.00"),"-","△")&amp;"】"))</f>
        <v>【707.33】</v>
      </c>
      <c r="BQ6" s="34">
        <f>IF(BQ7="",NA(),BQ7)</f>
        <v>57.49</v>
      </c>
      <c r="BR6" s="34">
        <f t="shared" ref="BR6:BZ6" si="8">IF(BR7="",NA(),BR7)</f>
        <v>55.54</v>
      </c>
      <c r="BS6" s="34">
        <f t="shared" si="8"/>
        <v>57.86</v>
      </c>
      <c r="BT6" s="34">
        <f t="shared" si="8"/>
        <v>69.28</v>
      </c>
      <c r="BU6" s="34">
        <f t="shared" si="8"/>
        <v>58.55</v>
      </c>
      <c r="BV6" s="34">
        <f t="shared" si="8"/>
        <v>68.510000000000005</v>
      </c>
      <c r="BW6" s="34">
        <f t="shared" si="8"/>
        <v>69.739999999999995</v>
      </c>
      <c r="BX6" s="34">
        <f t="shared" si="8"/>
        <v>68.209999999999994</v>
      </c>
      <c r="BY6" s="34">
        <f t="shared" si="8"/>
        <v>74.040000000000006</v>
      </c>
      <c r="BZ6" s="34">
        <f t="shared" si="8"/>
        <v>80.58</v>
      </c>
      <c r="CA6" s="33" t="str">
        <f>IF(CA7="","",IF(CA7="-","【-】","【"&amp;SUBSTITUTE(TEXT(CA7,"#,##0.00"),"-","△")&amp;"】"))</f>
        <v>【101.26】</v>
      </c>
      <c r="CB6" s="34">
        <f>IF(CB7="",NA(),CB7)</f>
        <v>427.15</v>
      </c>
      <c r="CC6" s="34">
        <f t="shared" ref="CC6:CK6" si="9">IF(CC7="",NA(),CC7)</f>
        <v>446.38</v>
      </c>
      <c r="CD6" s="34">
        <f t="shared" si="9"/>
        <v>429.42</v>
      </c>
      <c r="CE6" s="34">
        <f t="shared" si="9"/>
        <v>357.86</v>
      </c>
      <c r="CF6" s="34">
        <f t="shared" si="9"/>
        <v>424.04</v>
      </c>
      <c r="CG6" s="34">
        <f t="shared" si="9"/>
        <v>247.43</v>
      </c>
      <c r="CH6" s="34">
        <f t="shared" si="9"/>
        <v>248.89</v>
      </c>
      <c r="CI6" s="34">
        <f t="shared" si="9"/>
        <v>250.84</v>
      </c>
      <c r="CJ6" s="34">
        <f t="shared" si="9"/>
        <v>235.61</v>
      </c>
      <c r="CK6" s="34">
        <f t="shared" si="9"/>
        <v>216.21</v>
      </c>
      <c r="CL6" s="33" t="str">
        <f>IF(CL7="","",IF(CL7="-","【-】","【"&amp;SUBSTITUTE(TEXT(CL7,"#,##0.00"),"-","△")&amp;"】"))</f>
        <v>【136.39】</v>
      </c>
      <c r="CM6" s="34">
        <f>IF(CM7="",NA(),CM7)</f>
        <v>42.63</v>
      </c>
      <c r="CN6" s="34">
        <f t="shared" ref="CN6:CV6" si="10">IF(CN7="",NA(),CN7)</f>
        <v>46.14</v>
      </c>
      <c r="CO6" s="34">
        <f t="shared" si="10"/>
        <v>34.83</v>
      </c>
      <c r="CP6" s="34">
        <f t="shared" si="10"/>
        <v>38.04</v>
      </c>
      <c r="CQ6" s="34">
        <f t="shared" si="10"/>
        <v>41.1</v>
      </c>
      <c r="CR6" s="34">
        <f t="shared" si="10"/>
        <v>50.32</v>
      </c>
      <c r="CS6" s="34">
        <f t="shared" si="10"/>
        <v>49.89</v>
      </c>
      <c r="CT6" s="34">
        <f t="shared" si="10"/>
        <v>49.39</v>
      </c>
      <c r="CU6" s="34">
        <f t="shared" si="10"/>
        <v>49.25</v>
      </c>
      <c r="CV6" s="34">
        <f t="shared" si="10"/>
        <v>50.24</v>
      </c>
      <c r="CW6" s="33" t="str">
        <f>IF(CW7="","",IF(CW7="-","【-】","【"&amp;SUBSTITUTE(TEXT(CW7,"#,##0.00"),"-","△")&amp;"】"))</f>
        <v>【60.13】</v>
      </c>
      <c r="CX6" s="34">
        <f>IF(CX7="",NA(),CX7)</f>
        <v>79.150000000000006</v>
      </c>
      <c r="CY6" s="34">
        <f t="shared" ref="CY6:DG6" si="11">IF(CY7="",NA(),CY7)</f>
        <v>80.78</v>
      </c>
      <c r="CZ6" s="34">
        <f t="shared" si="11"/>
        <v>81.16</v>
      </c>
      <c r="DA6" s="34">
        <f t="shared" si="11"/>
        <v>82.57</v>
      </c>
      <c r="DB6" s="34">
        <f t="shared" si="11"/>
        <v>82.94</v>
      </c>
      <c r="DC6" s="34">
        <f t="shared" si="11"/>
        <v>84.57</v>
      </c>
      <c r="DD6" s="34">
        <f t="shared" si="11"/>
        <v>84.73</v>
      </c>
      <c r="DE6" s="34">
        <f t="shared" si="11"/>
        <v>83.96</v>
      </c>
      <c r="DF6" s="34">
        <f t="shared" si="11"/>
        <v>84.12</v>
      </c>
      <c r="DG6" s="34">
        <f t="shared" si="11"/>
        <v>84.17</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0.99</v>
      </c>
      <c r="EF6" s="34">
        <f t="shared" ref="EF6:EN6" si="14">IF(EF7="",NA(),EF7)</f>
        <v>10</v>
      </c>
      <c r="EG6" s="34">
        <f t="shared" si="14"/>
        <v>1.31</v>
      </c>
      <c r="EH6" s="34">
        <f t="shared" si="14"/>
        <v>0.09</v>
      </c>
      <c r="EI6" s="34">
        <f t="shared" si="14"/>
        <v>0.09</v>
      </c>
      <c r="EJ6" s="34">
        <f t="shared" si="14"/>
        <v>0.14000000000000001</v>
      </c>
      <c r="EK6" s="34">
        <f t="shared" si="14"/>
        <v>0.03</v>
      </c>
      <c r="EL6" s="34">
        <f t="shared" si="14"/>
        <v>0.15</v>
      </c>
      <c r="EM6" s="34">
        <f t="shared" si="14"/>
        <v>0.1</v>
      </c>
      <c r="EN6" s="34">
        <f t="shared" si="14"/>
        <v>0.13</v>
      </c>
      <c r="EO6" s="33" t="str">
        <f>IF(EO7="","",IF(EO7="-","【-】","【"&amp;SUBSTITUTE(TEXT(EO7,"#,##0.00"),"-","△")&amp;"】"))</f>
        <v>【0.23】</v>
      </c>
    </row>
    <row r="7" spans="1:145" s="35" customFormat="1" x14ac:dyDescent="0.15">
      <c r="A7" s="27"/>
      <c r="B7" s="36">
        <v>2017</v>
      </c>
      <c r="C7" s="36">
        <v>204854</v>
      </c>
      <c r="D7" s="36">
        <v>47</v>
      </c>
      <c r="E7" s="36">
        <v>17</v>
      </c>
      <c r="F7" s="36">
        <v>1</v>
      </c>
      <c r="G7" s="36">
        <v>0</v>
      </c>
      <c r="H7" s="36" t="s">
        <v>111</v>
      </c>
      <c r="I7" s="36" t="s">
        <v>112</v>
      </c>
      <c r="J7" s="36" t="s">
        <v>113</v>
      </c>
      <c r="K7" s="36" t="s">
        <v>114</v>
      </c>
      <c r="L7" s="36" t="s">
        <v>115</v>
      </c>
      <c r="M7" s="36" t="s">
        <v>116</v>
      </c>
      <c r="N7" s="37" t="s">
        <v>117</v>
      </c>
      <c r="O7" s="37" t="s">
        <v>118</v>
      </c>
      <c r="P7" s="37">
        <v>76.83</v>
      </c>
      <c r="Q7" s="37">
        <v>84.74</v>
      </c>
      <c r="R7" s="37">
        <v>3670</v>
      </c>
      <c r="S7" s="37">
        <v>9244</v>
      </c>
      <c r="T7" s="37">
        <v>189.36</v>
      </c>
      <c r="U7" s="37">
        <v>48.82</v>
      </c>
      <c r="V7" s="37">
        <v>6874</v>
      </c>
      <c r="W7" s="37">
        <v>4.53</v>
      </c>
      <c r="X7" s="37">
        <v>1517.44</v>
      </c>
      <c r="Y7" s="37">
        <v>66.88</v>
      </c>
      <c r="Z7" s="37">
        <v>69.38</v>
      </c>
      <c r="AA7" s="37">
        <v>71.98</v>
      </c>
      <c r="AB7" s="37">
        <v>68.78</v>
      </c>
      <c r="AC7" s="37">
        <v>66.61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1633.5</v>
      </c>
      <c r="BG7" s="37">
        <v>1196.96</v>
      </c>
      <c r="BH7" s="37">
        <v>1215.3399999999999</v>
      </c>
      <c r="BI7" s="37">
        <v>2509.7399999999998</v>
      </c>
      <c r="BJ7" s="37">
        <v>2386.4699999999998</v>
      </c>
      <c r="BK7" s="37">
        <v>1306.92</v>
      </c>
      <c r="BL7" s="37">
        <v>1203.71</v>
      </c>
      <c r="BM7" s="37">
        <v>1162.3599999999999</v>
      </c>
      <c r="BN7" s="37">
        <v>1047.6500000000001</v>
      </c>
      <c r="BO7" s="37">
        <v>1124.26</v>
      </c>
      <c r="BP7" s="37">
        <v>707.33</v>
      </c>
      <c r="BQ7" s="37">
        <v>57.49</v>
      </c>
      <c r="BR7" s="37">
        <v>55.54</v>
      </c>
      <c r="BS7" s="37">
        <v>57.86</v>
      </c>
      <c r="BT7" s="37">
        <v>69.28</v>
      </c>
      <c r="BU7" s="37">
        <v>58.55</v>
      </c>
      <c r="BV7" s="37">
        <v>68.510000000000005</v>
      </c>
      <c r="BW7" s="37">
        <v>69.739999999999995</v>
      </c>
      <c r="BX7" s="37">
        <v>68.209999999999994</v>
      </c>
      <c r="BY7" s="37">
        <v>74.040000000000006</v>
      </c>
      <c r="BZ7" s="37">
        <v>80.58</v>
      </c>
      <c r="CA7" s="37">
        <v>101.26</v>
      </c>
      <c r="CB7" s="37">
        <v>427.15</v>
      </c>
      <c r="CC7" s="37">
        <v>446.38</v>
      </c>
      <c r="CD7" s="37">
        <v>429.42</v>
      </c>
      <c r="CE7" s="37">
        <v>357.86</v>
      </c>
      <c r="CF7" s="37">
        <v>424.04</v>
      </c>
      <c r="CG7" s="37">
        <v>247.43</v>
      </c>
      <c r="CH7" s="37">
        <v>248.89</v>
      </c>
      <c r="CI7" s="37">
        <v>250.84</v>
      </c>
      <c r="CJ7" s="37">
        <v>235.61</v>
      </c>
      <c r="CK7" s="37">
        <v>216.21</v>
      </c>
      <c r="CL7" s="37">
        <v>136.38999999999999</v>
      </c>
      <c r="CM7" s="37">
        <v>42.63</v>
      </c>
      <c r="CN7" s="37">
        <v>46.14</v>
      </c>
      <c r="CO7" s="37">
        <v>34.83</v>
      </c>
      <c r="CP7" s="37">
        <v>38.04</v>
      </c>
      <c r="CQ7" s="37">
        <v>41.1</v>
      </c>
      <c r="CR7" s="37">
        <v>50.32</v>
      </c>
      <c r="CS7" s="37">
        <v>49.89</v>
      </c>
      <c r="CT7" s="37">
        <v>49.39</v>
      </c>
      <c r="CU7" s="37">
        <v>49.25</v>
      </c>
      <c r="CV7" s="37">
        <v>50.24</v>
      </c>
      <c r="CW7" s="37">
        <v>60.13</v>
      </c>
      <c r="CX7" s="37">
        <v>79.150000000000006</v>
      </c>
      <c r="CY7" s="37">
        <v>80.78</v>
      </c>
      <c r="CZ7" s="37">
        <v>81.16</v>
      </c>
      <c r="DA7" s="37">
        <v>82.57</v>
      </c>
      <c r="DB7" s="37">
        <v>82.94</v>
      </c>
      <c r="DC7" s="37">
        <v>84.57</v>
      </c>
      <c r="DD7" s="37">
        <v>84.73</v>
      </c>
      <c r="DE7" s="37">
        <v>83.96</v>
      </c>
      <c r="DF7" s="37">
        <v>84.12</v>
      </c>
      <c r="DG7" s="37">
        <v>84.17</v>
      </c>
      <c r="DH7" s="37">
        <v>95.06</v>
      </c>
      <c r="DI7" s="37"/>
      <c r="DJ7" s="37"/>
      <c r="DK7" s="37"/>
      <c r="DL7" s="37"/>
      <c r="DM7" s="37"/>
      <c r="DN7" s="37"/>
      <c r="DO7" s="37"/>
      <c r="DP7" s="37"/>
      <c r="DQ7" s="37"/>
      <c r="DR7" s="37"/>
      <c r="DS7" s="37"/>
      <c r="DT7" s="37"/>
      <c r="DU7" s="37"/>
      <c r="DV7" s="37"/>
      <c r="DW7" s="37"/>
      <c r="DX7" s="37"/>
      <c r="DY7" s="37"/>
      <c r="DZ7" s="37"/>
      <c r="EA7" s="37"/>
      <c r="EB7" s="37"/>
      <c r="EC7" s="37"/>
      <c r="ED7" s="37"/>
      <c r="EE7" s="37">
        <v>0.99</v>
      </c>
      <c r="EF7" s="37">
        <v>10</v>
      </c>
      <c r="EG7" s="37">
        <v>1.31</v>
      </c>
      <c r="EH7" s="37">
        <v>0.09</v>
      </c>
      <c r="EI7" s="37">
        <v>0.09</v>
      </c>
      <c r="EJ7" s="37">
        <v>0.14000000000000001</v>
      </c>
      <c r="EK7" s="37">
        <v>0.03</v>
      </c>
      <c r="EL7" s="37">
        <v>0.15</v>
      </c>
      <c r="EM7" s="37">
        <v>0.1</v>
      </c>
      <c r="EN7" s="37">
        <v>0.13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terms:created xsi:type="dcterms:W3CDTF">2018-12-03T09:03:58Z</dcterms:created>
  <dcterms:modified xsi:type="dcterms:W3CDTF">2019-02-21T00:29:24Z</dcterms:modified>
</cp:coreProperties>
</file>