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3B9XlhQW7E7S26/85KftRWjSpmvn+yHiUyotwZwi+RlOJTfs7MhoSOwKE+kQ1UCdLzDp6p+XEVyY8dzemXuBQ==" workbookSaltValue="/cW/po2qmUQeN4Ktr0z/s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<sst xmlns="http://schemas.openxmlformats.org/spreadsheetml/2006/main" count="240" uniqueCount="127">
  <si>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</si>
  <si>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</si>
  <si>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</si>
  <si>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</si>
  <si>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</si>
  <si>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</si>
  <si>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</si>
  <si>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</si>
  <si>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</si>
  <si>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</si>
  <si>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</si>
  <si>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</si>
  <si>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</si>
  <si>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</si>
  <si>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</si>
  <si>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</si>
  <si>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</si>
  <si>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</si>
  <si>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</si>
  <si>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</si>
  <si>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</si>
  <si>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</si>
  <si>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</si>
  <si>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</si>
  <si>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</si>
  <si>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</si>
  <si>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</si>
  <si>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</si>
  <si>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</si>
  <si>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</si>
  <si>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</si>
  <si>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</si>
  <si>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</si>
  <si>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</si>
  <si>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</si>
  <si>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</si>
  <si>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</si>
  <si>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</si>
  <si>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</si>
  <si>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</si>
  <si>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</si>
  <si>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</si>
  <si>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</si>
  <si>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</si>
  <si>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</si>
  <si>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</si>
  <si>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</si>
  <si>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</si>
  <si>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</si>
  <si>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</si>
  <si>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</si>
  <si>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</si>
  <si>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</si>
  <si>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</si>
  <si>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</si>
  <si>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</si>
  <si>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</si>
  <si>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</si>
  <si>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</si>
  <si>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</si>
  <si>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</si>
  <si>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</si>
  <si>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</si>
  <si>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</si>
  <si>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</si>
  <si>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</si>
  <si>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</si>
  <si>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</si>
  <si>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</si>
  <si>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</si>
  <si>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</si>
  <si>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</si>
  <si>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</si>
  <si>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</si>
  <si>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</si>
  <si>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</si>
  <si>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</si>
  <si>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</si>
  <si>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</si>
  <si>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</si>
  <si>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</si>
  <si>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</si>
  <si>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</si>
  <si>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</si>
  <si>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</si>
  <si>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</si>
  <si>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</si>
  <si>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</si>
  <si>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</si>
  <si>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</si>
  <si>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</si>
  <si>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</si>
  <si>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</si>
  <si>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</si>
  <si>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</si>
  <si>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</si>
  <si>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</si>
  <si>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</si>
  <si>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</si>
  <si>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</si>
  <si>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</si>
  <si>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</si>
  <si>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</si>
  <si>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</si>
  <si>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</si>
  <si>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</si>
  <si>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</si>
  <si>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</si>
  <si>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</si>
  <si>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</si>
  <si>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</si>
  <si>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</si>
  <si>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</si>
  <si>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</si>
  <si>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</si>
  <si>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</si>
  <si>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</si>
  <si>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</si>
  <si>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</si>
  <si>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</si>
  <si>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</si>
  <si>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</si>
  <si>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</si>
  <si>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</si>
  <si>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①収益的収支比率はH28年度は100％に達したが、これまでは100％を下回り、総収益が総費用を賄えていないため、経営改善に向けた取組みが必要である。
④企業債残高対事業規模比率は、当該値に記載していが企業債の償還は一般会計繰入金に依存していることから、使用料を見直すなど経営改善を図ることが必要である。また、償還金額のピークが過ぎているため、類似団体と比べて数値が低いと思われる。
⑤経費回収率は滞納整理を強化したことにより100％となった。今後も使用料収入の確保が必要である。
⑥汚水処理原価は、類似団体より低くなっている。
⑦施設利用率は、人口の減少に伴い利用率は50％台となっている。
⑧水洗化率は90％前半であるが、未接続者に対して接続の干渉を行い、水洗化率の向上を図っている。</t>
    <rPh sb="1" eb="4">
      <t>シュウエキテキ</t>
    </rPh>
    <rPh sb="4" eb="6">
      <t>シュウシ</t>
    </rPh>
    <rPh sb="6" eb="8">
      <t>ヒリツ</t>
    </rPh>
    <rPh sb="12" eb="14">
      <t>ネンド</t>
    </rPh>
    <rPh sb="20" eb="21">
      <t>タッ</t>
    </rPh>
    <rPh sb="35" eb="37">
      <t>シタマワ</t>
    </rPh>
    <rPh sb="39" eb="42">
      <t>ソウシュウエキ</t>
    </rPh>
    <rPh sb="43" eb="46">
      <t>ソウヒヨウ</t>
    </rPh>
    <rPh sb="47" eb="48">
      <t>マカナ</t>
    </rPh>
    <rPh sb="56" eb="58">
      <t>ケイエイ</t>
    </rPh>
    <rPh sb="58" eb="60">
      <t>カイゼン</t>
    </rPh>
    <rPh sb="61" eb="62">
      <t>ム</t>
    </rPh>
    <rPh sb="64" eb="66">
      <t>トリク</t>
    </rPh>
    <rPh sb="68" eb="70">
      <t>ヒツヨウ</t>
    </rPh>
    <rPh sb="76" eb="78">
      <t>キギョウ</t>
    </rPh>
    <rPh sb="78" eb="79">
      <t>サイ</t>
    </rPh>
    <rPh sb="79" eb="81">
      <t>ザンダカ</t>
    </rPh>
    <rPh sb="81" eb="82">
      <t>タイ</t>
    </rPh>
    <rPh sb="82" eb="84">
      <t>ジギョウ</t>
    </rPh>
    <rPh sb="84" eb="86">
      <t>キボ</t>
    </rPh>
    <rPh sb="86" eb="88">
      <t>ヒリツ</t>
    </rPh>
    <rPh sb="90" eb="92">
      <t>トウガイ</t>
    </rPh>
    <rPh sb="92" eb="93">
      <t>チ</t>
    </rPh>
    <rPh sb="94" eb="96">
      <t>キサイ</t>
    </rPh>
    <rPh sb="100" eb="102">
      <t>キギョウ</t>
    </rPh>
    <rPh sb="102" eb="103">
      <t>サイ</t>
    </rPh>
    <rPh sb="104" eb="106">
      <t>ショウカン</t>
    </rPh>
    <rPh sb="107" eb="109">
      <t>イッパン</t>
    </rPh>
    <rPh sb="109" eb="111">
      <t>カイケイ</t>
    </rPh>
    <rPh sb="111" eb="113">
      <t>クリイレ</t>
    </rPh>
    <rPh sb="113" eb="114">
      <t>キン</t>
    </rPh>
    <rPh sb="115" eb="117">
      <t>イゾン</t>
    </rPh>
    <rPh sb="126" eb="129">
      <t>シヨウリョウ</t>
    </rPh>
    <rPh sb="130" eb="132">
      <t>ミナオ</t>
    </rPh>
    <rPh sb="135" eb="137">
      <t>ケイエイ</t>
    </rPh>
    <rPh sb="137" eb="139">
      <t>カイゼン</t>
    </rPh>
    <rPh sb="140" eb="141">
      <t>ハカ</t>
    </rPh>
    <rPh sb="145" eb="147">
      <t>ヒツヨウ</t>
    </rPh>
    <rPh sb="192" eb="194">
      <t>ケイヒ</t>
    </rPh>
    <rPh sb="194" eb="196">
      <t>カイシュウ</t>
    </rPh>
    <rPh sb="196" eb="197">
      <t>リツ</t>
    </rPh>
    <rPh sb="241" eb="243">
      <t>オスイ</t>
    </rPh>
    <rPh sb="243" eb="245">
      <t>ショリ</t>
    </rPh>
    <rPh sb="245" eb="247">
      <t>ゲンカ</t>
    </rPh>
    <rPh sb="249" eb="251">
      <t>ルイジ</t>
    </rPh>
    <rPh sb="251" eb="253">
      <t>ダンタイ</t>
    </rPh>
    <rPh sb="255" eb="256">
      <t>ヒク</t>
    </rPh>
    <rPh sb="265" eb="267">
      <t>シセツ</t>
    </rPh>
    <rPh sb="267" eb="270">
      <t>リヨウリツ</t>
    </rPh>
    <rPh sb="280" eb="283">
      <t>リヨウリツ</t>
    </rPh>
    <rPh sb="287" eb="288">
      <t>ダイ</t>
    </rPh>
    <phoneticPr fontId="4"/>
  </si>
  <si>
    <t>③管渠改善率で管渠の更新は行っていないが、今後計画的に管渠の点検調査を進め長寿命化を図る。</t>
    <rPh sb="1" eb="3">
      <t>カンキョ</t>
    </rPh>
    <rPh sb="3" eb="5">
      <t>カイゼン</t>
    </rPh>
    <rPh sb="5" eb="6">
      <t>リツ</t>
    </rPh>
    <rPh sb="7" eb="9">
      <t>カンキョ</t>
    </rPh>
    <rPh sb="10" eb="12">
      <t>コウシン</t>
    </rPh>
    <rPh sb="13" eb="14">
      <t>オコナ</t>
    </rPh>
    <rPh sb="21" eb="23">
      <t>コンゴ</t>
    </rPh>
    <rPh sb="23" eb="26">
      <t>ケイカクテキ</t>
    </rPh>
    <rPh sb="27" eb="29">
      <t>カンキョ</t>
    </rPh>
    <rPh sb="30" eb="32">
      <t>テンケン</t>
    </rPh>
    <rPh sb="32" eb="34">
      <t>チョウサ</t>
    </rPh>
    <rPh sb="35" eb="36">
      <t>スス</t>
    </rPh>
    <rPh sb="37" eb="38">
      <t>チョウ</t>
    </rPh>
    <rPh sb="38" eb="41">
      <t>ジュミョウカ</t>
    </rPh>
    <rPh sb="42" eb="43">
      <t>ハカ</t>
    </rPh>
    <phoneticPr fontId="4"/>
  </si>
  <si>
    <t>　使用料収入の確保については、人口減少により現行の使用料収入の増加は見込めないため、健全な経営が図れるよう使用料の見直しを検討していく。
また、管路の点検調査を計画的に実施し、修繕が必要ような箇所を計画的に進め、管渠の長寿命化を図る。</t>
    <rPh sb="1" eb="4">
      <t>シヨウリョウ</t>
    </rPh>
    <rPh sb="4" eb="6">
      <t>シュウニュウ</t>
    </rPh>
    <rPh sb="7" eb="9">
      <t>カクホ</t>
    </rPh>
    <rPh sb="15" eb="17">
      <t>ジンコウ</t>
    </rPh>
    <rPh sb="17" eb="19">
      <t>ゲンショウ</t>
    </rPh>
    <rPh sb="22" eb="24">
      <t>ゲンコウ</t>
    </rPh>
    <rPh sb="25" eb="28">
      <t>シヨウリョウ</t>
    </rPh>
    <rPh sb="28" eb="30">
      <t>シュウニュウ</t>
    </rPh>
    <rPh sb="31" eb="33">
      <t>ゾウカ</t>
    </rPh>
    <rPh sb="34" eb="36">
      <t>ミコ</t>
    </rPh>
    <rPh sb="42" eb="44">
      <t>ケンゼン</t>
    </rPh>
    <rPh sb="45" eb="47">
      <t>ケイエイ</t>
    </rPh>
    <rPh sb="48" eb="49">
      <t>ハカ</t>
    </rPh>
    <rPh sb="53" eb="56">
      <t>シヨウリョウ</t>
    </rPh>
    <rPh sb="57" eb="59">
      <t>ミナオ</t>
    </rPh>
    <rPh sb="61" eb="63">
      <t>ケントウ</t>
    </rPh>
    <rPh sb="72" eb="74">
      <t>カンロ</t>
    </rPh>
    <rPh sb="75" eb="77">
      <t>テンケン</t>
    </rPh>
    <rPh sb="77" eb="79">
      <t>チョウサ</t>
    </rPh>
    <rPh sb="80" eb="83">
      <t>ケイカクテキ</t>
    </rPh>
    <rPh sb="84" eb="86">
      <t>ジッシ</t>
    </rPh>
    <rPh sb="88" eb="90">
      <t>シュウゼン</t>
    </rPh>
    <rPh sb="91" eb="93">
      <t>ヒツヨウ</t>
    </rPh>
    <rPh sb="96" eb="98">
      <t>カショ</t>
    </rPh>
    <rPh sb="99" eb="102">
      <t>ケイカクテキ</t>
    </rPh>
    <rPh sb="103" eb="104">
      <t>スス</t>
    </rPh>
    <rPh sb="106" eb="108">
      <t>カンキョ</t>
    </rPh>
    <rPh sb="109" eb="110">
      <t>チョウ</t>
    </rPh>
    <rPh sb="110" eb="113">
      <t>ジュミョウカ</t>
    </rPh>
    <rPh sb="114" eb="11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</si>
</sst>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29-4D19-8770-AF83CE7B9EE1}"/>
            </c:ext>
          </c:extLst>
        </c:ser>
        <c:dLbls>
          <c:showLegendKey val="0"/>
          <c:showVal val="0"/>
          <c:showCatName val="0"/>
          <c:showSerName val="0"/>
          <c:showPercent val="0"/>
          <c:showBubbleSize val="0"/>
        </c:dLbls>
        <c:gapWidth val="150"/>
        <c:axId val="80499072"/>
        <c:axId val="805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729-4D19-8770-AF83CE7B9EE1}"/>
            </c:ext>
          </c:extLst>
        </c:ser>
        <c:dLbls>
          <c:showLegendKey val="0"/>
          <c:showVal val="0"/>
          <c:showCatName val="0"/>
          <c:showSerName val="0"/>
          <c:showPercent val="0"/>
          <c:showBubbleSize val="0"/>
        </c:dLbls>
        <c:marker val="1"/>
        <c:smooth val="0"/>
        <c:axId val="80499072"/>
        <c:axId val="80500224"/>
      </c:lineChart>
      <c:dateAx>
        <c:axId val="80499072"/>
        <c:scaling>
          <c:orientation val="minMax"/>
        </c:scaling>
        <c:delete val="1"/>
        <c:axPos val="b"/>
        <c:numFmt formatCode="ge" sourceLinked="1"/>
        <c:majorTickMark val="none"/>
        <c:minorTickMark val="none"/>
        <c:tickLblPos val="none"/>
        <c:crossAx val="80500224"/>
        <c:crosses val="autoZero"/>
        <c:auto val="1"/>
        <c:lblOffset val="100"/>
        <c:baseTimeUnit val="years"/>
      </c:dateAx>
      <c:valAx>
        <c:axId val="80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55.66</c:v>
                </c:pt>
                <c:pt idx="1">
                  <c:v>55.66</c:v>
                </c:pt>
                <c:pt idx="2">
                  <c:v>55.66</c:v>
                </c:pt>
                <c:pt idx="3">
                  <c:v>55.66</c:v>
                </c:pt>
                <c:pt idx="4">
                  <c:v>55.66</c:v>
                </c:pt>
              </c:numCache>
            </c:numRef>
          </c:val>
          <c:extLst xmlns:c16r2="http://schemas.microsoft.com/office/drawing/2015/06/chart">
            <c:ext xmlns:c16="http://schemas.microsoft.com/office/drawing/2014/chart" uri="{C3380CC4-5D6E-409C-BE32-E72D297353CC}">
              <c16:uniqueId val="{00000000-4F45-45DD-8E4F-355213803CDE}"/>
            </c:ext>
          </c:extLst>
        </c:ser>
        <c:dLbls>
          <c:showLegendKey val="0"/>
          <c:showVal val="0"/>
          <c:showCatName val="0"/>
          <c:showSerName val="0"/>
          <c:showPercent val="0"/>
          <c:showBubbleSize val="0"/>
        </c:dLbls>
        <c:gapWidth val="150"/>
        <c:axId val="31271552"/>
        <c:axId val="312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F45-45DD-8E4F-355213803CDE}"/>
            </c:ext>
          </c:extLst>
        </c:ser>
        <c:dLbls>
          <c:showLegendKey val="0"/>
          <c:showVal val="0"/>
          <c:showCatName val="0"/>
          <c:showSerName val="0"/>
          <c:showPercent val="0"/>
          <c:showBubbleSize val="0"/>
        </c:dLbls>
        <c:marker val="1"/>
        <c:smooth val="0"/>
        <c:axId val="31271552"/>
        <c:axId val="31286016"/>
      </c:lineChart>
      <c:dateAx>
        <c:axId val="31271552"/>
        <c:scaling>
          <c:orientation val="minMax"/>
        </c:scaling>
        <c:delete val="1"/>
        <c:axPos val="b"/>
        <c:numFmt formatCode="ge" sourceLinked="1"/>
        <c:majorTickMark val="none"/>
        <c:minorTickMark val="none"/>
        <c:tickLblPos val="none"/>
        <c:crossAx val="31286016"/>
        <c:crosses val="autoZero"/>
        <c:auto val="1"/>
        <c:lblOffset val="100"/>
        <c:baseTimeUnit val="years"/>
      </c:dateAx>
      <c:valAx>
        <c:axId val="31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c:v>
                </c:pt>
                <c:pt idx="1">
                  <c:v>92.74</c:v>
                </c:pt>
                <c:pt idx="2">
                  <c:v>92.83</c:v>
                </c:pt>
                <c:pt idx="3">
                  <c:v>93.17</c:v>
                </c:pt>
                <c:pt idx="4">
                  <c:v>93.91</c:v>
                </c:pt>
              </c:numCache>
            </c:numRef>
          </c:val>
          <c:extLst xmlns:c16r2="http://schemas.microsoft.com/office/drawing/2015/06/chart">
            <c:ext xmlns:c16="http://schemas.microsoft.com/office/drawing/2014/chart" uri="{C3380CC4-5D6E-409C-BE32-E72D297353CC}">
              <c16:uniqueId val="{00000000-E03A-4035-884B-F6DA53BFAA53}"/>
            </c:ext>
          </c:extLst>
        </c:ser>
        <c:dLbls>
          <c:showLegendKey val="0"/>
          <c:showVal val="0"/>
          <c:showCatName val="0"/>
          <c:showSerName val="0"/>
          <c:showPercent val="0"/>
          <c:showBubbleSize val="0"/>
        </c:dLbls>
        <c:gapWidth val="150"/>
        <c:axId val="31337472"/>
        <c:axId val="313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03A-4035-884B-F6DA53BFAA53}"/>
            </c:ext>
          </c:extLst>
        </c:ser>
        <c:dLbls>
          <c:showLegendKey val="0"/>
          <c:showVal val="0"/>
          <c:showCatName val="0"/>
          <c:showSerName val="0"/>
          <c:showPercent val="0"/>
          <c:showBubbleSize val="0"/>
        </c:dLbls>
        <c:marker val="1"/>
        <c:smooth val="0"/>
        <c:axId val="31337472"/>
        <c:axId val="31339648"/>
      </c:lineChart>
      <c:dateAx>
        <c:axId val="31337472"/>
        <c:scaling>
          <c:orientation val="minMax"/>
        </c:scaling>
        <c:delete val="1"/>
        <c:axPos val="b"/>
        <c:numFmt formatCode="ge" sourceLinked="1"/>
        <c:majorTickMark val="none"/>
        <c:minorTickMark val="none"/>
        <c:tickLblPos val="none"/>
        <c:crossAx val="31339648"/>
        <c:crosses val="autoZero"/>
        <c:auto val="1"/>
        <c:lblOffset val="100"/>
        <c:baseTimeUnit val="years"/>
      </c:dateAx>
      <c:valAx>
        <c:axId val="31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93.82</c:v>
                </c:pt>
                <c:pt idx="1">
                  <c:v>96.32</c:v>
                </c:pt>
                <c:pt idx="2">
                  <c:v>94.66</c:v>
                </c:pt>
                <c:pt idx="3">
                  <c:v>100.03</c:v>
                </c:pt>
                <c:pt idx="4">
                  <c:v>100.61</c:v>
                </c:pt>
              </c:numCache>
            </c:numRef>
          </c:val>
          <c:extLst xmlns:c16r2="http://schemas.microsoft.com/office/drawing/2015/06/chart">
            <c:ext xmlns:c16="http://schemas.microsoft.com/office/drawing/2014/chart" uri="{C3380CC4-5D6E-409C-BE32-E72D297353CC}">
              <c16:uniqueId val="{00000000-DF5C-45A0-A923-2895B9DFD204}"/>
            </c:ext>
          </c:extLst>
        </c:ser>
        <c:dLbls>
          <c:showLegendKey val="0"/>
          <c:showVal val="0"/>
          <c:showCatName val="0"/>
          <c:showSerName val="0"/>
          <c:showPercent val="0"/>
          <c:showBubbleSize val="0"/>
        </c:dLbls>
        <c:gapWidth val="150"/>
        <c:axId val="30556544"/>
        <c:axId val="305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5C-45A0-A923-2895B9DFD204}"/>
            </c:ext>
          </c:extLst>
        </c:ser>
        <c:dLbls>
          <c:showLegendKey val="0"/>
          <c:showVal val="0"/>
          <c:showCatName val="0"/>
          <c:showSerName val="0"/>
          <c:showPercent val="0"/>
          <c:showBubbleSize val="0"/>
        </c:dLbls>
        <c:marker val="1"/>
        <c:smooth val="0"/>
        <c:axId val="30556544"/>
        <c:axId val="30558464"/>
      </c:lineChart>
      <c:dateAx>
        <c:axId val="30556544"/>
        <c:scaling>
          <c:orientation val="minMax"/>
        </c:scaling>
        <c:delete val="1"/>
        <c:axPos val="b"/>
        <c:numFmt formatCode="ge" sourceLinked="1"/>
        <c:majorTickMark val="none"/>
        <c:minorTickMark val="none"/>
        <c:tickLblPos val="none"/>
        <c:crossAx val="30558464"/>
        <c:crosses val="autoZero"/>
        <c:auto val="1"/>
        <c:lblOffset val="100"/>
        <c:baseTimeUnit val="years"/>
      </c:dateAx>
      <c:valAx>
        <c:axId val="305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2-4C65-A0E1-FC2CA1B0E99B}"/>
            </c:ext>
          </c:extLst>
        </c:ser>
        <c:dLbls>
          <c:showLegendKey val="0"/>
          <c:showVal val="0"/>
          <c:showCatName val="0"/>
          <c:showSerName val="0"/>
          <c:showPercent val="0"/>
          <c:showBubbleSize val="0"/>
        </c:dLbls>
        <c:gapWidth val="150"/>
        <c:axId val="31134464"/>
        <c:axId val="31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2-4C65-A0E1-FC2CA1B0E99B}"/>
            </c:ext>
          </c:extLst>
        </c:ser>
        <c:dLbls>
          <c:showLegendKey val="0"/>
          <c:showVal val="0"/>
          <c:showCatName val="0"/>
          <c:showSerName val="0"/>
          <c:showPercent val="0"/>
          <c:showBubbleSize val="0"/>
        </c:dLbls>
        <c:marker val="1"/>
        <c:smooth val="0"/>
        <c:axId val="31134464"/>
        <c:axId val="31136384"/>
      </c:lineChart>
      <c:dateAx>
        <c:axId val="31134464"/>
        <c:scaling>
          <c:orientation val="minMax"/>
        </c:scaling>
        <c:delete val="1"/>
        <c:axPos val="b"/>
        <c:numFmt formatCode="ge" sourceLinked="1"/>
        <c:majorTickMark val="none"/>
        <c:minorTickMark val="none"/>
        <c:tickLblPos val="none"/>
        <c:crossAx val="31136384"/>
        <c:crosses val="autoZero"/>
        <c:auto val="1"/>
        <c:lblOffset val="100"/>
        <c:baseTimeUnit val="years"/>
      </c:dateAx>
      <c:valAx>
        <c:axId val="31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D4-412B-B7BD-CD7C5217B1AE}"/>
            </c:ext>
          </c:extLst>
        </c:ser>
        <c:dLbls>
          <c:showLegendKey val="0"/>
          <c:showVal val="0"/>
          <c:showCatName val="0"/>
          <c:showSerName val="0"/>
          <c:showPercent val="0"/>
          <c:showBubbleSize val="0"/>
        </c:dLbls>
        <c:gapWidth val="150"/>
        <c:axId val="31184000"/>
        <c:axId val="311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D4-412B-B7BD-CD7C5217B1AE}"/>
            </c:ext>
          </c:extLst>
        </c:ser>
        <c:dLbls>
          <c:showLegendKey val="0"/>
          <c:showVal val="0"/>
          <c:showCatName val="0"/>
          <c:showSerName val="0"/>
          <c:showPercent val="0"/>
          <c:showBubbleSize val="0"/>
        </c:dLbls>
        <c:marker val="1"/>
        <c:smooth val="0"/>
        <c:axId val="31184000"/>
        <c:axId val="31185920"/>
      </c:lineChart>
      <c:dateAx>
        <c:axId val="31184000"/>
        <c:scaling>
          <c:orientation val="minMax"/>
        </c:scaling>
        <c:delete val="1"/>
        <c:axPos val="b"/>
        <c:numFmt formatCode="ge" sourceLinked="1"/>
        <c:majorTickMark val="none"/>
        <c:minorTickMark val="none"/>
        <c:tickLblPos val="none"/>
        <c:crossAx val="31185920"/>
        <c:crosses val="autoZero"/>
        <c:auto val="1"/>
        <c:lblOffset val="100"/>
        <c:baseTimeUnit val="years"/>
      </c:dateAx>
      <c:valAx>
        <c:axId val="311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4-4542-AA68-2640CD82C15A}"/>
            </c:ext>
          </c:extLst>
        </c:ser>
        <c:dLbls>
          <c:showLegendKey val="0"/>
          <c:showVal val="0"/>
          <c:showCatName val="0"/>
          <c:showSerName val="0"/>
          <c:showPercent val="0"/>
          <c:showBubbleSize val="0"/>
        </c:dLbls>
        <c:gapWidth val="150"/>
        <c:axId val="30955392"/>
        <c:axId val="309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4-4542-AA68-2640CD82C15A}"/>
            </c:ext>
          </c:extLst>
        </c:ser>
        <c:dLbls>
          <c:showLegendKey val="0"/>
          <c:showVal val="0"/>
          <c:showCatName val="0"/>
          <c:showSerName val="0"/>
          <c:showPercent val="0"/>
          <c:showBubbleSize val="0"/>
        </c:dLbls>
        <c:marker val="1"/>
        <c:smooth val="0"/>
        <c:axId val="30955392"/>
        <c:axId val="30969856"/>
      </c:lineChart>
      <c:dateAx>
        <c:axId val="30955392"/>
        <c:scaling>
          <c:orientation val="minMax"/>
        </c:scaling>
        <c:delete val="1"/>
        <c:axPos val="b"/>
        <c:numFmt formatCode="ge" sourceLinked="1"/>
        <c:majorTickMark val="none"/>
        <c:minorTickMark val="none"/>
        <c:tickLblPos val="none"/>
        <c:crossAx val="30969856"/>
        <c:crosses val="autoZero"/>
        <c:auto val="1"/>
        <c:lblOffset val="100"/>
        <c:baseTimeUnit val="years"/>
      </c:dateAx>
      <c:valAx>
        <c:axId val="309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15-4A9C-9CD5-75D75CFAE6BC}"/>
            </c:ext>
          </c:extLst>
        </c:ser>
        <c:dLbls>
          <c:showLegendKey val="0"/>
          <c:showVal val="0"/>
          <c:showCatName val="0"/>
          <c:showSerName val="0"/>
          <c:showPercent val="0"/>
          <c:showBubbleSize val="0"/>
        </c:dLbls>
        <c:gapWidth val="150"/>
        <c:axId val="30996736"/>
        <c:axId val="31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15-4A9C-9CD5-75D75CFAE6BC}"/>
            </c:ext>
          </c:extLst>
        </c:ser>
        <c:dLbls>
          <c:showLegendKey val="0"/>
          <c:showVal val="0"/>
          <c:showCatName val="0"/>
          <c:showSerName val="0"/>
          <c:showPercent val="0"/>
          <c:showBubbleSize val="0"/>
        </c:dLbls>
        <c:marker val="1"/>
        <c:smooth val="0"/>
        <c:axId val="30996736"/>
        <c:axId val="31003008"/>
      </c:lineChart>
      <c:dateAx>
        <c:axId val="30996736"/>
        <c:scaling>
          <c:orientation val="minMax"/>
        </c:scaling>
        <c:delete val="1"/>
        <c:axPos val="b"/>
        <c:numFmt formatCode="ge" sourceLinked="1"/>
        <c:majorTickMark val="none"/>
        <c:minorTickMark val="none"/>
        <c:tickLblPos val="none"/>
        <c:crossAx val="31003008"/>
        <c:crosses val="autoZero"/>
        <c:auto val="1"/>
        <c:lblOffset val="100"/>
        <c:baseTimeUnit val="years"/>
      </c:dateAx>
      <c:valAx>
        <c:axId val="31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A4-4C92-8F06-1C29CEC90907}"/>
            </c:ext>
          </c:extLst>
        </c:ser>
        <c:dLbls>
          <c:showLegendKey val="0"/>
          <c:showVal val="0"/>
          <c:showCatName val="0"/>
          <c:showSerName val="0"/>
          <c:showPercent val="0"/>
          <c:showBubbleSize val="0"/>
        </c:dLbls>
        <c:gapWidth val="150"/>
        <c:axId val="31046272"/>
        <c:axId val="310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7A4-4C92-8F06-1C29CEC90907}"/>
            </c:ext>
          </c:extLst>
        </c:ser>
        <c:dLbls>
          <c:showLegendKey val="0"/>
          <c:showVal val="0"/>
          <c:showCatName val="0"/>
          <c:showSerName val="0"/>
          <c:showPercent val="0"/>
          <c:showBubbleSize val="0"/>
        </c:dLbls>
        <c:marker val="1"/>
        <c:smooth val="0"/>
        <c:axId val="31046272"/>
        <c:axId val="31052544"/>
      </c:lineChart>
      <c:dateAx>
        <c:axId val="31046272"/>
        <c:scaling>
          <c:orientation val="minMax"/>
        </c:scaling>
        <c:delete val="1"/>
        <c:axPos val="b"/>
        <c:numFmt formatCode="ge" sourceLinked="1"/>
        <c:majorTickMark val="none"/>
        <c:minorTickMark val="none"/>
        <c:tickLblPos val="none"/>
        <c:crossAx val="31052544"/>
        <c:crosses val="autoZero"/>
        <c:auto val="1"/>
        <c:lblOffset val="100"/>
        <c:baseTimeUnit val="years"/>
      </c:dateAx>
      <c:valAx>
        <c:axId val="31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88.26</c:v>
                </c:pt>
                <c:pt idx="1">
                  <c:v>90.25</c:v>
                </c:pt>
                <c:pt idx="2">
                  <c:v>89.6</c:v>
                </c:pt>
                <c:pt idx="3">
                  <c:v>100.91</c:v>
                </c:pt>
                <c:pt idx="4">
                  <c:v>100</c:v>
                </c:pt>
              </c:numCache>
            </c:numRef>
          </c:val>
          <c:extLst xmlns:c16r2="http://schemas.microsoft.com/office/drawing/2015/06/chart">
            <c:ext xmlns:c16="http://schemas.microsoft.com/office/drawing/2014/chart" uri="{C3380CC4-5D6E-409C-BE32-E72D297353CC}">
              <c16:uniqueId val="{00000000-A11E-4E33-BE92-B5BA27D01460}"/>
            </c:ext>
          </c:extLst>
        </c:ser>
        <c:dLbls>
          <c:showLegendKey val="0"/>
          <c:showVal val="0"/>
          <c:showCatName val="0"/>
          <c:showSerName val="0"/>
          <c:showPercent val="0"/>
          <c:showBubbleSize val="0"/>
        </c:dLbls>
        <c:gapWidth val="150"/>
        <c:axId val="31214592"/>
        <c:axId val="312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11E-4E33-BE92-B5BA27D01460}"/>
            </c:ext>
          </c:extLst>
        </c:ser>
        <c:dLbls>
          <c:showLegendKey val="0"/>
          <c:showVal val="0"/>
          <c:showCatName val="0"/>
          <c:showSerName val="0"/>
          <c:showPercent val="0"/>
          <c:showBubbleSize val="0"/>
        </c:dLbls>
        <c:marker val="1"/>
        <c:smooth val="0"/>
        <c:axId val="31214592"/>
        <c:axId val="31216768"/>
      </c:lineChart>
      <c:dateAx>
        <c:axId val="31214592"/>
        <c:scaling>
          <c:orientation val="minMax"/>
        </c:scaling>
        <c:delete val="1"/>
        <c:axPos val="b"/>
        <c:numFmt formatCode="ge" sourceLinked="1"/>
        <c:majorTickMark val="none"/>
        <c:minorTickMark val="none"/>
        <c:tickLblPos val="none"/>
        <c:crossAx val="31216768"/>
        <c:crosses val="autoZero"/>
        <c:auto val="1"/>
        <c:lblOffset val="100"/>
        <c:baseTimeUnit val="years"/>
      </c:dateAx>
      <c:valAx>
        <c:axId val="31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192.77</c:v>
                </c:pt>
                <c:pt idx="1">
                  <c:v>191.56</c:v>
                </c:pt>
                <c:pt idx="2">
                  <c:v>194.96</c:v>
                </c:pt>
                <c:pt idx="3">
                  <c:v>172.79</c:v>
                </c:pt>
                <c:pt idx="4">
                  <c:v>188.9</c:v>
                </c:pt>
              </c:numCache>
            </c:numRef>
          </c:val>
          <c:extLst xmlns:c16r2="http://schemas.microsoft.com/office/drawing/2015/06/chart">
            <c:ext xmlns:c16="http://schemas.microsoft.com/office/drawing/2014/chart" uri="{C3380CC4-5D6E-409C-BE32-E72D297353CC}">
              <c16:uniqueId val="{00000000-268A-4CA9-BD35-E97952C799C5}"/>
            </c:ext>
          </c:extLst>
        </c:ser>
        <c:dLbls>
          <c:showLegendKey val="0"/>
          <c:showVal val="0"/>
          <c:showCatName val="0"/>
          <c:showSerName val="0"/>
          <c:showPercent val="0"/>
          <c:showBubbleSize val="0"/>
        </c:dLbls>
        <c:gapWidth val="150"/>
        <c:axId val="31230976"/>
        <c:axId val="312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68A-4CA9-BD35-E97952C799C5}"/>
            </c:ext>
          </c:extLst>
        </c:ser>
        <c:dLbls>
          <c:showLegendKey val="0"/>
          <c:showVal val="0"/>
          <c:showCatName val="0"/>
          <c:showSerName val="0"/>
          <c:showPercent val="0"/>
          <c:showBubbleSize val="0"/>
        </c:dLbls>
        <c:marker val="1"/>
        <c:smooth val="0"/>
        <c:axId val="31230976"/>
        <c:axId val="31253632"/>
      </c:lineChart>
      <c:dateAx>
        <c:axId val="31230976"/>
        <c:scaling>
          <c:orientation val="minMax"/>
        </c:scaling>
        <c:delete val="1"/>
        <c:axPos val="b"/>
        <c:numFmt formatCode="ge" sourceLinked="1"/>
        <c:majorTickMark val="none"/>
        <c:minorTickMark val="none"/>
        <c:tickLblPos val="none"/>
        <c:crossAx val="31253632"/>
        <c:crosses val="autoZero"/>
        <c:auto val="1"/>
        <c:lblOffset val="100"/>
        <c:baseTimeUnit val="years"/>
      </c:dateAx>
      <c:valAx>
        <c:axId val="31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高山村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7182</v>
      </c>
      <c r="AM8" s="49"/>
      <c r="AN8" s="49"/>
      <c r="AO8" s="49"/>
      <c r="AP8" s="49"/>
      <c r="AQ8" s="49"/>
      <c r="AR8" s="49"/>
      <c r="AS8" s="49"/>
      <c r="AT8" s="44">
        <f>データ!T6</f>
        <v>98.56</v>
      </c>
      <c r="AU8" s="44"/>
      <c r="AV8" s="44"/>
      <c r="AW8" s="44"/>
      <c r="AX8" s="44"/>
      <c r="AY8" s="44"/>
      <c r="AZ8" s="44"/>
      <c r="BA8" s="44"/>
      <c r="BB8" s="44">
        <f>データ!U6</f>
        <v>72.87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30.98</v>
      </c>
      <c r="Q10" s="44"/>
      <c r="R10" s="44"/>
      <c r="S10" s="44"/>
      <c r="T10" s="44"/>
      <c r="U10" s="44"/>
      <c r="V10" s="44"/>
      <c r="W10" s="44">
        <f>データ!Q6</f>
        <v>100</v>
      </c>
      <c r="X10" s="44"/>
      <c r="Y10" s="44"/>
      <c r="Z10" s="44"/>
      <c r="AA10" s="44"/>
      <c r="AB10" s="44"/>
      <c r="AC10" s="44"/>
      <c r="AD10" s="49">
        <f>データ!R6</f>
        <v>3260</v>
      </c>
      <c r="AE10" s="49"/>
      <c r="AF10" s="49"/>
      <c r="AG10" s="49"/>
      <c r="AH10" s="49"/>
      <c r="AI10" s="49"/>
      <c r="AJ10" s="49"/>
      <c r="AK10" s="2"/>
      <c r="AL10" s="49">
        <f>データ!V6</f>
        <v>2215</v>
      </c>
      <c r="AM10" s="49"/>
      <c r="AN10" s="49"/>
      <c r="AO10" s="49"/>
      <c r="AP10" s="49"/>
      <c r="AQ10" s="49"/>
      <c r="AR10" s="49"/>
      <c r="AS10" s="49"/>
      <c r="AT10" s="44">
        <f>データ!W6</f>
        <v>2.39</v>
      </c>
      <c r="AU10" s="44"/>
      <c r="AV10" s="44"/>
      <c r="AW10" s="44"/>
      <c r="AX10" s="44"/>
      <c r="AY10" s="44"/>
      <c r="AZ10" s="44"/>
      <c r="BA10" s="44"/>
      <c r="BB10" s="44">
        <f>データ!X6</f>
        <v>926.78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PvmRngsm2PHlVuV3KrjQz5PZjpN1Dw7K47ejeBeQavrbJ5s2XMcymKVnkqWOITnb0IJhHiA83sXaxBR+UYbVoA==" saltValue="Ea/BLGKx2+aT7sQuonyN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205435</v>
      </c>
      <c r="D6" s="32">
        <f t="shared" si="3"/>
        <v>47</v>
      </c>
      <c r="E6" s="32">
        <f t="shared" si="3"/>
        <v>17</v>
      </c>
      <c r="F6" s="32">
        <f t="shared" si="3"/>
        <v>5</v>
      </c>
      <c r="G6" s="32">
        <f t="shared" si="3"/>
        <v>0</v>
      </c>
      <c r="H6" s="32" t="str">
        <f t="shared" si="3"/>
        <v>長野県　高山村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30.98</v>
      </c>
      <c r="Q6" s="33">
        <f t="shared" si="3"/>
        <v>100</v>
      </c>
      <c r="R6" s="33">
        <f t="shared" si="3"/>
        <v>3260</v>
      </c>
      <c r="S6" s="33">
        <f t="shared" si="3"/>
        <v>7182</v>
      </c>
      <c r="T6" s="33">
        <f t="shared" si="3"/>
        <v>98.56</v>
      </c>
      <c r="U6" s="33">
        <f t="shared" si="3"/>
        <v>72.87</v>
      </c>
      <c r="V6" s="33">
        <f t="shared" si="3"/>
        <v>2215</v>
      </c>
      <c r="W6" s="33">
        <f t="shared" si="3"/>
        <v>2.39</v>
      </c>
      <c r="X6" s="33">
        <f t="shared" si="3"/>
        <v>926.78</v>
      </c>
      <c r="Y6" s="34">
        <f>IF(Y7="",NA(),Y7)</f>
        <v>93.82</v>
      </c>
      <c r="Z6" s="34">
        <f t="shared" ref="Z6:AH6" si="4">IF(Z7="",NA(),Z7)</f>
        <v>96.32</v>
      </c>
      <c r="AA6" s="34">
        <f t="shared" si="4"/>
        <v>94.66</v>
      </c>
      <c r="AB6" s="34">
        <f t="shared" si="4"/>
        <v>100.03</v>
      </c>
      <c r="AC6" s="34">
        <f t="shared" si="4"/>
        <v>100.61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88.26</v>
      </c>
      <c r="BR6" s="34">
        <f t="shared" ref="BR6:BZ6" si="8">IF(BR7="",NA(),BR7)</f>
        <v>90.25</v>
      </c>
      <c r="BS6" s="34">
        <f t="shared" si="8"/>
        <v>89.6</v>
      </c>
      <c r="BT6" s="34">
        <f t="shared" si="8"/>
        <v>100.91</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192.77</v>
      </c>
      <c r="CC6" s="34">
        <f t="shared" ref="CC6:CK6" si="9">IF(CC7="",NA(),CC7)</f>
        <v>191.56</v>
      </c>
      <c r="CD6" s="34">
        <f t="shared" si="9"/>
        <v>194.96</v>
      </c>
      <c r="CE6" s="34">
        <f t="shared" si="9"/>
        <v>172.79</v>
      </c>
      <c r="CF6" s="34">
        <f t="shared" si="9"/>
        <v>188.9</v>
      </c>
      <c r="CG6" s="34">
        <f t="shared" si="9"/>
        <v>293.27</v>
      </c>
      <c r="CH6" s="34">
        <f t="shared" si="9"/>
        <v>300.52</v>
      </c>
      <c r="CI6" s="34">
        <f t="shared" si="9"/>
        <v>296.14</v>
      </c>
      <c r="CJ6" s="34">
        <f t="shared" si="9"/>
        <v>283.17</v>
      </c>
      <c r="CK6" s="34">
        <f t="shared" si="9"/>
        <v>263.76</v>
      </c>
      <c r="CL6" s="33" t="str">
        <f>IF(CL7="","",IF(CL7="-","【-】","【"&amp;SUBSTITUTE(TEXT(CL7,"#,##0.00"),"-","△")&amp;"】"))</f>
        <v>【255.52】</v>
      </c>
      <c r="CM6" s="34">
        <f>IF(CM7="",NA(),CM7)</f>
        <v>55.66</v>
      </c>
      <c r="CN6" s="34">
        <f t="shared" ref="CN6:CV6" si="10">IF(CN7="",NA(),CN7)</f>
        <v>55.66</v>
      </c>
      <c r="CO6" s="34">
        <f t="shared" si="10"/>
        <v>55.66</v>
      </c>
      <c r="CP6" s="34">
        <f t="shared" si="10"/>
        <v>55.66</v>
      </c>
      <c r="CQ6" s="34">
        <f t="shared" si="10"/>
        <v>55.66</v>
      </c>
      <c r="CR6" s="34">
        <f t="shared" si="10"/>
        <v>53.78</v>
      </c>
      <c r="CS6" s="34">
        <f t="shared" si="10"/>
        <v>53.24</v>
      </c>
      <c r="CT6" s="34">
        <f t="shared" si="10"/>
        <v>52.31</v>
      </c>
      <c r="CU6" s="34">
        <f t="shared" si="10"/>
        <v>60.65</v>
      </c>
      <c r="CV6" s="34">
        <f t="shared" si="10"/>
        <v>51.75</v>
      </c>
      <c r="CW6" s="33" t="str">
        <f>IF(CW7="","",IF(CW7="-","【-】","【"&amp;SUBSTITUTE(TEXT(CW7,"#,##0.00"),"-","△")&amp;"】"))</f>
        <v>【52.49】</v>
      </c>
      <c r="CX6" s="34">
        <f>IF(CX7="",NA(),CX7)</f>
        <v>93.3</v>
      </c>
      <c r="CY6" s="34">
        <f t="shared" ref="CY6:DG6" si="11">IF(CY7="",NA(),CY7)</f>
        <v>92.74</v>
      </c>
      <c r="CZ6" s="34">
        <f t="shared" si="11"/>
        <v>92.83</v>
      </c>
      <c r="DA6" s="34">
        <f t="shared" si="11"/>
        <v>93.17</v>
      </c>
      <c r="DB6" s="34">
        <f t="shared" si="11"/>
        <v>93.91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205435</v>
      </c>
      <c r="D7" s="36">
        <v>47</v>
      </c>
      <c r="E7" s="36">
        <v>17</v>
      </c>
      <c r="F7" s="36">
        <v>5</v>
      </c>
      <c r="G7" s="36">
        <v>0</v>
      </c>
      <c r="H7" s="36" t="s">
        <v>111</v>
      </c>
      <c r="I7" s="36" t="s">
        <v>112</v>
      </c>
      <c r="J7" s="36" t="s">
        <v>113</v>
      </c>
      <c r="K7" s="36" t="s">
        <v>114</v>
      </c>
      <c r="L7" s="36" t="s">
        <v>115</v>
      </c>
      <c r="M7" s="36" t="s">
        <v>116</v>
      </c>
      <c r="N7" s="37" t="s">
        <v>117</v>
      </c>
      <c r="O7" s="37" t="s">
        <v>118</v>
      </c>
      <c r="P7" s="37">
        <v>30.98</v>
      </c>
      <c r="Q7" s="37">
        <v>100</v>
      </c>
      <c r="R7" s="37">
        <v>3260</v>
      </c>
      <c r="S7" s="37">
        <v>7182</v>
      </c>
      <c r="T7" s="37">
        <v>98.56</v>
      </c>
      <c r="U7" s="37">
        <v>72.87</v>
      </c>
      <c r="V7" s="37">
        <v>2215</v>
      </c>
      <c r="W7" s="37">
        <v>2.39</v>
      </c>
      <c r="X7" s="37">
        <v>926.78</v>
      </c>
      <c r="Y7" s="37">
        <v>93.82</v>
      </c>
      <c r="Z7" s="37">
        <v>96.32</v>
      </c>
      <c r="AA7" s="37">
        <v>94.66</v>
      </c>
      <c r="AB7" s="37">
        <v>100.03</v>
      </c>
      <c r="AC7" s="37">
        <v>100.61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88.26</v>
      </c>
      <c r="BR7" s="37">
        <v>90.25</v>
      </c>
      <c r="BS7" s="37">
        <v>89.6</v>
      </c>
      <c r="BT7" s="37">
        <v>100.91</v>
      </c>
      <c r="BU7" s="37">
        <v>100</v>
      </c>
      <c r="BV7" s="37">
        <v>50.9</v>
      </c>
      <c r="BW7" s="37">
        <v>50.82</v>
      </c>
      <c r="BX7" s="37">
        <v>52.19</v>
      </c>
      <c r="BY7" s="37">
        <v>55.32</v>
      </c>
      <c r="BZ7" s="37">
        <v>59.8</v>
      </c>
      <c r="CA7" s="37">
        <v>60.64</v>
      </c>
      <c r="CB7" s="37">
        <v>192.77</v>
      </c>
      <c r="CC7" s="37">
        <v>191.56</v>
      </c>
      <c r="CD7" s="37">
        <v>194.96</v>
      </c>
      <c r="CE7" s="37">
        <v>172.79</v>
      </c>
      <c r="CF7" s="37">
        <v>188.9</v>
      </c>
      <c r="CG7" s="37">
        <v>293.27</v>
      </c>
      <c r="CH7" s="37">
        <v>300.52</v>
      </c>
      <c r="CI7" s="37">
        <v>296.14</v>
      </c>
      <c r="CJ7" s="37">
        <v>283.17</v>
      </c>
      <c r="CK7" s="37">
        <v>263.76</v>
      </c>
      <c r="CL7" s="37">
        <v>255.52</v>
      </c>
      <c r="CM7" s="37">
        <v>55.66</v>
      </c>
      <c r="CN7" s="37">
        <v>55.66</v>
      </c>
      <c r="CO7" s="37">
        <v>55.66</v>
      </c>
      <c r="CP7" s="37">
        <v>55.66</v>
      </c>
      <c r="CQ7" s="37">
        <v>55.66</v>
      </c>
      <c r="CR7" s="37">
        <v>53.78</v>
      </c>
      <c r="CS7" s="37">
        <v>53.24</v>
      </c>
      <c r="CT7" s="37">
        <v>52.31</v>
      </c>
      <c r="CU7" s="37">
        <v>60.65</v>
      </c>
      <c r="CV7" s="37">
        <v>51.75</v>
      </c>
      <c r="CW7" s="37">
        <v>52.49</v>
      </c>
      <c r="CX7" s="37">
        <v>93.3</v>
      </c>
      <c r="CY7" s="37">
        <v>92.74</v>
      </c>
      <c r="CZ7" s="37">
        <v>92.83</v>
      </c>
      <c r="DA7" s="37">
        <v>93.17</v>
      </c>
      <c r="DB7" s="37">
        <v>93.91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2018-12-03T09:24:58Z</dcterms:created>
  <dcterms:modified xsi:type="dcterms:W3CDTF">2019-02-20T13:32:40Z</dcterms:modified>
  <cp:category/>
</cp:coreProperties>
</file>