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esNj6qBvCY6a9aNdJlDyuilogc1MWccyXgt6dFc6d5L6pDoXrlIWGryP4oGhLJscsZT2tPrgIxQLh2Taaivkwg==" workbookSaltValue="qJl8h9mHzF0EQHwimK+Te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<sst xmlns="http://schemas.openxmlformats.org/spreadsheetml/2006/main" count="240" uniqueCount="123">
  <si>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</si>
  <si>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</si>
  <si>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</si>
  <si>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</si>
  <si>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</si>
  <si>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</si>
  <si>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</si>
  <si>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</si>
  <si>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</si>
  <si>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</si>
  <si>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</si>
  <si>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</si>
  <si>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　供用開始から20年以上経過する処理区であり、処理場設備の大規模な更新修繕が必要で、現在国庫補助金を活用し実施している。
　管渠については老朽化への対策はしばらくの間実施の必要はないと考えている。</t>
    <rPh sb="1" eb="3">
      <t>キョウヨウ</t>
    </rPh>
    <rPh sb="3" eb="5">
      <t>カイシ</t>
    </rPh>
    <rPh sb="9" eb="10">
      <t>ネン</t>
    </rPh>
    <rPh sb="10" eb="12">
      <t>イジョウ</t>
    </rPh>
    <rPh sb="12" eb="14">
      <t>ケイカ</t>
    </rPh>
    <rPh sb="16" eb="18">
      <t>ショリ</t>
    </rPh>
    <rPh sb="18" eb="19">
      <t>ク</t>
    </rPh>
    <rPh sb="23" eb="26">
      <t>ショリジョウ</t>
    </rPh>
    <rPh sb="26" eb="28">
      <t>セツビ</t>
    </rPh>
    <rPh sb="29" eb="32">
      <t>ダイキボ</t>
    </rPh>
    <rPh sb="33" eb="35">
      <t>コウシン</t>
    </rPh>
    <rPh sb="35" eb="37">
      <t>シュウゼン</t>
    </rPh>
    <rPh sb="38" eb="40">
      <t>ヒツヨウ</t>
    </rPh>
    <rPh sb="42" eb="44">
      <t>ゲンザイ</t>
    </rPh>
    <rPh sb="44" eb="46">
      <t>コッコ</t>
    </rPh>
    <rPh sb="46" eb="49">
      <t>ホジョキン</t>
    </rPh>
    <rPh sb="50" eb="52">
      <t>カツヨウ</t>
    </rPh>
    <rPh sb="53" eb="55">
      <t>ジッシ</t>
    </rPh>
    <rPh sb="62" eb="64">
      <t>カンキョ</t>
    </rPh>
    <rPh sb="69" eb="72">
      <t>ロウキュウカ</t>
    </rPh>
    <rPh sb="74" eb="76">
      <t>タイサク</t>
    </rPh>
    <rPh sb="82" eb="83">
      <t>アイダ</t>
    </rPh>
    <rPh sb="83" eb="85">
      <t>ジッシ</t>
    </rPh>
    <rPh sb="86" eb="88">
      <t>ヒツヨウ</t>
    </rPh>
    <rPh sb="92" eb="93">
      <t>カンガ</t>
    </rPh>
    <phoneticPr fontId="1"/>
  </si>
  <si>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</si>
  <si>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</si>
  <si>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</si>
  <si>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</si>
  <si>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</si>
  <si>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</si>
  <si>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</si>
  <si>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</si>
  <si>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</si>
  <si>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</si>
  <si>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</si>
  <si>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</si>
  <si>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</si>
  <si>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</si>
  <si>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</si>
  <si>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</si>
  <si>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</si>
  <si>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</si>
  <si>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</si>
  <si>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</si>
  <si>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</si>
  <si>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</si>
  <si>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</si>
  <si>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</si>
  <si>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</si>
  <si>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</si>
  <si>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</si>
  <si>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</si>
  <si>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</si>
  <si>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</si>
  <si>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</si>
  <si>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</si>
  <si>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</si>
  <si>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</si>
  <si>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</si>
  <si>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</si>
  <si>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長野県　信濃町</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</si>
  <si>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</si>
  <si>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</si>
  <si>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</si>
  <si>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</si>
  <si>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</si>
  <si>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</si>
  <si>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</si>
  <si>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</si>
  <si>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</si>
  <si>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</si>
  <si>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</si>
  <si>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</si>
  <si>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</si>
  <si>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</si>
  <si>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</si>
  <si>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</si>
  <si>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</si>
  <si>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</si>
  <si>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</si>
  <si>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</si>
  <si>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</si>
  <si>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</si>
  <si>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</si>
  <si>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</si>
  <si>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</si>
  <si>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</si>
  <si>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</si>
  <si>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</si>
  <si>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</si>
  <si>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</si>
  <si>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</si>
  <si>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</si>
  <si>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</si>
  <si>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</si>
  <si>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</si>
  <si>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</si>
  <si>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</si>
  <si>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</si>
  <si>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</si>
  <si>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</si>
  <si>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</si>
  <si>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</si>
  <si>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</si>
  <si>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</si>
  <si>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</si>
  <si>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</si>
  <si>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</si>
  <si>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</si>
  <si>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</si>
  <si>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</si>
  <si>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</si>
  <si>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</si>
  <si>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</si>
  <si>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</si>
  <si>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</si>
  <si>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</si>
  <si>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</si>
  <si>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</si>
  <si>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</si>
  <si>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</si>
  <si>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</si>
  <si>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</si>
  <si>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</si>
  <si>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</si>
  <si>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</si>
  <si>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</si>
  <si>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</si>
  <si>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</si>
  <si>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</si>
  <si>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</si>
  <si>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</si>
  <si>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未接続の理由、原因等把握して⑧水洗化率の向上に向けた取り組みを行っていく必要がある。
　また老朽化による設備等の更新、修繕も費用平準化のため計画的な更新、修繕を行っていく必要がある。</t>
    <rPh sb="1" eb="4">
      <t>ミセツゾク</t>
    </rPh>
    <rPh sb="5" eb="7">
      <t>リユウ</t>
    </rPh>
    <rPh sb="8" eb="10">
      <t>ゲンイン</t>
    </rPh>
    <rPh sb="10" eb="11">
      <t>トウ</t>
    </rPh>
    <rPh sb="11" eb="13">
      <t>ハアク</t>
    </rPh>
    <rPh sb="16" eb="19">
      <t>スイセンカ</t>
    </rPh>
    <rPh sb="19" eb="20">
      <t>リツ</t>
    </rPh>
    <rPh sb="21" eb="23">
      <t>コウジョウ</t>
    </rPh>
    <rPh sb="24" eb="25">
      <t>ム</t>
    </rPh>
    <rPh sb="27" eb="28">
      <t>トリ</t>
    </rPh>
    <rPh sb="29" eb="30">
      <t>クミ</t>
    </rPh>
    <rPh sb="32" eb="33">
      <t>オコナ</t>
    </rPh>
    <rPh sb="37" eb="39">
      <t>ヒツヨウ</t>
    </rPh>
    <rPh sb="47" eb="50">
      <t>ロウキュウカ</t>
    </rPh>
    <rPh sb="53" eb="55">
      <t>セツビ</t>
    </rPh>
    <rPh sb="55" eb="56">
      <t>トウ</t>
    </rPh>
    <rPh sb="57" eb="59">
      <t>コウシン</t>
    </rPh>
    <rPh sb="60" eb="62">
      <t>シュウゼン</t>
    </rPh>
    <rPh sb="63" eb="65">
      <t>ヒヨウ</t>
    </rPh>
    <rPh sb="65" eb="68">
      <t>ヘイジュンカ</t>
    </rPh>
    <rPh sb="71" eb="74">
      <t>ケイカクテキ</t>
    </rPh>
    <rPh sb="75" eb="77">
      <t>コウシン</t>
    </rPh>
    <rPh sb="78" eb="80">
      <t>シュウゼン</t>
    </rPh>
    <rPh sb="81" eb="82">
      <t>オコナ</t>
    </rPh>
    <rPh sb="86" eb="88">
      <t>ヒツヨウ</t>
    </rPh>
    <phoneticPr fontId="1"/>
  </si>
  <si>
    <t>　平成29年度においては、浄化センターの耐震診断やストックマネジメント計画など、今後の改築・更新計画のために必要な事業を行ったため、汚水処理費が高額になっており①収益的収支比率、⑤経費回収率、⑥汚水処理原価に影響が出ている。
　⑧水洗化率の低さが汚水処理量や料金収入の伸びに影響し、結果⑦施設利用率にも影響していると考えられる。⑦施設利用率が低いもう一つの要因として、野尻湖、黒姫高原など観光エリアを含む処理区については季節による汚水処理量の増を考慮し施設整備を行っていることが考えられる。しかし行政人口、観光人口は減少しており、現状の施設規模が妥当なのか検討が必要である。
　平成7年度供用開始の施設であるので、処理場の設備については国庫補助金等活用した更新を実施することで、通常維持管理による修繕費用縮減の努力を行っている。</t>
    <rPh sb="1" eb="3">
      <t>ヘイセイ</t>
    </rPh>
    <rPh sb="5" eb="7">
      <t>ネンド</t>
    </rPh>
    <rPh sb="13" eb="15">
      <t>ジョウカ</t>
    </rPh>
    <rPh sb="20" eb="22">
      <t>タイシン</t>
    </rPh>
    <rPh sb="22" eb="24">
      <t>シンダン</t>
    </rPh>
    <rPh sb="35" eb="37">
      <t>ケイカク</t>
    </rPh>
    <rPh sb="40" eb="42">
      <t>コンゴ</t>
    </rPh>
    <rPh sb="43" eb="45">
      <t>カイチク</t>
    </rPh>
    <rPh sb="46" eb="48">
      <t>コウシン</t>
    </rPh>
    <rPh sb="48" eb="50">
      <t>ケイカク</t>
    </rPh>
    <rPh sb="54" eb="56">
      <t>ヒツヨウ</t>
    </rPh>
    <rPh sb="57" eb="59">
      <t>ジギョウ</t>
    </rPh>
    <rPh sb="60" eb="61">
      <t>オコナ</t>
    </rPh>
    <rPh sb="66" eb="68">
      <t>オスイ</t>
    </rPh>
    <rPh sb="68" eb="71">
      <t>ショリヒ</t>
    </rPh>
    <rPh sb="72" eb="74">
      <t>コウガク</t>
    </rPh>
    <rPh sb="81" eb="84">
      <t>シュウエキテキ</t>
    </rPh>
    <rPh sb="84" eb="86">
      <t>シュウシ</t>
    </rPh>
    <rPh sb="86" eb="88">
      <t>ヒリツ</t>
    </rPh>
    <rPh sb="90" eb="92">
      <t>ケイヒ</t>
    </rPh>
    <rPh sb="92" eb="95">
      <t>カイシュウリツ</t>
    </rPh>
    <rPh sb="97" eb="99">
      <t>オスイ</t>
    </rPh>
    <rPh sb="99" eb="101">
      <t>ショリ</t>
    </rPh>
    <rPh sb="101" eb="103">
      <t>ゲンカ</t>
    </rPh>
    <rPh sb="104" eb="106">
      <t>エイキョウ</t>
    </rPh>
    <rPh sb="107" eb="108">
      <t>デ</t>
    </rPh>
    <rPh sb="115" eb="118">
      <t>スイセンカ</t>
    </rPh>
    <rPh sb="118" eb="119">
      <t>リツ</t>
    </rPh>
    <rPh sb="120" eb="121">
      <t>ヒク</t>
    </rPh>
    <rPh sb="123" eb="125">
      <t>オスイ</t>
    </rPh>
    <rPh sb="125" eb="127">
      <t>ショリ</t>
    </rPh>
    <rPh sb="127" eb="128">
      <t>リョウ</t>
    </rPh>
    <rPh sb="129" eb="131">
      <t>リョウキン</t>
    </rPh>
    <rPh sb="131" eb="133">
      <t>シュウニュウ</t>
    </rPh>
    <rPh sb="134" eb="135">
      <t>ノ</t>
    </rPh>
    <rPh sb="137" eb="139">
      <t>エイキョウ</t>
    </rPh>
    <rPh sb="141" eb="143">
      <t>ケッカ</t>
    </rPh>
    <rPh sb="144" eb="146">
      <t>シセツ</t>
    </rPh>
    <rPh sb="146" eb="149">
      <t>リヨウリツ</t>
    </rPh>
    <rPh sb="151" eb="153">
      <t>エイキョウ</t>
    </rPh>
    <rPh sb="158" eb="159">
      <t>カンガ</t>
    </rPh>
    <rPh sb="165" eb="167">
      <t>シセツ</t>
    </rPh>
    <rPh sb="167" eb="170">
      <t>リヨウリツ</t>
    </rPh>
    <rPh sb="171" eb="172">
      <t>ヒク</t>
    </rPh>
    <rPh sb="175" eb="176">
      <t>ヒト</t>
    </rPh>
    <rPh sb="178" eb="180">
      <t>ヨウイン</t>
    </rPh>
    <rPh sb="184" eb="187">
      <t>ノジリコ</t>
    </rPh>
    <rPh sb="188" eb="190">
      <t>クロヒメ</t>
    </rPh>
    <rPh sb="190" eb="192">
      <t>コウゲン</t>
    </rPh>
    <rPh sb="194" eb="196">
      <t>カンコウ</t>
    </rPh>
    <rPh sb="200" eb="201">
      <t>フク</t>
    </rPh>
    <rPh sb="202" eb="204">
      <t>ショリ</t>
    </rPh>
    <rPh sb="204" eb="205">
      <t>ク</t>
    </rPh>
    <rPh sb="210" eb="212">
      <t>キセツ</t>
    </rPh>
    <rPh sb="215" eb="217">
      <t>オスイ</t>
    </rPh>
    <rPh sb="217" eb="220">
      <t>ショリリョウ</t>
    </rPh>
    <rPh sb="221" eb="222">
      <t>ゾウ</t>
    </rPh>
    <rPh sb="223" eb="225">
      <t>コウリョ</t>
    </rPh>
    <rPh sb="226" eb="228">
      <t>シセツ</t>
    </rPh>
    <rPh sb="228" eb="230">
      <t>セイビ</t>
    </rPh>
    <rPh sb="231" eb="232">
      <t>オコナ</t>
    </rPh>
    <rPh sb="239" eb="240">
      <t>カンガ</t>
    </rPh>
    <rPh sb="248" eb="250">
      <t>ギョウセイ</t>
    </rPh>
    <rPh sb="250" eb="252">
      <t>ジンコウ</t>
    </rPh>
    <rPh sb="253" eb="255">
      <t>カンコウ</t>
    </rPh>
    <rPh sb="255" eb="257">
      <t>ジンコウ</t>
    </rPh>
    <rPh sb="258" eb="260">
      <t>ゲンショウ</t>
    </rPh>
    <rPh sb="265" eb="267">
      <t>ゲンジョウ</t>
    </rPh>
    <rPh sb="268" eb="270">
      <t>シセツ</t>
    </rPh>
    <rPh sb="270" eb="272">
      <t>キボ</t>
    </rPh>
    <rPh sb="273" eb="275">
      <t>ダトウ</t>
    </rPh>
    <rPh sb="278" eb="280">
      <t>ケントウ</t>
    </rPh>
    <rPh sb="281" eb="283">
      <t>ヒツヨウ</t>
    </rPh>
    <rPh sb="289" eb="291">
      <t>ヘイセイ</t>
    </rPh>
    <rPh sb="292" eb="294">
      <t>ネンド</t>
    </rPh>
    <rPh sb="294" eb="296">
      <t>キョウヨウ</t>
    </rPh>
    <rPh sb="296" eb="298">
      <t>カイシ</t>
    </rPh>
    <rPh sb="299" eb="301">
      <t>シセツ</t>
    </rPh>
    <rPh sb="307" eb="310">
      <t>ショリジョウ</t>
    </rPh>
    <rPh sb="311" eb="313">
      <t>セツビ</t>
    </rPh>
    <rPh sb="318" eb="320">
      <t>コッコ</t>
    </rPh>
    <rPh sb="320" eb="323">
      <t>ホジョキン</t>
    </rPh>
    <rPh sb="323" eb="324">
      <t>トウ</t>
    </rPh>
    <rPh sb="324" eb="326">
      <t>カツヨウ</t>
    </rPh>
    <rPh sb="328" eb="330">
      <t>コウシン</t>
    </rPh>
    <rPh sb="331" eb="333">
      <t>ジッシ</t>
    </rPh>
    <rPh sb="339" eb="341">
      <t>ツウジョウ</t>
    </rPh>
    <rPh sb="341" eb="343">
      <t>イジ</t>
    </rPh>
    <rPh sb="343" eb="345">
      <t>カンリ</t>
    </rPh>
    <rPh sb="348" eb="350">
      <t>シュウゼン</t>
    </rPh>
    <rPh sb="350" eb="352">
      <t>ヒヨウ</t>
    </rPh>
    <rPh sb="352" eb="354">
      <t>シュクゲン</t>
    </rPh>
    <rPh sb="355" eb="357">
      <t>ドリョク</t>
    </rPh>
    <rPh sb="358" eb="35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</si>
</sst>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77760"/>
        <c:axId val="314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ser>
        <c:dLbls>
          <c:showLegendKey val="0"/>
          <c:showVal val="0"/>
          <c:showCatName val="0"/>
          <c:showSerName val="0"/>
          <c:showPercent val="0"/>
          <c:showBubbleSize val="0"/>
        </c:dLbls>
        <c:marker val="1"/>
        <c:smooth val="0"/>
        <c:axId val="31477760"/>
        <c:axId val="31478912"/>
      </c:lineChart>
      <c:dateAx>
        <c:axId val="31477760"/>
        <c:scaling>
          <c:orientation val="minMax"/>
        </c:scaling>
        <c:delete val="1"/>
        <c:axPos val="b"/>
        <c:numFmt formatCode="ge" sourceLinked="1"/>
        <c:majorTickMark val="none"/>
        <c:minorTickMark val="none"/>
        <c:tickLblPos val="none"/>
        <c:crossAx val="31478912"/>
        <c:crosses val="autoZero"/>
        <c:auto val="1"/>
        <c:lblOffset val="100"/>
        <c:baseTimeUnit val="years"/>
      </c:dateAx>
      <c:valAx>
        <c:axId val="31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777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25.69</c:v>
                </c:pt>
                <c:pt idx="1">
                  <c:v>24.85</c:v>
                </c:pt>
                <c:pt idx="2">
                  <c:v>25.96</c:v>
                </c:pt>
                <c:pt idx="3">
                  <c:v>25.66</c:v>
                </c:pt>
                <c:pt idx="4">
                  <c:v>28.09</c:v>
                </c:pt>
              </c:numCache>
            </c:numRef>
          </c:val>
        </c:ser>
        <c:dLbls>
          <c:showLegendKey val="0"/>
          <c:showVal val="0"/>
          <c:showCatName val="0"/>
          <c:showSerName val="0"/>
          <c:showPercent val="0"/>
          <c:showBubbleSize val="0"/>
        </c:dLbls>
        <c:gapWidth val="150"/>
        <c:axId val="93819264"/>
        <c:axId val="938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ser>
        <c:dLbls>
          <c:showLegendKey val="0"/>
          <c:showVal val="0"/>
          <c:showCatName val="0"/>
          <c:showSerName val="0"/>
          <c:showPercent val="0"/>
          <c:showBubbleSize val="0"/>
        </c:dLbls>
        <c:marker val="1"/>
        <c:smooth val="0"/>
        <c:axId val="93819264"/>
        <c:axId val="93820800"/>
      </c:lineChart>
      <c:dateAx>
        <c:axId val="93819264"/>
        <c:scaling>
          <c:orientation val="minMax"/>
        </c:scaling>
        <c:delete val="1"/>
        <c:axPos val="b"/>
        <c:numFmt formatCode="ge" sourceLinked="1"/>
        <c:majorTickMark val="none"/>
        <c:minorTickMark val="none"/>
        <c:tickLblPos val="none"/>
        <c:crossAx val="93820800"/>
        <c:crosses val="autoZero"/>
        <c:auto val="1"/>
        <c:lblOffset val="100"/>
        <c:baseTimeUnit val="years"/>
      </c:dateAx>
      <c:valAx>
        <c:axId val="93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819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57.85</c:v>
                </c:pt>
                <c:pt idx="1">
                  <c:v>59.85</c:v>
                </c:pt>
                <c:pt idx="2">
                  <c:v>59.57</c:v>
                </c:pt>
                <c:pt idx="3">
                  <c:v>61.9</c:v>
                </c:pt>
                <c:pt idx="4">
                  <c:v>62.85</c:v>
                </c:pt>
              </c:numCache>
            </c:numRef>
          </c:val>
        </c:ser>
        <c:dLbls>
          <c:showLegendKey val="0"/>
          <c:showVal val="0"/>
          <c:showCatName val="0"/>
          <c:showSerName val="0"/>
          <c:showPercent val="0"/>
          <c:showBubbleSize val="0"/>
        </c:dLbls>
        <c:gapWidth val="150"/>
        <c:axId val="93834624"/>
        <c:axId val="951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ser>
        <c:dLbls>
          <c:showLegendKey val="0"/>
          <c:showVal val="0"/>
          <c:showCatName val="0"/>
          <c:showSerName val="0"/>
          <c:showPercent val="0"/>
          <c:showBubbleSize val="0"/>
        </c:dLbls>
        <c:marker val="1"/>
        <c:smooth val="0"/>
        <c:axId val="93834624"/>
        <c:axId val="95188096"/>
      </c:lineChart>
      <c:dateAx>
        <c:axId val="93834624"/>
        <c:scaling>
          <c:orientation val="minMax"/>
        </c:scaling>
        <c:delete val="1"/>
        <c:axPos val="b"/>
        <c:numFmt formatCode="ge" sourceLinked="1"/>
        <c:majorTickMark val="none"/>
        <c:minorTickMark val="none"/>
        <c:tickLblPos val="none"/>
        <c:crossAx val="95188096"/>
        <c:crosses val="autoZero"/>
        <c:auto val="1"/>
        <c:lblOffset val="100"/>
        <c:baseTimeUnit val="years"/>
      </c:dateAx>
      <c:valAx>
        <c:axId val="951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834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98.79</c:v>
                </c:pt>
                <c:pt idx="1">
                  <c:v>94.38</c:v>
                </c:pt>
                <c:pt idx="2">
                  <c:v>97.39</c:v>
                </c:pt>
                <c:pt idx="3">
                  <c:v>98.22</c:v>
                </c:pt>
                <c:pt idx="4">
                  <c:v>90.97</c:v>
                </c:pt>
              </c:numCache>
            </c:numRef>
          </c:val>
        </c:ser>
        <c:dLbls>
          <c:showLegendKey val="0"/>
          <c:showVal val="0"/>
          <c:showCatName val="0"/>
          <c:showSerName val="0"/>
          <c:showPercent val="0"/>
          <c:showBubbleSize val="0"/>
        </c:dLbls>
        <c:gapWidth val="150"/>
        <c:axId val="31519104"/>
        <c:axId val="315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19104"/>
        <c:axId val="31520640"/>
      </c:lineChart>
      <c:dateAx>
        <c:axId val="31519104"/>
        <c:scaling>
          <c:orientation val="minMax"/>
        </c:scaling>
        <c:delete val="1"/>
        <c:axPos val="b"/>
        <c:numFmt formatCode="ge" sourceLinked="1"/>
        <c:majorTickMark val="none"/>
        <c:minorTickMark val="none"/>
        <c:tickLblPos val="none"/>
        <c:crossAx val="31520640"/>
        <c:crosses val="autoZero"/>
        <c:auto val="1"/>
        <c:lblOffset val="100"/>
        <c:baseTimeUnit val="years"/>
      </c:dateAx>
      <c:valAx>
        <c:axId val="31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5191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84704"/>
        <c:axId val="313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84704"/>
        <c:axId val="31386240"/>
      </c:lineChart>
      <c:dateAx>
        <c:axId val="31384704"/>
        <c:scaling>
          <c:orientation val="minMax"/>
        </c:scaling>
        <c:delete val="1"/>
        <c:axPos val="b"/>
        <c:numFmt formatCode="ge" sourceLinked="1"/>
        <c:majorTickMark val="none"/>
        <c:minorTickMark val="none"/>
        <c:tickLblPos val="none"/>
        <c:crossAx val="31386240"/>
        <c:crosses val="autoZero"/>
        <c:auto val="1"/>
        <c:lblOffset val="100"/>
        <c:baseTimeUnit val="years"/>
      </c:dateAx>
      <c:valAx>
        <c:axId val="313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384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32064"/>
        <c:axId val="314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2064"/>
        <c:axId val="31437952"/>
      </c:lineChart>
      <c:dateAx>
        <c:axId val="31432064"/>
        <c:scaling>
          <c:orientation val="minMax"/>
        </c:scaling>
        <c:delete val="1"/>
        <c:axPos val="b"/>
        <c:numFmt formatCode="ge" sourceLinked="1"/>
        <c:majorTickMark val="none"/>
        <c:minorTickMark val="none"/>
        <c:tickLblPos val="none"/>
        <c:crossAx val="31437952"/>
        <c:crosses val="autoZero"/>
        <c:auto val="1"/>
        <c:lblOffset val="100"/>
        <c:baseTimeUnit val="years"/>
      </c:dateAx>
      <c:valAx>
        <c:axId val="31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32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09984"/>
        <c:axId val="316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09984"/>
        <c:axId val="31611520"/>
      </c:lineChart>
      <c:dateAx>
        <c:axId val="31609984"/>
        <c:scaling>
          <c:orientation val="minMax"/>
        </c:scaling>
        <c:delete val="1"/>
        <c:axPos val="b"/>
        <c:numFmt formatCode="ge" sourceLinked="1"/>
        <c:majorTickMark val="none"/>
        <c:minorTickMark val="none"/>
        <c:tickLblPos val="none"/>
        <c:crossAx val="31611520"/>
        <c:crosses val="autoZero"/>
        <c:auto val="1"/>
        <c:lblOffset val="100"/>
        <c:baseTimeUnit val="years"/>
      </c:dateAx>
      <c:valAx>
        <c:axId val="316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6099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51712"/>
        <c:axId val="316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51712"/>
        <c:axId val="31653248"/>
      </c:lineChart>
      <c:dateAx>
        <c:axId val="31651712"/>
        <c:scaling>
          <c:orientation val="minMax"/>
        </c:scaling>
        <c:delete val="1"/>
        <c:axPos val="b"/>
        <c:numFmt formatCode="ge" sourceLinked="1"/>
        <c:majorTickMark val="none"/>
        <c:minorTickMark val="none"/>
        <c:tickLblPos val="none"/>
        <c:crossAx val="31653248"/>
        <c:crosses val="autoZero"/>
        <c:auto val="1"/>
        <c:lblOffset val="100"/>
        <c:baseTimeUnit val="years"/>
      </c:dateAx>
      <c:valAx>
        <c:axId val="316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651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89344"/>
        <c:axId val="316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ser>
        <c:dLbls>
          <c:showLegendKey val="0"/>
          <c:showVal val="0"/>
          <c:showCatName val="0"/>
          <c:showSerName val="0"/>
          <c:showPercent val="0"/>
          <c:showBubbleSize val="0"/>
        </c:dLbls>
        <c:marker val="1"/>
        <c:smooth val="0"/>
        <c:axId val="31689344"/>
        <c:axId val="31699328"/>
      </c:lineChart>
      <c:dateAx>
        <c:axId val="31689344"/>
        <c:scaling>
          <c:orientation val="minMax"/>
        </c:scaling>
        <c:delete val="1"/>
        <c:axPos val="b"/>
        <c:numFmt formatCode="ge" sourceLinked="1"/>
        <c:majorTickMark val="none"/>
        <c:minorTickMark val="none"/>
        <c:tickLblPos val="none"/>
        <c:crossAx val="31699328"/>
        <c:crosses val="autoZero"/>
        <c:auto val="1"/>
        <c:lblOffset val="100"/>
        <c:baseTimeUnit val="years"/>
      </c:dateAx>
      <c:valAx>
        <c:axId val="31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689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103.84</c:v>
                </c:pt>
                <c:pt idx="1">
                  <c:v>84.42</c:v>
                </c:pt>
                <c:pt idx="2">
                  <c:v>98.16</c:v>
                </c:pt>
                <c:pt idx="3">
                  <c:v>95.81</c:v>
                </c:pt>
                <c:pt idx="4">
                  <c:v>56.88</c:v>
                </c:pt>
              </c:numCache>
            </c:numRef>
          </c:val>
        </c:ser>
        <c:dLbls>
          <c:showLegendKey val="0"/>
          <c:showVal val="0"/>
          <c:showCatName val="0"/>
          <c:showSerName val="0"/>
          <c:showPercent val="0"/>
          <c:showBubbleSize val="0"/>
        </c:dLbls>
        <c:gapWidth val="150"/>
        <c:axId val="91704704"/>
        <c:axId val="917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ser>
        <c:dLbls>
          <c:showLegendKey val="0"/>
          <c:showVal val="0"/>
          <c:showCatName val="0"/>
          <c:showSerName val="0"/>
          <c:showPercent val="0"/>
          <c:showBubbleSize val="0"/>
        </c:dLbls>
        <c:marker val="1"/>
        <c:smooth val="0"/>
        <c:axId val="91704704"/>
        <c:axId val="91714688"/>
      </c:lineChart>
      <c:dateAx>
        <c:axId val="91704704"/>
        <c:scaling>
          <c:orientation val="minMax"/>
        </c:scaling>
        <c:delete val="1"/>
        <c:axPos val="b"/>
        <c:numFmt formatCode="ge" sourceLinked="1"/>
        <c:majorTickMark val="none"/>
        <c:minorTickMark val="none"/>
        <c:tickLblPos val="none"/>
        <c:crossAx val="91714688"/>
        <c:crosses val="autoZero"/>
        <c:auto val="1"/>
        <c:lblOffset val="100"/>
        <c:baseTimeUnit val="years"/>
      </c:dateAx>
      <c:valAx>
        <c:axId val="91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1704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189.23</c:v>
                </c:pt>
                <c:pt idx="1">
                  <c:v>243.11</c:v>
                </c:pt>
                <c:pt idx="2">
                  <c:v>204.77</c:v>
                </c:pt>
                <c:pt idx="3">
                  <c:v>211.03</c:v>
                </c:pt>
                <c:pt idx="4">
                  <c:v>361.32</c:v>
                </c:pt>
              </c:numCache>
            </c:numRef>
          </c:val>
        </c:ser>
        <c:dLbls>
          <c:showLegendKey val="0"/>
          <c:showVal val="0"/>
          <c:showCatName val="0"/>
          <c:showSerName val="0"/>
          <c:showPercent val="0"/>
          <c:showBubbleSize val="0"/>
        </c:dLbls>
        <c:gapWidth val="150"/>
        <c:axId val="93782016"/>
        <c:axId val="937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ser>
        <c:dLbls>
          <c:showLegendKey val="0"/>
          <c:showVal val="0"/>
          <c:showCatName val="0"/>
          <c:showSerName val="0"/>
          <c:showPercent val="0"/>
          <c:showBubbleSize val="0"/>
        </c:dLbls>
        <c:marker val="1"/>
        <c:smooth val="0"/>
        <c:axId val="93782016"/>
        <c:axId val="93783552"/>
      </c:lineChart>
      <c:dateAx>
        <c:axId val="93782016"/>
        <c:scaling>
          <c:orientation val="minMax"/>
        </c:scaling>
        <c:delete val="1"/>
        <c:axPos val="b"/>
        <c:numFmt formatCode="ge" sourceLinked="1"/>
        <c:majorTickMark val="none"/>
        <c:minorTickMark val="none"/>
        <c:tickLblPos val="none"/>
        <c:crossAx val="93783552"/>
        <c:crosses val="autoZero"/>
        <c:auto val="1"/>
        <c:lblOffset val="100"/>
        <c:baseTimeUnit val="years"/>
      </c:dateAx>
      <c:valAx>
        <c:axId val="937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782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長野県　信濃町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3</v>
      </c>
      <c r="C7" s="42"/>
      <c r="D7" s="42"/>
      <c r="E7" s="42"/>
      <c r="F7" s="42"/>
      <c r="G7" s="42"/>
      <c r="H7" s="42"/>
      <c r="I7" s="42" t="s">
        <v>13</v>
      </c>
      <c r="J7" s="42"/>
      <c r="K7" s="42"/>
      <c r="L7" s="42"/>
      <c r="M7" s="42"/>
      <c r="N7" s="42"/>
      <c r="O7" s="42"/>
      <c r="P7" s="42" t="s">
        <v>4</v>
      </c>
      <c r="Q7" s="42"/>
      <c r="R7" s="42"/>
      <c r="S7" s="42"/>
      <c r="T7" s="42"/>
      <c r="U7" s="42"/>
      <c r="V7" s="42"/>
      <c r="W7" s="42" t="s">
        <v>15</v>
      </c>
      <c r="X7" s="42"/>
      <c r="Y7" s="42"/>
      <c r="Z7" s="42"/>
      <c r="AA7" s="42"/>
      <c r="AB7" s="42"/>
      <c r="AC7" s="42"/>
      <c r="AD7" s="42" t="s">
        <v>7</v>
      </c>
      <c r="AE7" s="42"/>
      <c r="AF7" s="42"/>
      <c r="AG7" s="42"/>
      <c r="AH7" s="42"/>
      <c r="AI7" s="42"/>
      <c r="AJ7" s="42"/>
      <c r="AK7" s="3"/>
      <c r="AL7" s="42" t="s">
        <v>16</v>
      </c>
      <c r="AM7" s="42"/>
      <c r="AN7" s="42"/>
      <c r="AO7" s="42"/>
      <c r="AP7" s="42"/>
      <c r="AQ7" s="42"/>
      <c r="AR7" s="42"/>
      <c r="AS7" s="42"/>
      <c r="AT7" s="42" t="s">
        <v>8</v>
      </c>
      <c r="AU7" s="42"/>
      <c r="AV7" s="42"/>
      <c r="AW7" s="42"/>
      <c r="AX7" s="42"/>
      <c r="AY7" s="42"/>
      <c r="AZ7" s="42"/>
      <c r="BA7" s="42"/>
      <c r="BB7" s="42" t="s">
        <v>17</v>
      </c>
      <c r="BC7" s="42"/>
      <c r="BD7" s="42"/>
      <c r="BE7" s="42"/>
      <c r="BF7" s="42"/>
      <c r="BG7" s="42"/>
      <c r="BH7" s="42"/>
      <c r="BI7" s="42"/>
      <c r="BJ7" s="3"/>
      <c r="BK7" s="3"/>
      <c r="BL7" s="14" t="s">
        <v>18</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Cd2</v>
      </c>
      <c r="X8" s="43"/>
      <c r="Y8" s="43"/>
      <c r="Z8" s="43"/>
      <c r="AA8" s="43"/>
      <c r="AB8" s="43"/>
      <c r="AC8" s="43"/>
      <c r="AD8" s="44" t="str">
        <f>データ!$M$6</f>
        <v>非設置</v>
      </c>
      <c r="AE8" s="44"/>
      <c r="AF8" s="44"/>
      <c r="AG8" s="44"/>
      <c r="AH8" s="44"/>
      <c r="AI8" s="44"/>
      <c r="AJ8" s="44"/>
      <c r="AK8" s="3"/>
      <c r="AL8" s="45">
        <f>データ!S6</f>
        <v>8597</v>
      </c>
      <c r="AM8" s="45"/>
      <c r="AN8" s="45"/>
      <c r="AO8" s="45"/>
      <c r="AP8" s="45"/>
      <c r="AQ8" s="45"/>
      <c r="AR8" s="45"/>
      <c r="AS8" s="45"/>
      <c r="AT8" s="46">
        <f>データ!T6</f>
        <v>149.30000000000001</v>
      </c>
      <c r="AU8" s="46"/>
      <c r="AV8" s="46"/>
      <c r="AW8" s="46"/>
      <c r="AX8" s="46"/>
      <c r="AY8" s="46"/>
      <c r="AZ8" s="46"/>
      <c r="BA8" s="46"/>
      <c r="BB8" s="46">
        <f>データ!U6</f>
        <v>57.58</v>
      </c>
      <c r="BC8" s="46"/>
      <c r="BD8" s="46"/>
      <c r="BE8" s="46"/>
      <c r="BF8" s="46"/>
      <c r="BG8" s="46"/>
      <c r="BH8" s="46"/>
      <c r="BI8" s="46"/>
      <c r="BJ8" s="3"/>
      <c r="BK8" s="3"/>
      <c r="BL8" s="47" t="s">
        <v>14</v>
      </c>
      <c r="BM8" s="48"/>
      <c r="BN8" s="16" t="s">
        <v>20</v>
      </c>
      <c r="BO8" s="19"/>
      <c r="BP8" s="19"/>
      <c r="BQ8" s="19"/>
      <c r="BR8" s="19"/>
      <c r="BS8" s="19"/>
      <c r="BT8" s="19"/>
      <c r="BU8" s="19"/>
      <c r="BV8" s="19"/>
      <c r="BW8" s="19"/>
      <c r="BX8" s="19"/>
      <c r="BY8" s="23"/>
    </row>
    <row r="9" spans="1:78" ht="18.75" customHeight="1" x14ac:dyDescent="0.15">
      <c r="A9" s="2"/>
      <c r="B9" s="42" t="s">
        <v>21</v>
      </c>
      <c r="C9" s="42"/>
      <c r="D9" s="42"/>
      <c r="E9" s="42"/>
      <c r="F9" s="42"/>
      <c r="G9" s="42"/>
      <c r="H9" s="42"/>
      <c r="I9" s="42" t="s">
        <v>23</v>
      </c>
      <c r="J9" s="42"/>
      <c r="K9" s="42"/>
      <c r="L9" s="42"/>
      <c r="M9" s="42"/>
      <c r="N9" s="42"/>
      <c r="O9" s="42"/>
      <c r="P9" s="42" t="s">
        <v>25</v>
      </c>
      <c r="Q9" s="42"/>
      <c r="R9" s="42"/>
      <c r="S9" s="42"/>
      <c r="T9" s="42"/>
      <c r="U9" s="42"/>
      <c r="V9" s="42"/>
      <c r="W9" s="42" t="s">
        <v>28</v>
      </c>
      <c r="X9" s="42"/>
      <c r="Y9" s="42"/>
      <c r="Z9" s="42"/>
      <c r="AA9" s="42"/>
      <c r="AB9" s="42"/>
      <c r="AC9" s="42"/>
      <c r="AD9" s="42" t="s">
        <v>22</v>
      </c>
      <c r="AE9" s="42"/>
      <c r="AF9" s="42"/>
      <c r="AG9" s="42"/>
      <c r="AH9" s="42"/>
      <c r="AI9" s="42"/>
      <c r="AJ9" s="42"/>
      <c r="AK9" s="3"/>
      <c r="AL9" s="42" t="s">
        <v>30</v>
      </c>
      <c r="AM9" s="42"/>
      <c r="AN9" s="42"/>
      <c r="AO9" s="42"/>
      <c r="AP9" s="42"/>
      <c r="AQ9" s="42"/>
      <c r="AR9" s="42"/>
      <c r="AS9" s="42"/>
      <c r="AT9" s="42" t="s">
        <v>31</v>
      </c>
      <c r="AU9" s="42"/>
      <c r="AV9" s="42"/>
      <c r="AW9" s="42"/>
      <c r="AX9" s="42"/>
      <c r="AY9" s="42"/>
      <c r="AZ9" s="42"/>
      <c r="BA9" s="42"/>
      <c r="BB9" s="42" t="s">
        <v>33</v>
      </c>
      <c r="BC9" s="42"/>
      <c r="BD9" s="42"/>
      <c r="BE9" s="42"/>
      <c r="BF9" s="42"/>
      <c r="BG9" s="42"/>
      <c r="BH9" s="42"/>
      <c r="BI9" s="42"/>
      <c r="BJ9" s="3"/>
      <c r="BK9" s="3"/>
      <c r="BL9" s="49" t="s">
        <v>36</v>
      </c>
      <c r="BM9" s="50"/>
      <c r="BN9" s="17" t="s">
        <v>37</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44.79</v>
      </c>
      <c r="Q10" s="46"/>
      <c r="R10" s="46"/>
      <c r="S10" s="46"/>
      <c r="T10" s="46"/>
      <c r="U10" s="46"/>
      <c r="V10" s="46"/>
      <c r="W10" s="46">
        <f>データ!Q6</f>
        <v>100</v>
      </c>
      <c r="X10" s="46"/>
      <c r="Y10" s="46"/>
      <c r="Z10" s="46"/>
      <c r="AA10" s="46"/>
      <c r="AB10" s="46"/>
      <c r="AC10" s="46"/>
      <c r="AD10" s="45">
        <f>データ!R6</f>
        <v>3490</v>
      </c>
      <c r="AE10" s="45"/>
      <c r="AF10" s="45"/>
      <c r="AG10" s="45"/>
      <c r="AH10" s="45"/>
      <c r="AI10" s="45"/>
      <c r="AJ10" s="45"/>
      <c r="AK10" s="2"/>
      <c r="AL10" s="45">
        <f>データ!V6</f>
        <v>3820</v>
      </c>
      <c r="AM10" s="45"/>
      <c r="AN10" s="45"/>
      <c r="AO10" s="45"/>
      <c r="AP10" s="45"/>
      <c r="AQ10" s="45"/>
      <c r="AR10" s="45"/>
      <c r="AS10" s="45"/>
      <c r="AT10" s="46">
        <f>データ!W6</f>
        <v>2.46</v>
      </c>
      <c r="AU10" s="46"/>
      <c r="AV10" s="46"/>
      <c r="AW10" s="46"/>
      <c r="AX10" s="46"/>
      <c r="AY10" s="46"/>
      <c r="AZ10" s="46"/>
      <c r="BA10" s="46"/>
      <c r="BB10" s="46">
        <f>データ!X6</f>
        <v>1552.85</v>
      </c>
      <c r="BC10" s="46"/>
      <c r="BD10" s="46"/>
      <c r="BE10" s="46"/>
      <c r="BF10" s="46"/>
      <c r="BG10" s="46"/>
      <c r="BH10" s="46"/>
      <c r="BI10" s="46"/>
      <c r="BJ10" s="2"/>
      <c r="BK10" s="2"/>
      <c r="BL10" s="51" t="s">
        <v>39</v>
      </c>
      <c r="BM10" s="52"/>
      <c r="BN10" s="18" t="s">
        <v>41</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29</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47</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48</v>
      </c>
      <c r="D34" s="68"/>
      <c r="E34" s="68"/>
      <c r="F34" s="68"/>
      <c r="G34" s="68"/>
      <c r="H34" s="68"/>
      <c r="I34" s="68"/>
      <c r="J34" s="68"/>
      <c r="K34" s="68"/>
      <c r="L34" s="68"/>
      <c r="M34" s="68"/>
      <c r="N34" s="68"/>
      <c r="O34" s="68"/>
      <c r="P34" s="68"/>
      <c r="Q34" s="11"/>
      <c r="R34" s="68" t="s">
        <v>50</v>
      </c>
      <c r="S34" s="68"/>
      <c r="T34" s="68"/>
      <c r="U34" s="68"/>
      <c r="V34" s="68"/>
      <c r="W34" s="68"/>
      <c r="X34" s="68"/>
      <c r="Y34" s="68"/>
      <c r="Z34" s="68"/>
      <c r="AA34" s="68"/>
      <c r="AB34" s="68"/>
      <c r="AC34" s="68"/>
      <c r="AD34" s="68"/>
      <c r="AE34" s="68"/>
      <c r="AF34" s="11"/>
      <c r="AG34" s="68" t="s">
        <v>51</v>
      </c>
      <c r="AH34" s="68"/>
      <c r="AI34" s="68"/>
      <c r="AJ34" s="68"/>
      <c r="AK34" s="68"/>
      <c r="AL34" s="68"/>
      <c r="AM34" s="68"/>
      <c r="AN34" s="68"/>
      <c r="AO34" s="68"/>
      <c r="AP34" s="68"/>
      <c r="AQ34" s="68"/>
      <c r="AR34" s="68"/>
      <c r="AS34" s="68"/>
      <c r="AT34" s="68"/>
      <c r="AU34" s="11"/>
      <c r="AV34" s="68" t="s">
        <v>42</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1</v>
      </c>
      <c r="D56" s="68"/>
      <c r="E56" s="68"/>
      <c r="F56" s="68"/>
      <c r="G56" s="68"/>
      <c r="H56" s="68"/>
      <c r="I56" s="68"/>
      <c r="J56" s="68"/>
      <c r="K56" s="68"/>
      <c r="L56" s="68"/>
      <c r="M56" s="68"/>
      <c r="N56" s="68"/>
      <c r="O56" s="68"/>
      <c r="P56" s="68"/>
      <c r="Q56" s="11"/>
      <c r="R56" s="68" t="s">
        <v>32</v>
      </c>
      <c r="S56" s="68"/>
      <c r="T56" s="68"/>
      <c r="U56" s="68"/>
      <c r="V56" s="68"/>
      <c r="W56" s="68"/>
      <c r="X56" s="68"/>
      <c r="Y56" s="68"/>
      <c r="Z56" s="68"/>
      <c r="AA56" s="68"/>
      <c r="AB56" s="68"/>
      <c r="AC56" s="68"/>
      <c r="AD56" s="68"/>
      <c r="AE56" s="68"/>
      <c r="AF56" s="11"/>
      <c r="AG56" s="68" t="s">
        <v>45</v>
      </c>
      <c r="AH56" s="68"/>
      <c r="AI56" s="68"/>
      <c r="AJ56" s="68"/>
      <c r="AK56" s="68"/>
      <c r="AL56" s="68"/>
      <c r="AM56" s="68"/>
      <c r="AN56" s="68"/>
      <c r="AO56" s="68"/>
      <c r="AP56" s="68"/>
      <c r="AQ56" s="68"/>
      <c r="AR56" s="68"/>
      <c r="AS56" s="68"/>
      <c r="AT56" s="68"/>
      <c r="AU56" s="11"/>
      <c r="AV56" s="68" t="s">
        <v>55</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56</v>
      </c>
      <c r="D79" s="68"/>
      <c r="E79" s="68"/>
      <c r="F79" s="68"/>
      <c r="G79" s="68"/>
      <c r="H79" s="68"/>
      <c r="I79" s="68"/>
      <c r="J79" s="68"/>
      <c r="K79" s="68"/>
      <c r="L79" s="68"/>
      <c r="M79" s="68"/>
      <c r="N79" s="68"/>
      <c r="O79" s="68"/>
      <c r="P79" s="68"/>
      <c r="Q79" s="68"/>
      <c r="R79" s="68"/>
      <c r="S79" s="68"/>
      <c r="T79" s="68"/>
      <c r="U79" s="11"/>
      <c r="V79" s="11"/>
      <c r="W79" s="68" t="s">
        <v>59</v>
      </c>
      <c r="X79" s="68"/>
      <c r="Y79" s="68"/>
      <c r="Z79" s="68"/>
      <c r="AA79" s="68"/>
      <c r="AB79" s="68"/>
      <c r="AC79" s="68"/>
      <c r="AD79" s="68"/>
      <c r="AE79" s="68"/>
      <c r="AF79" s="68"/>
      <c r="AG79" s="68"/>
      <c r="AH79" s="68"/>
      <c r="AI79" s="68"/>
      <c r="AJ79" s="68"/>
      <c r="AK79" s="68"/>
      <c r="AL79" s="68"/>
      <c r="AM79" s="68"/>
      <c r="AN79" s="68"/>
      <c r="AO79" s="11"/>
      <c r="AP79" s="11"/>
      <c r="AQ79" s="68" t="s">
        <v>61</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62</v>
      </c>
    </row>
    <row r="84" spans="1:78" x14ac:dyDescent="0.15">
      <c r="C84" s="2" t="s">
        <v>63</v>
      </c>
    </row>
    <row r="85" spans="1:78" hidden="1" x14ac:dyDescent="0.15">
      <c r="B85" s="6" t="s">
        <v>64</v>
      </c>
      <c r="C85" s="6"/>
      <c r="D85" s="6"/>
      <c r="E85" s="6" t="s">
        <v>65</v>
      </c>
      <c r="F85" s="6" t="s">
        <v>66</v>
      </c>
      <c r="G85" s="6" t="s">
        <v>67</v>
      </c>
      <c r="H85" s="6" t="s">
        <v>54</v>
      </c>
      <c r="I85" s="6" t="s">
        <v>11</v>
      </c>
      <c r="J85" s="6" t="s">
        <v>68</v>
      </c>
      <c r="K85" s="6" t="s">
        <v>69</v>
      </c>
      <c r="L85" s="6" t="s">
        <v>34</v>
      </c>
      <c r="M85" s="6" t="s">
        <v>38</v>
      </c>
      <c r="N85" s="6" t="s">
        <v>70</v>
      </c>
      <c r="O85" s="6" t="s">
        <v>60</v>
      </c>
    </row>
    <row r="86" spans="1:78" hidden="1" x14ac:dyDescent="0.15">
      <c r="B86" s="6"/>
      <c r="C86" s="6"/>
      <c r="D86" s="6"/>
      <c r="E86" s="6" t="str">
        <f>データ!AI6</f>
        <v/>
      </c>
      <c r="F86" s="6" t="s">
        <v>46</v>
      </c>
      <c r="G86" s="6" t="s">
        <v>46</v>
      </c>
      <c r="H86" s="6" t="str">
        <f>データ!BP6</f>
        <v>【707.33】</v>
      </c>
      <c r="I86" s="6" t="str">
        <f>データ!CA6</f>
        <v>【101.26】</v>
      </c>
      <c r="J86" s="6" t="str">
        <f>データ!CL6</f>
        <v>【136.39】</v>
      </c>
      <c r="K86" s="6" t="str">
        <f>データ!CW6</f>
        <v>【60.13】</v>
      </c>
      <c r="L86" s="6" t="str">
        <f>データ!DH6</f>
        <v>【95.06】</v>
      </c>
      <c r="M86" s="6" t="s">
        <v>46</v>
      </c>
      <c r="N86" s="6" t="s">
        <v>46</v>
      </c>
      <c r="O86" s="6" t="str">
        <f>データ!EO6</f>
        <v>【0.23】</v>
      </c>
    </row>
  </sheetData>
  <sheetProtection algorithmName="SHA-512" hashValue="Ctw5PsdVeYRMm3gvUz8Qh5QyRl5PccFHmUCe3W65QnIZWUU2a58VzI8Ovvgv5Vy6sQYi5N1I9m4g5crFYWWeUw==" saltValue="ES9MGm/9U+BmVSOirk5/DA=="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58</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43</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19</v>
      </c>
      <c r="B3" s="29" t="s">
        <v>35</v>
      </c>
      <c r="C3" s="29" t="s">
        <v>71</v>
      </c>
      <c r="D3" s="29" t="s">
        <v>52</v>
      </c>
      <c r="E3" s="29" t="s">
        <v>6</v>
      </c>
      <c r="F3" s="29" t="s">
        <v>5</v>
      </c>
      <c r="G3" s="29" t="s">
        <v>26</v>
      </c>
      <c r="H3" s="77" t="s">
        <v>57</v>
      </c>
      <c r="I3" s="78"/>
      <c r="J3" s="78"/>
      <c r="K3" s="78"/>
      <c r="L3" s="78"/>
      <c r="M3" s="78"/>
      <c r="N3" s="78"/>
      <c r="O3" s="78"/>
      <c r="P3" s="78"/>
      <c r="Q3" s="78"/>
      <c r="R3" s="78"/>
      <c r="S3" s="78"/>
      <c r="T3" s="78"/>
      <c r="U3" s="78"/>
      <c r="V3" s="78"/>
      <c r="W3" s="78"/>
      <c r="X3" s="79"/>
      <c r="Y3" s="75" t="s">
        <v>73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74</v>
      </c>
      <c r="B4" s="30"/>
      <c r="C4" s="30"/>
      <c r="D4" s="30"/>
      <c r="E4" s="30"/>
      <c r="F4" s="30"/>
      <c r="G4" s="30"/>
      <c r="H4" s="80"/>
      <c r="I4" s="81"/>
      <c r="J4" s="81"/>
      <c r="K4" s="81"/>
      <c r="L4" s="81"/>
      <c r="M4" s="81"/>
      <c r="N4" s="81"/>
      <c r="O4" s="81"/>
      <c r="P4" s="81"/>
      <c r="Q4" s="81"/>
      <c r="R4" s="81"/>
      <c r="S4" s="81"/>
      <c r="T4" s="81"/>
      <c r="U4" s="81"/>
      <c r="V4" s="81"/>
      <c r="W4" s="81"/>
      <c r="X4" s="82"/>
      <c r="Y4" s="76" t="s">
        <v>24</v>
      </c>
      <c r="Z4" s="76"/>
      <c r="AA4" s="76"/>
      <c r="AB4" s="76"/>
      <c r="AC4" s="76"/>
      <c r="AD4" s="76"/>
      <c r="AE4" s="76"/>
      <c r="AF4" s="76"/>
      <c r="AG4" s="76"/>
      <c r="AH4" s="76"/>
      <c r="AI4" s="76"/>
      <c r="AJ4" s="76" t="s">
        <v>75</v>
      </c>
      <c r="AK4" s="76"/>
      <c r="AL4" s="76"/>
      <c r="AM4" s="76"/>
      <c r="AN4" s="76"/>
      <c r="AO4" s="76"/>
      <c r="AP4" s="76"/>
      <c r="AQ4" s="76"/>
      <c r="AR4" s="76"/>
      <c r="AS4" s="76"/>
      <c r="AT4" s="76"/>
      <c r="AU4" s="76" t="s">
        <v>27</v>
      </c>
      <c r="AV4" s="76"/>
      <c r="AW4" s="76"/>
      <c r="AX4" s="76"/>
      <c r="AY4" s="76"/>
      <c r="AZ4" s="76"/>
      <c r="BA4" s="76"/>
      <c r="BB4" s="76"/>
      <c r="BC4" s="76"/>
      <c r="BD4" s="76"/>
      <c r="BE4" s="76"/>
      <c r="BF4" s="76" t="s">
        <v>76</v>
      </c>
      <c r="BG4" s="76"/>
      <c r="BH4" s="76"/>
      <c r="BI4" s="76"/>
      <c r="BJ4" s="76"/>
      <c r="BK4" s="76"/>
      <c r="BL4" s="76"/>
      <c r="BM4" s="76"/>
      <c r="BN4" s="76"/>
      <c r="BO4" s="76"/>
      <c r="BP4" s="76"/>
      <c r="BQ4" s="76" t="s">
        <v>77</v>
      </c>
      <c r="BR4" s="76"/>
      <c r="BS4" s="76"/>
      <c r="BT4" s="76"/>
      <c r="BU4" s="76"/>
      <c r="BV4" s="76"/>
      <c r="BW4" s="76"/>
      <c r="BX4" s="76"/>
      <c r="BY4" s="76"/>
      <c r="BZ4" s="76"/>
      <c r="CA4" s="76"/>
      <c r="CB4" s="76" t="s">
        <v>78</v>
      </c>
      <c r="CC4" s="76"/>
      <c r="CD4" s="76"/>
      <c r="CE4" s="76"/>
      <c r="CF4" s="76"/>
      <c r="CG4" s="76"/>
      <c r="CH4" s="76"/>
      <c r="CI4" s="76"/>
      <c r="CJ4" s="76"/>
      <c r="CK4" s="76"/>
      <c r="CL4" s="76"/>
      <c r="CM4" s="76" t="s">
        <v>79</v>
      </c>
      <c r="CN4" s="76"/>
      <c r="CO4" s="76"/>
      <c r="CP4" s="76"/>
      <c r="CQ4" s="76"/>
      <c r="CR4" s="76"/>
      <c r="CS4" s="76"/>
      <c r="CT4" s="76"/>
      <c r="CU4" s="76"/>
      <c r="CV4" s="76"/>
      <c r="CW4" s="76"/>
      <c r="CX4" s="76" t="s">
        <v>81</v>
      </c>
      <c r="CY4" s="76"/>
      <c r="CZ4" s="76"/>
      <c r="DA4" s="76"/>
      <c r="DB4" s="76"/>
      <c r="DC4" s="76"/>
      <c r="DD4" s="76"/>
      <c r="DE4" s="76"/>
      <c r="DF4" s="76"/>
      <c r="DG4" s="76"/>
      <c r="DH4" s="76"/>
      <c r="DI4" s="76" t="s">
        <v>82</v>
      </c>
      <c r="DJ4" s="76"/>
      <c r="DK4" s="76"/>
      <c r="DL4" s="76"/>
      <c r="DM4" s="76"/>
      <c r="DN4" s="76"/>
      <c r="DO4" s="76"/>
      <c r="DP4" s="76"/>
      <c r="DQ4" s="76"/>
      <c r="DR4" s="76"/>
      <c r="DS4" s="76"/>
      <c r="DT4" s="76" t="s">
        <v>83</v>
      </c>
      <c r="DU4" s="76"/>
      <c r="DV4" s="76"/>
      <c r="DW4" s="76"/>
      <c r="DX4" s="76"/>
      <c r="DY4" s="76"/>
      <c r="DZ4" s="76"/>
      <c r="EA4" s="76"/>
      <c r="EB4" s="76"/>
      <c r="EC4" s="76"/>
      <c r="ED4" s="76"/>
      <c r="EE4" s="76" t="s">
        <v>84</v>
      </c>
      <c r="EF4" s="76"/>
      <c r="EG4" s="76"/>
      <c r="EH4" s="76"/>
      <c r="EI4" s="76"/>
      <c r="EJ4" s="76"/>
      <c r="EK4" s="76"/>
      <c r="EL4" s="76"/>
      <c r="EM4" s="76"/>
      <c r="EN4" s="76"/>
      <c r="EO4" s="76"/>
    </row>
    <row r="5" spans="1:145" x14ac:dyDescent="0.15">
      <c r="A5" s="27" t="s">
        <v>85</v>
      </c>
      <c r="B5" s="31"/>
      <c r="C5" s="31"/>
      <c r="D5" s="31"/>
      <c r="E5" s="31"/>
      <c r="F5" s="31"/>
      <c r="G5" s="31"/>
      <c r="H5" s="35" t="s">
        <v>72</v>
      </c>
      <c r="I5" s="35" t="s">
        <v>86</v>
      </c>
      <c r="J5" s="35" t="s">
        <v>87</v>
      </c>
      <c r="K5" s="35" t="s">
        <v>88</v>
      </c>
      <c r="L5" s="35" t="s">
        <v>89</v>
      </c>
      <c r="M5" s="35" t="s">
        <v>7</v>
      </c>
      <c r="N5" s="35" t="s">
        <v>90</v>
      </c>
      <c r="O5" s="35" t="s">
        <v>91</v>
      </c>
      <c r="P5" s="35" t="s">
        <v>92</v>
      </c>
      <c r="Q5" s="35" t="s">
        <v>93</v>
      </c>
      <c r="R5" s="35" t="s">
        <v>2</v>
      </c>
      <c r="S5" s="35" t="s">
        <v>94</v>
      </c>
      <c r="T5" s="35" t="s">
        <v>95</v>
      </c>
      <c r="U5" s="35" t="s">
        <v>80</v>
      </c>
      <c r="V5" s="35" t="s">
        <v>96</v>
      </c>
      <c r="W5" s="35" t="s">
        <v>97</v>
      </c>
      <c r="X5" s="35" t="s">
        <v>98</v>
      </c>
      <c r="Y5" s="35" t="s">
        <v>99</v>
      </c>
      <c r="Z5" s="35" t="s">
        <v>40</v>
      </c>
      <c r="AA5" s="35" t="s">
        <v>100</v>
      </c>
      <c r="AB5" s="35" t="s">
        <v>101</v>
      </c>
      <c r="AC5" s="35" t="s">
        <v>102</v>
      </c>
      <c r="AD5" s="35" t="s">
        <v>103</v>
      </c>
      <c r="AE5" s="35" t="s">
        <v>105</v>
      </c>
      <c r="AF5" s="35" t="s">
        <v>106</v>
      </c>
      <c r="AG5" s="35" t="s">
        <v>107</v>
      </c>
      <c r="AH5" s="35" t="s">
        <v>108</v>
      </c>
      <c r="AI5" s="35" t="s">
        <v>64</v>
      </c>
      <c r="AJ5" s="35" t="s">
        <v>99</v>
      </c>
      <c r="AK5" s="35" t="s">
        <v>40</v>
      </c>
      <c r="AL5" s="35" t="s">
        <v>100</v>
      </c>
      <c r="AM5" s="35" t="s">
        <v>101</v>
      </c>
      <c r="AN5" s="35" t="s">
        <v>102</v>
      </c>
      <c r="AO5" s="35" t="s">
        <v>103</v>
      </c>
      <c r="AP5" s="35" t="s">
        <v>105</v>
      </c>
      <c r="AQ5" s="35" t="s">
        <v>106</v>
      </c>
      <c r="AR5" s="35" t="s">
        <v>107</v>
      </c>
      <c r="AS5" s="35" t="s">
        <v>108</v>
      </c>
      <c r="AT5" s="35" t="s">
        <v>104</v>
      </c>
      <c r="AU5" s="35" t="s">
        <v>99</v>
      </c>
      <c r="AV5" s="35" t="s">
        <v>40</v>
      </c>
      <c r="AW5" s="35" t="s">
        <v>100</v>
      </c>
      <c r="AX5" s="35" t="s">
        <v>101</v>
      </c>
      <c r="AY5" s="35" t="s">
        <v>102</v>
      </c>
      <c r="AZ5" s="35" t="s">
        <v>103</v>
      </c>
      <c r="BA5" s="35" t="s">
        <v>105</v>
      </c>
      <c r="BB5" s="35" t="s">
        <v>106</v>
      </c>
      <c r="BC5" s="35" t="s">
        <v>107</v>
      </c>
      <c r="BD5" s="35" t="s">
        <v>108</v>
      </c>
      <c r="BE5" s="35" t="s">
        <v>104</v>
      </c>
      <c r="BF5" s="35" t="s">
        <v>99</v>
      </c>
      <c r="BG5" s="35" t="s">
        <v>40</v>
      </c>
      <c r="BH5" s="35" t="s">
        <v>100</v>
      </c>
      <c r="BI5" s="35" t="s">
        <v>101</v>
      </c>
      <c r="BJ5" s="35" t="s">
        <v>102</v>
      </c>
      <c r="BK5" s="35" t="s">
        <v>103</v>
      </c>
      <c r="BL5" s="35" t="s">
        <v>105</v>
      </c>
      <c r="BM5" s="35" t="s">
        <v>106</v>
      </c>
      <c r="BN5" s="35" t="s">
        <v>107</v>
      </c>
      <c r="BO5" s="35" t="s">
        <v>108</v>
      </c>
      <c r="BP5" s="35" t="s">
        <v>104</v>
      </c>
      <c r="BQ5" s="35" t="s">
        <v>99</v>
      </c>
      <c r="BR5" s="35" t="s">
        <v>40</v>
      </c>
      <c r="BS5" s="35" t="s">
        <v>100</v>
      </c>
      <c r="BT5" s="35" t="s">
        <v>101</v>
      </c>
      <c r="BU5" s="35" t="s">
        <v>102</v>
      </c>
      <c r="BV5" s="35" t="s">
        <v>103</v>
      </c>
      <c r="BW5" s="35" t="s">
        <v>105</v>
      </c>
      <c r="BX5" s="35" t="s">
        <v>106</v>
      </c>
      <c r="BY5" s="35" t="s">
        <v>107</v>
      </c>
      <c r="BZ5" s="35" t="s">
        <v>108</v>
      </c>
      <c r="CA5" s="35" t="s">
        <v>104</v>
      </c>
      <c r="CB5" s="35" t="s">
        <v>99</v>
      </c>
      <c r="CC5" s="35" t="s">
        <v>40</v>
      </c>
      <c r="CD5" s="35" t="s">
        <v>100</v>
      </c>
      <c r="CE5" s="35" t="s">
        <v>101</v>
      </c>
      <c r="CF5" s="35" t="s">
        <v>102</v>
      </c>
      <c r="CG5" s="35" t="s">
        <v>103</v>
      </c>
      <c r="CH5" s="35" t="s">
        <v>105</v>
      </c>
      <c r="CI5" s="35" t="s">
        <v>106</v>
      </c>
      <c r="CJ5" s="35" t="s">
        <v>107</v>
      </c>
      <c r="CK5" s="35" t="s">
        <v>108</v>
      </c>
      <c r="CL5" s="35" t="s">
        <v>104</v>
      </c>
      <c r="CM5" s="35" t="s">
        <v>99</v>
      </c>
      <c r="CN5" s="35" t="s">
        <v>40</v>
      </c>
      <c r="CO5" s="35" t="s">
        <v>100</v>
      </c>
      <c r="CP5" s="35" t="s">
        <v>101</v>
      </c>
      <c r="CQ5" s="35" t="s">
        <v>102</v>
      </c>
      <c r="CR5" s="35" t="s">
        <v>103</v>
      </c>
      <c r="CS5" s="35" t="s">
        <v>105</v>
      </c>
      <c r="CT5" s="35" t="s">
        <v>106</v>
      </c>
      <c r="CU5" s="35" t="s">
        <v>107</v>
      </c>
      <c r="CV5" s="35" t="s">
        <v>108</v>
      </c>
      <c r="CW5" s="35" t="s">
        <v>104</v>
      </c>
      <c r="CX5" s="35" t="s">
        <v>99</v>
      </c>
      <c r="CY5" s="35" t="s">
        <v>40</v>
      </c>
      <c r="CZ5" s="35" t="s">
        <v>100</v>
      </c>
      <c r="DA5" s="35" t="s">
        <v>101</v>
      </c>
      <c r="DB5" s="35" t="s">
        <v>102</v>
      </c>
      <c r="DC5" s="35" t="s">
        <v>103</v>
      </c>
      <c r="DD5" s="35" t="s">
        <v>105</v>
      </c>
      <c r="DE5" s="35" t="s">
        <v>106</v>
      </c>
      <c r="DF5" s="35" t="s">
        <v>107</v>
      </c>
      <c r="DG5" s="35" t="s">
        <v>108</v>
      </c>
      <c r="DH5" s="35" t="s">
        <v>104</v>
      </c>
      <c r="DI5" s="35" t="s">
        <v>99</v>
      </c>
      <c r="DJ5" s="35" t="s">
        <v>40</v>
      </c>
      <c r="DK5" s="35" t="s">
        <v>100</v>
      </c>
      <c r="DL5" s="35" t="s">
        <v>101</v>
      </c>
      <c r="DM5" s="35" t="s">
        <v>102</v>
      </c>
      <c r="DN5" s="35" t="s">
        <v>103</v>
      </c>
      <c r="DO5" s="35" t="s">
        <v>105</v>
      </c>
      <c r="DP5" s="35" t="s">
        <v>106</v>
      </c>
      <c r="DQ5" s="35" t="s">
        <v>107</v>
      </c>
      <c r="DR5" s="35" t="s">
        <v>108</v>
      </c>
      <c r="DS5" s="35" t="s">
        <v>104</v>
      </c>
      <c r="DT5" s="35" t="s">
        <v>99</v>
      </c>
      <c r="DU5" s="35" t="s">
        <v>40</v>
      </c>
      <c r="DV5" s="35" t="s">
        <v>100</v>
      </c>
      <c r="DW5" s="35" t="s">
        <v>101</v>
      </c>
      <c r="DX5" s="35" t="s">
        <v>102</v>
      </c>
      <c r="DY5" s="35" t="s">
        <v>103</v>
      </c>
      <c r="DZ5" s="35" t="s">
        <v>105</v>
      </c>
      <c r="EA5" s="35" t="s">
        <v>106</v>
      </c>
      <c r="EB5" s="35" t="s">
        <v>107</v>
      </c>
      <c r="EC5" s="35" t="s">
        <v>108</v>
      </c>
      <c r="ED5" s="35" t="s">
        <v>104</v>
      </c>
      <c r="EE5" s="35" t="s">
        <v>99</v>
      </c>
      <c r="EF5" s="35" t="s">
        <v>40</v>
      </c>
      <c r="EG5" s="35" t="s">
        <v>100</v>
      </c>
      <c r="EH5" s="35" t="s">
        <v>101</v>
      </c>
      <c r="EI5" s="35" t="s">
        <v>102</v>
      </c>
      <c r="EJ5" s="35" t="s">
        <v>103</v>
      </c>
      <c r="EK5" s="35" t="s">
        <v>105</v>
      </c>
      <c r="EL5" s="35" t="s">
        <v>106</v>
      </c>
      <c r="EM5" s="35" t="s">
        <v>107</v>
      </c>
      <c r="EN5" s="35" t="s">
        <v>108</v>
      </c>
      <c r="EO5" s="35" t="s">
        <v>104</v>
      </c>
    </row>
    <row r="6" spans="1:145" s="26" customFormat="1" x14ac:dyDescent="0.15">
      <c r="A6" s="27" t="s">
        <v>109</v>
      </c>
      <c r="B6" s="32">
        <f t="shared" ref="B6:X6" si="1">B7</f>
        <v>2017</v>
      </c>
      <c r="C6" s="32">
        <f t="shared" si="1"/>
        <v>205834</v>
      </c>
      <c r="D6" s="32">
        <f t="shared" si="1"/>
        <v>47</v>
      </c>
      <c r="E6" s="32">
        <f t="shared" si="1"/>
        <v>17</v>
      </c>
      <c r="F6" s="32">
        <f t="shared" si="1"/>
        <v>1</v>
      </c>
      <c r="G6" s="32">
        <f t="shared" si="1"/>
        <v>0</v>
      </c>
      <c r="H6" s="32" t="str">
        <f t="shared" si="1"/>
        <v>長野県　信濃町</v>
      </c>
      <c r="I6" s="32" t="str">
        <f t="shared" si="1"/>
        <v>法非適用</v>
      </c>
      <c r="J6" s="32" t="str">
        <f t="shared" si="1"/>
        <v>下水道事業</v>
      </c>
      <c r="K6" s="32" t="str">
        <f t="shared" si="1"/>
        <v>公共下水道</v>
      </c>
      <c r="L6" s="32" t="str">
        <f t="shared" si="1"/>
        <v>Cd2</v>
      </c>
      <c r="M6" s="32" t="str">
        <f t="shared" si="1"/>
        <v>非設置</v>
      </c>
      <c r="N6" s="36" t="str">
        <f t="shared" si="1"/>
        <v>-</v>
      </c>
      <c r="O6" s="36" t="str">
        <f t="shared" si="1"/>
        <v>該当数値なし</v>
      </c>
      <c r="P6" s="36">
        <f t="shared" si="1"/>
        <v>44.79</v>
      </c>
      <c r="Q6" s="36">
        <f t="shared" si="1"/>
        <v>100</v>
      </c>
      <c r="R6" s="36">
        <f t="shared" si="1"/>
        <v>3490</v>
      </c>
      <c r="S6" s="36">
        <f t="shared" si="1"/>
        <v>8597</v>
      </c>
      <c r="T6" s="36">
        <f t="shared" si="1"/>
        <v>149.30000000000001</v>
      </c>
      <c r="U6" s="36">
        <f t="shared" si="1"/>
        <v>57.58</v>
      </c>
      <c r="V6" s="36">
        <f t="shared" si="1"/>
        <v>3820</v>
      </c>
      <c r="W6" s="36">
        <f t="shared" si="1"/>
        <v>2.46</v>
      </c>
      <c r="X6" s="36">
        <f t="shared" si="1"/>
        <v>1552.85</v>
      </c>
      <c r="Y6" s="40">
        <f t="shared" ref="Y6:AH6" si="2">IF(Y7="",NA(),Y7)</f>
        <v>98.79</v>
      </c>
      <c r="Z6" s="40">
        <f t="shared" si="2"/>
        <v>94.38</v>
      </c>
      <c r="AA6" s="40">
        <f t="shared" si="2"/>
        <v>97.39</v>
      </c>
      <c r="AB6" s="40">
        <f t="shared" si="2"/>
        <v>98.22</v>
      </c>
      <c r="AC6" s="40">
        <f t="shared" si="2"/>
        <v>90.97</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1306.92</v>
      </c>
      <c r="BL6" s="40">
        <f t="shared" si="5"/>
        <v>1203.71</v>
      </c>
      <c r="BM6" s="40">
        <f t="shared" si="5"/>
        <v>1162.3599999999999</v>
      </c>
      <c r="BN6" s="40">
        <f t="shared" si="5"/>
        <v>1047.6500000000001</v>
      </c>
      <c r="BO6" s="40">
        <f t="shared" si="5"/>
        <v>1124.26</v>
      </c>
      <c r="BP6" s="36" t="str">
        <f>IF(BP7="","",IF(BP7="-","【-】","【"&amp;SUBSTITUTE(TEXT(BP7,"#,##0.00"),"-","△")&amp;"】"))</f>
        <v>【707.33】</v>
      </c>
      <c r="BQ6" s="40">
        <f t="shared" ref="BQ6:BZ6" si="6">IF(BQ7="",NA(),BQ7)</f>
        <v>103.84</v>
      </c>
      <c r="BR6" s="40">
        <f t="shared" si="6"/>
        <v>84.42</v>
      </c>
      <c r="BS6" s="40">
        <f t="shared" si="6"/>
        <v>98.16</v>
      </c>
      <c r="BT6" s="40">
        <f t="shared" si="6"/>
        <v>95.81</v>
      </c>
      <c r="BU6" s="40">
        <f t="shared" si="6"/>
        <v>56.88</v>
      </c>
      <c r="BV6" s="40">
        <f t="shared" si="6"/>
        <v>68.510000000000005</v>
      </c>
      <c r="BW6" s="40">
        <f t="shared" si="6"/>
        <v>69.739999999999995</v>
      </c>
      <c r="BX6" s="40">
        <f t="shared" si="6"/>
        <v>68.209999999999994</v>
      </c>
      <c r="BY6" s="40">
        <f t="shared" si="6"/>
        <v>74.040000000000006</v>
      </c>
      <c r="BZ6" s="40">
        <f t="shared" si="6"/>
        <v>80.58</v>
      </c>
      <c r="CA6" s="36" t="str">
        <f>IF(CA7="","",IF(CA7="-","【-】","【"&amp;SUBSTITUTE(TEXT(CA7,"#,##0.00"),"-","△")&amp;"】"))</f>
        <v>【101.26】</v>
      </c>
      <c r="CB6" s="40">
        <f t="shared" ref="CB6:CK6" si="7">IF(CB7="",NA(),CB7)</f>
        <v>189.23</v>
      </c>
      <c r="CC6" s="40">
        <f t="shared" si="7"/>
        <v>243.11</v>
      </c>
      <c r="CD6" s="40">
        <f t="shared" si="7"/>
        <v>204.77</v>
      </c>
      <c r="CE6" s="40">
        <f t="shared" si="7"/>
        <v>211.03</v>
      </c>
      <c r="CF6" s="40">
        <f t="shared" si="7"/>
        <v>361.32</v>
      </c>
      <c r="CG6" s="40">
        <f t="shared" si="7"/>
        <v>247.43</v>
      </c>
      <c r="CH6" s="40">
        <f t="shared" si="7"/>
        <v>248.89</v>
      </c>
      <c r="CI6" s="40">
        <f t="shared" si="7"/>
        <v>250.84</v>
      </c>
      <c r="CJ6" s="40">
        <f t="shared" si="7"/>
        <v>235.61</v>
      </c>
      <c r="CK6" s="40">
        <f t="shared" si="7"/>
        <v>216.21</v>
      </c>
      <c r="CL6" s="36" t="str">
        <f>IF(CL7="","",IF(CL7="-","【-】","【"&amp;SUBSTITUTE(TEXT(CL7,"#,##0.00"),"-","△")&amp;"】"))</f>
        <v>【136.39】</v>
      </c>
      <c r="CM6" s="40">
        <f t="shared" ref="CM6:CV6" si="8">IF(CM7="",NA(),CM7)</f>
        <v>25.69</v>
      </c>
      <c r="CN6" s="40">
        <f t="shared" si="8"/>
        <v>24.85</v>
      </c>
      <c r="CO6" s="40">
        <f t="shared" si="8"/>
        <v>25.96</v>
      </c>
      <c r="CP6" s="40">
        <f t="shared" si="8"/>
        <v>25.66</v>
      </c>
      <c r="CQ6" s="40">
        <f t="shared" si="8"/>
        <v>28.09</v>
      </c>
      <c r="CR6" s="40">
        <f t="shared" si="8"/>
        <v>50.32</v>
      </c>
      <c r="CS6" s="40">
        <f t="shared" si="8"/>
        <v>49.89</v>
      </c>
      <c r="CT6" s="40">
        <f t="shared" si="8"/>
        <v>49.39</v>
      </c>
      <c r="CU6" s="40">
        <f t="shared" si="8"/>
        <v>49.25</v>
      </c>
      <c r="CV6" s="40">
        <f t="shared" si="8"/>
        <v>50.24</v>
      </c>
      <c r="CW6" s="36" t="str">
        <f>IF(CW7="","",IF(CW7="-","【-】","【"&amp;SUBSTITUTE(TEXT(CW7,"#,##0.00"),"-","△")&amp;"】"))</f>
        <v>【60.13】</v>
      </c>
      <c r="CX6" s="40">
        <f t="shared" ref="CX6:DG6" si="9">IF(CX7="",NA(),CX7)</f>
        <v>57.85</v>
      </c>
      <c r="CY6" s="40">
        <f t="shared" si="9"/>
        <v>59.85</v>
      </c>
      <c r="CZ6" s="40">
        <f t="shared" si="9"/>
        <v>59.57</v>
      </c>
      <c r="DA6" s="40">
        <f t="shared" si="9"/>
        <v>61.9</v>
      </c>
      <c r="DB6" s="40">
        <f t="shared" si="9"/>
        <v>62.85</v>
      </c>
      <c r="DC6" s="40">
        <f t="shared" si="9"/>
        <v>84.57</v>
      </c>
      <c r="DD6" s="40">
        <f t="shared" si="9"/>
        <v>84.73</v>
      </c>
      <c r="DE6" s="40">
        <f t="shared" si="9"/>
        <v>83.96</v>
      </c>
      <c r="DF6" s="40">
        <f t="shared" si="9"/>
        <v>84.12</v>
      </c>
      <c r="DG6" s="40">
        <f t="shared" si="9"/>
        <v>84.17</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0.14000000000000001</v>
      </c>
      <c r="EK6" s="40">
        <f t="shared" si="12"/>
        <v>0.03</v>
      </c>
      <c r="EL6" s="40">
        <f t="shared" si="12"/>
        <v>0.15</v>
      </c>
      <c r="EM6" s="40">
        <f t="shared" si="12"/>
        <v>0.1</v>
      </c>
      <c r="EN6" s="40">
        <f t="shared" si="12"/>
        <v>0.13</v>
      </c>
      <c r="EO6" s="36" t="str">
        <f>IF(EO7="","",IF(EO7="-","【-】","【"&amp;SUBSTITUTE(TEXT(EO7,"#,##0.00"),"-","△")&amp;"】"))</f>
        <v>【0.23】</v>
      </c>
    </row>
    <row r="7" spans="1:145" s="26" customFormat="1" x14ac:dyDescent="0.15">
      <c r="A7" s="27"/>
      <c r="B7" s="33">
        <v>2017</v>
      </c>
      <c r="C7" s="33">
        <v>205834</v>
      </c>
      <c r="D7" s="33">
        <v>47</v>
      </c>
      <c r="E7" s="33">
        <v>17</v>
      </c>
      <c r="F7" s="33">
        <v>1</v>
      </c>
      <c r="G7" s="33">
        <v>0</v>
      </c>
      <c r="H7" s="33" t="s">
        <v>49</v>
      </c>
      <c r="I7" s="33" t="s">
        <v>110</v>
      </c>
      <c r="J7" s="33" t="s">
        <v>111</v>
      </c>
      <c r="K7" s="33" t="s">
        <v>112</v>
      </c>
      <c r="L7" s="33" t="s">
        <v>113</v>
      </c>
      <c r="M7" s="33" t="s">
        <v>114</v>
      </c>
      <c r="N7" s="37" t="s">
        <v>46</v>
      </c>
      <c r="O7" s="37" t="s">
        <v>115</v>
      </c>
      <c r="P7" s="37">
        <v>44.79</v>
      </c>
      <c r="Q7" s="37">
        <v>100</v>
      </c>
      <c r="R7" s="37">
        <v>3490</v>
      </c>
      <c r="S7" s="37">
        <v>8597</v>
      </c>
      <c r="T7" s="37">
        <v>149.30000000000001</v>
      </c>
      <c r="U7" s="37">
        <v>57.58</v>
      </c>
      <c r="V7" s="37">
        <v>3820</v>
      </c>
      <c r="W7" s="37">
        <v>2.46</v>
      </c>
      <c r="X7" s="37">
        <v>1552.85</v>
      </c>
      <c r="Y7" s="37">
        <v>98.79</v>
      </c>
      <c r="Z7" s="37">
        <v>94.38</v>
      </c>
      <c r="AA7" s="37">
        <v>97.39</v>
      </c>
      <c r="AB7" s="37">
        <v>98.22</v>
      </c>
      <c r="AC7" s="37">
        <v>90.97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1306.92</v>
      </c>
      <c r="BL7" s="37">
        <v>1203.71</v>
      </c>
      <c r="BM7" s="37">
        <v>1162.3599999999999</v>
      </c>
      <c r="BN7" s="37">
        <v>1047.6500000000001</v>
      </c>
      <c r="BO7" s="37">
        <v>1124.26</v>
      </c>
      <c r="BP7" s="37">
        <v>707.33</v>
      </c>
      <c r="BQ7" s="37">
        <v>103.84</v>
      </c>
      <c r="BR7" s="37">
        <v>84.42</v>
      </c>
      <c r="BS7" s="37">
        <v>98.16</v>
      </c>
      <c r="BT7" s="37">
        <v>95.81</v>
      </c>
      <c r="BU7" s="37">
        <v>56.88</v>
      </c>
      <c r="BV7" s="37">
        <v>68.510000000000005</v>
      </c>
      <c r="BW7" s="37">
        <v>69.739999999999995</v>
      </c>
      <c r="BX7" s="37">
        <v>68.209999999999994</v>
      </c>
      <c r="BY7" s="37">
        <v>74.040000000000006</v>
      </c>
      <c r="BZ7" s="37">
        <v>80.58</v>
      </c>
      <c r="CA7" s="37">
        <v>101.26</v>
      </c>
      <c r="CB7" s="37">
        <v>189.23</v>
      </c>
      <c r="CC7" s="37">
        <v>243.11</v>
      </c>
      <c r="CD7" s="37">
        <v>204.77</v>
      </c>
      <c r="CE7" s="37">
        <v>211.03</v>
      </c>
      <c r="CF7" s="37">
        <v>361.32</v>
      </c>
      <c r="CG7" s="37">
        <v>247.43</v>
      </c>
      <c r="CH7" s="37">
        <v>248.89</v>
      </c>
      <c r="CI7" s="37">
        <v>250.84</v>
      </c>
      <c r="CJ7" s="37">
        <v>235.61</v>
      </c>
      <c r="CK7" s="37">
        <v>216.21</v>
      </c>
      <c r="CL7" s="37">
        <v>136.38999999999999</v>
      </c>
      <c r="CM7" s="37">
        <v>25.69</v>
      </c>
      <c r="CN7" s="37">
        <v>24.85</v>
      </c>
      <c r="CO7" s="37">
        <v>25.96</v>
      </c>
      <c r="CP7" s="37">
        <v>25.66</v>
      </c>
      <c r="CQ7" s="37">
        <v>28.09</v>
      </c>
      <c r="CR7" s="37">
        <v>50.32</v>
      </c>
      <c r="CS7" s="37">
        <v>49.89</v>
      </c>
      <c r="CT7" s="37">
        <v>49.39</v>
      </c>
      <c r="CU7" s="37">
        <v>49.25</v>
      </c>
      <c r="CV7" s="37">
        <v>50.24</v>
      </c>
      <c r="CW7" s="37">
        <v>60.13</v>
      </c>
      <c r="CX7" s="37">
        <v>57.85</v>
      </c>
      <c r="CY7" s="37">
        <v>59.85</v>
      </c>
      <c r="CZ7" s="37">
        <v>59.57</v>
      </c>
      <c r="DA7" s="37">
        <v>61.9</v>
      </c>
      <c r="DB7" s="37">
        <v>62.85</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2018-12-03T09:04:02Z</dcterms:created>
  <dcterms:modified xsi:type="dcterms:W3CDTF">2019-02-20T13:33:40Z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2019-02-12T04:51:03Z</vt:filetime>
  </property>
</Properties>
</file>