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9　長野地域振興局\207510独立行政法人長野市民病院\"/>
    </mc:Choice>
  </mc:AlternateContent>
  <workbookProtection workbookAlgorithmName="SHA-512" workbookHashValue="xoG2zOm+IDhtp7Z2oVjbdRmowTQZecKgVl769C24l0HzchyiKjOJavX4cflafl+4eAonrsy5v65u4ukP/nzSpQ==" workbookSaltValue="mynJxPulFILvYH8NUscgH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JJ78" i="4"/>
  <c r="GR54" i="4"/>
  <c r="GR32" i="4"/>
  <c r="DD32" i="4"/>
  <c r="EO78" i="4"/>
  <c r="DD54" i="4"/>
  <c r="U78" i="4"/>
  <c r="P54" i="4"/>
  <c r="P32" i="4"/>
  <c r="KF32" i="4"/>
  <c r="BZ78" i="4"/>
  <c r="BI54" i="4"/>
  <c r="BI32" i="4"/>
  <c r="LY54" i="4"/>
  <c r="LY32" i="4"/>
  <c r="LO78" i="4"/>
  <c r="IK54" i="4"/>
  <c r="IK32" i="4"/>
  <c r="GT78" i="4"/>
  <c r="EW54" i="4"/>
  <c r="EW32" i="4"/>
  <c r="GA78" i="4"/>
  <c r="EH54" i="4"/>
  <c r="BG78" i="4"/>
  <c r="AT54" i="4"/>
  <c r="AT32" i="4"/>
  <c r="LJ54" i="4"/>
  <c r="LJ32" i="4"/>
  <c r="KV78" i="4"/>
  <c r="HV54" i="4"/>
  <c r="HV32" i="4"/>
  <c r="EH32" i="4"/>
</calcChain>
</file>

<file path=xl/sharedStrings.xml><?xml version="1.0" encoding="utf-8"?>
<sst xmlns="http://schemas.openxmlformats.org/spreadsheetml/2006/main" count="355" uniqueCount="153">
  <si>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</si>
  <si>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</si>
  <si>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</si>
  <si>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</si>
  <si>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</si>
  <si>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</si>
  <si>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</si>
  <si>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</si>
  <si>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</si>
  <si>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</si>
  <si>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</si>
  <si>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</si>
  <si>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</si>
  <si>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</si>
  <si>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</si>
  <si>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</si>
  <si>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</si>
  <si>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</si>
  <si>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</si>
  <si>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</si>
  <si>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</si>
  <si>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</si>
  <si>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</si>
  <si>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</si>
  <si>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</si>
  <si>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</si>
  <si>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</si>
  <si>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</si>
  <si>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</si>
  <si>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</si>
  <si>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</si>
  <si>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</si>
  <si>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</si>
  <si>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</si>
  <si>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</si>
  <si>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</si>
  <si>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</si>
  <si>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</si>
  <si>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</si>
  <si>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</si>
  <si>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</si>
  <si>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</si>
  <si>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</si>
  <si>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</si>
  <si>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</si>
  <si>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</si>
  <si>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</si>
  <si>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</si>
  <si>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</si>
  <si>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</si>
  <si>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</si>
  <si>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</si>
  <si>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</si>
  <si>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</si>
  <si>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</si>
  <si>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</si>
  <si>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</si>
  <si>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</si>
  <si>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</si>
  <si>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</si>
  <si>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</si>
  <si>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</si>
  <si>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</si>
  <si>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</si>
  <si>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</si>
  <si>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</si>
  <si>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</si>
  <si>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</si>
  <si>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</si>
  <si>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</si>
  <si>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</si>
  <si>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</si>
  <si>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</si>
  <si>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</si>
  <si>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</si>
  <si>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</si>
  <si>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</si>
  <si>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</si>
  <si>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</si>
  <si>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</si>
  <si>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</si>
  <si>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</si>
  <si>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</si>
  <si>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</si>
  <si>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</si>
  <si>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</si>
  <si>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</si>
  <si>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</si>
  <si>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</si>
  <si>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</si>
  <si>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</si>
  <si>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</si>
  <si>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</si>
  <si>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</si>
  <si>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</si>
  <si>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</si>
  <si>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</si>
  <si>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</si>
  <si>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</si>
  <si>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</si>
  <si>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</si>
  <si>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</si>
  <si>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</si>
  <si>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</si>
  <si>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</si>
  <si>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</si>
  <si>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</si>
  <si>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</si>
  <si>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</si>
  <si>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</si>
  <si>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</si>
  <si>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</si>
  <si>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</si>
  <si>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</si>
  <si>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</si>
  <si>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</si>
  <si>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</si>
  <si>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</si>
  <si>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</si>
  <si>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</si>
  <si>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</si>
  <si>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</si>
  <si>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</si>
  <si>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</si>
  <si>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</si>
  <si>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</si>
  <si>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</si>
  <si>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</si>
  <si>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</si>
  <si>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地方独立行政法人長野市民病院</t>
  </si>
  <si>
    <t>長野市民病院</t>
  </si>
  <si>
    <t>地方独立行政法人</t>
  </si>
  <si>
    <t>病院事業</t>
  </si>
  <si>
    <t>一般病院</t>
  </si>
  <si>
    <t>400床以上～500床未満</t>
  </si>
  <si>
    <t>非設置</t>
  </si>
  <si>
    <t>直営</t>
  </si>
  <si>
    <t>対象</t>
  </si>
  <si>
    <t>ド 透 I 訓 ガ</t>
  </si>
  <si>
    <t>救 臨 が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</si>
  <si>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</si>
  <si>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</si>
  <si>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</si>
  <si>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</si>
  <si>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</si>
  <si>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</si>
  <si>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</si>
  <si>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</si>
  <si>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</si>
  <si>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①経常収支比率：100％を超えており、単年度黒字を確保できている。
②医業収支比率：政策的医療の提供等により、医業収益で医業費用を賄えていないが、平均値を上回っており、類似病院と比べて健全性は高い。
③累積欠損金比率：該当なし
④病床利用率：病床の高稼働を維持できており、類似病院と比べて病床を有効に活用できている。
⑤、⑥入院患者・外来患者１人１日当たり収益：高度急性期医療の提供や病床の効率的利用等を反映し、類似病院と比べて収益性は高い。
⑦、⑧職員給与費・材料費対医業収益比率：平均値を下回っているが、統計上、分母の収益には運営費負担金（繰出金）等が含まれており、それらは高度医療や政策的医療を提供するためのスタッフ確保や高額材料購入等に係る経費補てんに充てられている。</t>
    <phoneticPr fontId="5"/>
  </si>
  <si>
    <t>　前年度に比べて新入院患者数が209人増加し、地域包括ケア病棟の運用等により延入院患者数が4,445人増加した。また、急性期病棟では、新しい治療の開始や特定集中治療室管理料１の取得、重症病棟の稼働向上により入院単価が上がった。これらにより入院収益が483百万円増加し、2年連続で黒字を確保することができた。
　今後も、地域の中核病院として安全・安心な医療提供するため、紹介患者や救急患者の円滑な受け入れや病床の効率的利用等により収益確保を図るとともに、予算の弾力的執行等により費用節減を図り、収支バランスの更なる適正化に努める。
　また、施設設備及び医療機器については、地域医療構想や患者ニーズ等も踏まえ、老朽化や狭隘化等に対応するため中期的な視点に立って整備計画を策定し、効率的に維持管理・更新を実施する。　</t>
    <rPh sb="1" eb="4">
      <t>ゼンネンド</t>
    </rPh>
    <rPh sb="135" eb="136">
      <t>ネン</t>
    </rPh>
    <rPh sb="136" eb="138">
      <t>レンゾク</t>
    </rPh>
    <rPh sb="139" eb="141">
      <t>クロジ</t>
    </rPh>
    <rPh sb="142" eb="144">
      <t>カクホ</t>
    </rPh>
    <phoneticPr fontId="5"/>
  </si>
  <si>
    <t>　有形固定資産については、地方独立行政法人設立時に時価評価した価額（償却後再調達原価）で長野市より承継しており、平成28年度から改めて減価償却を開始しているため老朽化の状況を正確に判断できない。参考までに、法人設立前の平成27年度決算での実績値は次のとおりである。
①有形固定資産減価償却率：60.9％
②機械備品減価償却率：78.1％
③１床当たり有形固定資産：27,724,763円
　平成29年度末時点では平成７年に長野市民病院として開院以来23年が経過しており、平成27年度の実績値と平均値を比較した場合、①、②は平均値を上回り、③は下回っていることを見れば老朽化が進行していることが明らかであり、今後は適切に維持管理・更新を行っていく必要がある。</t>
    <rPh sb="56" eb="58">
      <t>ヘイセイ</t>
    </rPh>
    <rPh sb="60" eb="62">
      <t>ネンド</t>
    </rPh>
    <rPh sb="64" eb="65">
      <t>アラタ</t>
    </rPh>
    <rPh sb="67" eb="69">
      <t>ゲンカ</t>
    </rPh>
    <rPh sb="69" eb="71">
      <t>ショウキャク</t>
    </rPh>
    <rPh sb="72" eb="74">
      <t>カイシ</t>
    </rPh>
    <phoneticPr fontId="5"/>
  </si>
  <si>
    <t>○原則断らない救急搬送受入れ、医師会と協働での夜間初期救急等、24時間365日救急医療の提供
○がんや、心疾患・脳血管疾患・糖尿病等の生活習慣病を主体とした高度専門医療の提供
○地域との連携による在宅復帰や在宅療養の支援
○人口減少、少子・高齢化対策や中山間地域対策を踏まえた政策的医療の推進
○健診事業を通じた予防医療の推進
○近隣公的病院への医師派遣等による診療支援
○医療従事者、救急隊、学生の研修・実習受入れ</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</si>
</sst>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#N/A</c:v>
                </c:pt>
                <c:pt idx="3">
                  <c:v>90.3</c:v>
                </c:pt>
                <c:pt idx="4">
                  <c:v>93.4</c:v>
                </c:pt>
              </c:numCache>
            </c:numRef>
          </c:val>
          <c:extLst xmlns:c16r2="http://schemas.microsoft.com/office/drawing/2015/06/chart">
            <c:ext xmlns:c16="http://schemas.microsoft.com/office/drawing/2014/chart" uri="{C3380CC4-5D6E-409C-BE32-E72D297353CC}">
              <c16:uniqueId val="{00000000-8855-452F-979B-B866F264369F}"/>
            </c:ext>
          </c:extLst>
        </c:ser>
        <c:dLbls>
          <c:showLegendKey val="0"/>
          <c:showVal val="0"/>
          <c:showCatName val="0"/>
          <c:showSerName val="0"/>
          <c:showPercent val="0"/>
          <c:showBubbleSize val="0"/>
        </c:dLbls>
        <c:gapWidth val="150"/>
        <c:axId val="-1502604992"/>
        <c:axId val="-15026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8855-452F-979B-B866F264369F}"/>
            </c:ext>
          </c:extLst>
        </c:ser>
        <c:dLbls>
          <c:showLegendKey val="0"/>
          <c:showVal val="0"/>
          <c:showCatName val="0"/>
          <c:showSerName val="0"/>
          <c:showPercent val="0"/>
          <c:showBubbleSize val="0"/>
        </c:dLbls>
        <c:marker val="1"/>
        <c:smooth val="0"/>
        <c:axId val="-1502604992"/>
        <c:axId val="-1502603904"/>
      </c:lineChart>
      <c:dateAx>
        <c:axId val="-1502604992"/>
        <c:scaling>
          <c:orientation val="minMax"/>
        </c:scaling>
        <c:delete val="1"/>
        <c:axPos val="b"/>
        <c:numFmt formatCode="ge" sourceLinked="1"/>
        <c:majorTickMark val="none"/>
        <c:minorTickMark val="none"/>
        <c:tickLblPos val="none"/>
        <c:crossAx val="-1502603904"/>
        <c:crosses val="autoZero"/>
        <c:auto val="1"/>
        <c:lblOffset val="100"/>
        <c:baseTimeUnit val="years"/>
      </c:dateAx>
      <c:valAx>
        <c:axId val="-150260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#N/A</c:v>
                </c:pt>
                <c:pt idx="3">
                  <c:v>15943</c:v>
                </c:pt>
                <c:pt idx="4">
                  <c:v>16685</c:v>
                </c:pt>
              </c:numCache>
            </c:numRef>
          </c:val>
          <c:extLst xmlns:c16r2="http://schemas.microsoft.com/office/drawing/2015/06/chart">
            <c:ext xmlns:c16="http://schemas.microsoft.com/office/drawing/2014/chart" uri="{C3380CC4-5D6E-409C-BE32-E72D297353CC}">
              <c16:uniqueId val="{00000000-DC31-4726-83FB-DB2ED5AAC963}"/>
            </c:ext>
          </c:extLst>
        </c:ser>
        <c:dLbls>
          <c:showLegendKey val="0"/>
          <c:showVal val="0"/>
          <c:showCatName val="0"/>
          <c:showSerName val="0"/>
          <c:showPercent val="0"/>
          <c:showBubbleSize val="0"/>
        </c:dLbls>
        <c:gapWidth val="150"/>
        <c:axId val="-1602032112"/>
        <c:axId val="-160203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14455</c:v>
                </c:pt>
                <c:pt idx="4">
                  <c:v>15171</c:v>
                </c:pt>
              </c:numCache>
            </c:numRef>
          </c:val>
          <c:smooth val="0"/>
          <c:extLst xmlns:c16r2="http://schemas.microsoft.com/office/drawing/2015/06/chart">
            <c:ext xmlns:c16="http://schemas.microsoft.com/office/drawing/2014/chart" uri="{C3380CC4-5D6E-409C-BE32-E72D297353CC}">
              <c16:uniqueId val="{00000001-DC31-4726-83FB-DB2ED5AAC963}"/>
            </c:ext>
          </c:extLst>
        </c:ser>
        <c:dLbls>
          <c:showLegendKey val="0"/>
          <c:showVal val="0"/>
          <c:showCatName val="0"/>
          <c:showSerName val="0"/>
          <c:showPercent val="0"/>
          <c:showBubbleSize val="0"/>
        </c:dLbls>
        <c:marker val="1"/>
        <c:smooth val="0"/>
        <c:axId val="-1602032112"/>
        <c:axId val="-1602034832"/>
      </c:lineChart>
      <c:dateAx>
        <c:axId val="-1602032112"/>
        <c:scaling>
          <c:orientation val="minMax"/>
        </c:scaling>
        <c:delete val="1"/>
        <c:axPos val="b"/>
        <c:numFmt formatCode="ge" sourceLinked="1"/>
        <c:majorTickMark val="none"/>
        <c:minorTickMark val="none"/>
        <c:tickLblPos val="none"/>
        <c:crossAx val="-1602034832"/>
        <c:crosses val="autoZero"/>
        <c:auto val="1"/>
        <c:lblOffset val="100"/>
        <c:baseTimeUnit val="years"/>
      </c:dateAx>
      <c:valAx>
        <c:axId val="-160203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203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#N/A</c:v>
                </c:pt>
                <c:pt idx="3">
                  <c:v>62729</c:v>
                </c:pt>
                <c:pt idx="4">
                  <c:v>64224</c:v>
                </c:pt>
              </c:numCache>
            </c:numRef>
          </c:val>
          <c:extLst xmlns:c16r2="http://schemas.microsoft.com/office/drawing/2015/06/chart">
            <c:ext xmlns:c16="http://schemas.microsoft.com/office/drawing/2014/chart" uri="{C3380CC4-5D6E-409C-BE32-E72D297353CC}">
              <c16:uniqueId val="{00000000-7EC5-4EC0-875F-2A23D1D22A51}"/>
            </c:ext>
          </c:extLst>
        </c:ser>
        <c:dLbls>
          <c:showLegendKey val="0"/>
          <c:showVal val="0"/>
          <c:showCatName val="0"/>
          <c:showSerName val="0"/>
          <c:showPercent val="0"/>
          <c:showBubbleSize val="0"/>
        </c:dLbls>
        <c:gapWidth val="150"/>
        <c:axId val="-1634676256"/>
        <c:axId val="-136955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55265</c:v>
                </c:pt>
                <c:pt idx="4">
                  <c:v>56892</c:v>
                </c:pt>
              </c:numCache>
            </c:numRef>
          </c:val>
          <c:smooth val="0"/>
          <c:extLst xmlns:c16r2="http://schemas.microsoft.com/office/drawing/2015/06/chart">
            <c:ext xmlns:c16="http://schemas.microsoft.com/office/drawing/2014/chart" uri="{C3380CC4-5D6E-409C-BE32-E72D297353CC}">
              <c16:uniqueId val="{00000001-7EC5-4EC0-875F-2A23D1D22A51}"/>
            </c:ext>
          </c:extLst>
        </c:ser>
        <c:dLbls>
          <c:showLegendKey val="0"/>
          <c:showVal val="0"/>
          <c:showCatName val="0"/>
          <c:showSerName val="0"/>
          <c:showPercent val="0"/>
          <c:showBubbleSize val="0"/>
        </c:dLbls>
        <c:marker val="1"/>
        <c:smooth val="0"/>
        <c:axId val="-1634676256"/>
        <c:axId val="-1369559344"/>
      </c:lineChart>
      <c:dateAx>
        <c:axId val="-1634676256"/>
        <c:scaling>
          <c:orientation val="minMax"/>
        </c:scaling>
        <c:delete val="1"/>
        <c:axPos val="b"/>
        <c:numFmt formatCode="ge" sourceLinked="1"/>
        <c:majorTickMark val="none"/>
        <c:minorTickMark val="none"/>
        <c:tickLblPos val="none"/>
        <c:crossAx val="-1369559344"/>
        <c:crosses val="autoZero"/>
        <c:auto val="1"/>
        <c:lblOffset val="100"/>
        <c:baseTimeUnit val="years"/>
      </c:dateAx>
      <c:valAx>
        <c:axId val="-136955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46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5E14-4FC8-836A-6BDDF9D8C630}"/>
            </c:ext>
          </c:extLst>
        </c:ser>
        <c:dLbls>
          <c:showLegendKey val="0"/>
          <c:showVal val="0"/>
          <c:showCatName val="0"/>
          <c:showSerName val="0"/>
          <c:showPercent val="0"/>
          <c:showBubbleSize val="0"/>
        </c:dLbls>
        <c:gapWidth val="150"/>
        <c:axId val="-1502602816"/>
        <c:axId val="-15025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5E14-4FC8-836A-6BDDF9D8C630}"/>
            </c:ext>
          </c:extLst>
        </c:ser>
        <c:dLbls>
          <c:showLegendKey val="0"/>
          <c:showVal val="0"/>
          <c:showCatName val="0"/>
          <c:showSerName val="0"/>
          <c:showPercent val="0"/>
          <c:showBubbleSize val="0"/>
        </c:dLbls>
        <c:marker val="1"/>
        <c:smooth val="0"/>
        <c:axId val="-1502602816"/>
        <c:axId val="-1502599008"/>
      </c:lineChart>
      <c:dateAx>
        <c:axId val="-1502602816"/>
        <c:scaling>
          <c:orientation val="minMax"/>
        </c:scaling>
        <c:delete val="1"/>
        <c:axPos val="b"/>
        <c:numFmt formatCode="ge" sourceLinked="1"/>
        <c:majorTickMark val="none"/>
        <c:minorTickMark val="none"/>
        <c:tickLblPos val="none"/>
        <c:crossAx val="-1502599008"/>
        <c:crosses val="autoZero"/>
        <c:auto val="1"/>
        <c:lblOffset val="100"/>
        <c:baseTimeUnit val="years"/>
      </c:dateAx>
      <c:valAx>
        <c:axId val="-150259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#N/A</c:v>
                </c:pt>
                <c:pt idx="3">
                  <c:v>93.2</c:v>
                </c:pt>
                <c:pt idx="4">
                  <c:v>93</c:v>
                </c:pt>
              </c:numCache>
            </c:numRef>
          </c:val>
          <c:extLst xmlns:c16r2="http://schemas.microsoft.com/office/drawing/2015/06/chart">
            <c:ext xmlns:c16="http://schemas.microsoft.com/office/drawing/2014/chart" uri="{C3380CC4-5D6E-409C-BE32-E72D297353CC}">
              <c16:uniqueId val="{00000000-B3FC-4003-ACCD-BABC47A86A43}"/>
            </c:ext>
          </c:extLst>
        </c:ser>
        <c:dLbls>
          <c:showLegendKey val="0"/>
          <c:showVal val="0"/>
          <c:showCatName val="0"/>
          <c:showSerName val="0"/>
          <c:showPercent val="0"/>
          <c:showBubbleSize val="0"/>
        </c:dLbls>
        <c:gapWidth val="150"/>
        <c:axId val="-1502600096"/>
        <c:axId val="-15025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91.6</c:v>
                </c:pt>
                <c:pt idx="4">
                  <c:v>92.1</c:v>
                </c:pt>
              </c:numCache>
            </c:numRef>
          </c:val>
          <c:smooth val="0"/>
          <c:extLst xmlns:c16r2="http://schemas.microsoft.com/office/drawing/2015/06/chart">
            <c:ext xmlns:c16="http://schemas.microsoft.com/office/drawing/2014/chart" uri="{C3380CC4-5D6E-409C-BE32-E72D297353CC}">
              <c16:uniqueId val="{00000001-B3FC-4003-ACCD-BABC47A86A43}"/>
            </c:ext>
          </c:extLst>
        </c:ser>
        <c:dLbls>
          <c:showLegendKey val="0"/>
          <c:showVal val="0"/>
          <c:showCatName val="0"/>
          <c:showSerName val="0"/>
          <c:showPercent val="0"/>
          <c:showBubbleSize val="0"/>
        </c:dLbls>
        <c:marker val="1"/>
        <c:smooth val="0"/>
        <c:axId val="-1502600096"/>
        <c:axId val="-1502599552"/>
      </c:lineChart>
      <c:dateAx>
        <c:axId val="-1502600096"/>
        <c:scaling>
          <c:orientation val="minMax"/>
        </c:scaling>
        <c:delete val="1"/>
        <c:axPos val="b"/>
        <c:numFmt formatCode="ge" sourceLinked="1"/>
        <c:majorTickMark val="none"/>
        <c:minorTickMark val="none"/>
        <c:tickLblPos val="none"/>
        <c:crossAx val="-1502599552"/>
        <c:crosses val="autoZero"/>
        <c:auto val="1"/>
        <c:lblOffset val="100"/>
        <c:baseTimeUnit val="years"/>
      </c:dateAx>
      <c:valAx>
        <c:axId val="-15025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6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#N/A</c:v>
                </c:pt>
                <c:pt idx="3">
                  <c:v>102.7</c:v>
                </c:pt>
                <c:pt idx="4">
                  <c:v>101.7</c:v>
                </c:pt>
              </c:numCache>
            </c:numRef>
          </c:val>
          <c:extLst xmlns:c16r2="http://schemas.microsoft.com/office/drawing/2015/06/chart">
            <c:ext xmlns:c16="http://schemas.microsoft.com/office/drawing/2014/chart" uri="{C3380CC4-5D6E-409C-BE32-E72D297353CC}">
              <c16:uniqueId val="{00000000-8517-4180-BDF0-73C3AECA222F}"/>
            </c:ext>
          </c:extLst>
        </c:ser>
        <c:dLbls>
          <c:showLegendKey val="0"/>
          <c:showVal val="0"/>
          <c:showCatName val="0"/>
          <c:showSerName val="0"/>
          <c:showPercent val="0"/>
          <c:showBubbleSize val="0"/>
        </c:dLbls>
        <c:gapWidth val="150"/>
        <c:axId val="-1608689376"/>
        <c:axId val="-160868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98.5</c:v>
                </c:pt>
                <c:pt idx="4">
                  <c:v>98.7</c:v>
                </c:pt>
              </c:numCache>
            </c:numRef>
          </c:val>
          <c:smooth val="0"/>
          <c:extLst xmlns:c16r2="http://schemas.microsoft.com/office/drawing/2015/06/chart">
            <c:ext xmlns:c16="http://schemas.microsoft.com/office/drawing/2014/chart" uri="{C3380CC4-5D6E-409C-BE32-E72D297353CC}">
              <c16:uniqueId val="{00000001-8517-4180-BDF0-73C3AECA222F}"/>
            </c:ext>
          </c:extLst>
        </c:ser>
        <c:dLbls>
          <c:showLegendKey val="0"/>
          <c:showVal val="0"/>
          <c:showCatName val="0"/>
          <c:showSerName val="0"/>
          <c:showPercent val="0"/>
          <c:showBubbleSize val="0"/>
        </c:dLbls>
        <c:marker val="1"/>
        <c:smooth val="0"/>
        <c:axId val="-1608689376"/>
        <c:axId val="-1608688832"/>
      </c:lineChart>
      <c:dateAx>
        <c:axId val="-1608689376"/>
        <c:scaling>
          <c:orientation val="minMax"/>
        </c:scaling>
        <c:delete val="1"/>
        <c:axPos val="b"/>
        <c:numFmt formatCode="ge" sourceLinked="1"/>
        <c:majorTickMark val="none"/>
        <c:minorTickMark val="none"/>
        <c:tickLblPos val="none"/>
        <c:crossAx val="-1608688832"/>
        <c:crosses val="autoZero"/>
        <c:auto val="1"/>
        <c:lblOffset val="100"/>
        <c:baseTimeUnit val="years"/>
      </c:dateAx>
      <c:valAx>
        <c:axId val="-16086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868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#N/A</c:v>
                </c:pt>
                <c:pt idx="3">
                  <c:v>10.9</c:v>
                </c:pt>
                <c:pt idx="4">
                  <c:v>22.1</c:v>
                </c:pt>
              </c:numCache>
            </c:numRef>
          </c:val>
          <c:extLst xmlns:c16r2="http://schemas.microsoft.com/office/drawing/2015/06/chart">
            <c:ext xmlns:c16="http://schemas.microsoft.com/office/drawing/2014/chart" uri="{C3380CC4-5D6E-409C-BE32-E72D297353CC}">
              <c16:uniqueId val="{00000000-AA27-4CBE-9366-52A1240A401B}"/>
            </c:ext>
          </c:extLst>
        </c:ser>
        <c:dLbls>
          <c:showLegendKey val="0"/>
          <c:showVal val="0"/>
          <c:showCatName val="0"/>
          <c:showSerName val="0"/>
          <c:showPercent val="0"/>
          <c:showBubbleSize val="0"/>
        </c:dLbls>
        <c:gapWidth val="150"/>
        <c:axId val="-1608689920"/>
        <c:axId val="-16086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52.5</c:v>
                </c:pt>
                <c:pt idx="4">
                  <c:v>52.7</c:v>
                </c:pt>
              </c:numCache>
            </c:numRef>
          </c:val>
          <c:smooth val="0"/>
          <c:extLst xmlns:c16r2="http://schemas.microsoft.com/office/drawing/2015/06/chart">
            <c:ext xmlns:c16="http://schemas.microsoft.com/office/drawing/2014/chart" uri="{C3380CC4-5D6E-409C-BE32-E72D297353CC}">
              <c16:uniqueId val="{00000001-AA27-4CBE-9366-52A1240A401B}"/>
            </c:ext>
          </c:extLst>
        </c:ser>
        <c:dLbls>
          <c:showLegendKey val="0"/>
          <c:showVal val="0"/>
          <c:showCatName val="0"/>
          <c:showSerName val="0"/>
          <c:showPercent val="0"/>
          <c:showBubbleSize val="0"/>
        </c:dLbls>
        <c:marker val="1"/>
        <c:smooth val="0"/>
        <c:axId val="-1608689920"/>
        <c:axId val="-1608686656"/>
      </c:lineChart>
      <c:dateAx>
        <c:axId val="-1608689920"/>
        <c:scaling>
          <c:orientation val="minMax"/>
        </c:scaling>
        <c:delete val="1"/>
        <c:axPos val="b"/>
        <c:numFmt formatCode="ge" sourceLinked="1"/>
        <c:majorTickMark val="none"/>
        <c:minorTickMark val="none"/>
        <c:tickLblPos val="none"/>
        <c:crossAx val="-1608686656"/>
        <c:crosses val="autoZero"/>
        <c:auto val="1"/>
        <c:lblOffset val="100"/>
        <c:baseTimeUnit val="years"/>
      </c:dateAx>
      <c:valAx>
        <c:axId val="-160868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#N/A</c:v>
                </c:pt>
                <c:pt idx="3">
                  <c:v>22.7</c:v>
                </c:pt>
                <c:pt idx="4">
                  <c:v>43.1</c:v>
                </c:pt>
              </c:numCache>
            </c:numRef>
          </c:val>
          <c:extLst xmlns:c16r2="http://schemas.microsoft.com/office/drawing/2015/06/chart">
            <c:ext xmlns:c16="http://schemas.microsoft.com/office/drawing/2014/chart" uri="{C3380CC4-5D6E-409C-BE32-E72D297353CC}">
              <c16:uniqueId val="{00000000-DECD-4D67-BED2-AC17072962C1}"/>
            </c:ext>
          </c:extLst>
        </c:ser>
        <c:dLbls>
          <c:showLegendKey val="0"/>
          <c:showVal val="0"/>
          <c:showCatName val="0"/>
          <c:showSerName val="0"/>
          <c:showPercent val="0"/>
          <c:showBubbleSize val="0"/>
        </c:dLbls>
        <c:gapWidth val="150"/>
        <c:axId val="-1608685024"/>
        <c:axId val="-16086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DECD-4D67-BED2-AC17072962C1}"/>
            </c:ext>
          </c:extLst>
        </c:ser>
        <c:dLbls>
          <c:showLegendKey val="0"/>
          <c:showVal val="0"/>
          <c:showCatName val="0"/>
          <c:showSerName val="0"/>
          <c:showPercent val="0"/>
          <c:showBubbleSize val="0"/>
        </c:dLbls>
        <c:marker val="1"/>
        <c:smooth val="0"/>
        <c:axId val="-1608685024"/>
        <c:axId val="-1608690464"/>
      </c:lineChart>
      <c:dateAx>
        <c:axId val="-1608685024"/>
        <c:scaling>
          <c:orientation val="minMax"/>
        </c:scaling>
        <c:delete val="1"/>
        <c:axPos val="b"/>
        <c:numFmt formatCode="ge" sourceLinked="1"/>
        <c:majorTickMark val="none"/>
        <c:minorTickMark val="none"/>
        <c:tickLblPos val="none"/>
        <c:crossAx val="-1608690464"/>
        <c:crosses val="autoZero"/>
        <c:auto val="1"/>
        <c:lblOffset val="100"/>
        <c:baseTimeUnit val="years"/>
      </c:dateAx>
      <c:valAx>
        <c:axId val="-160869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#N/A</c:v>
                </c:pt>
                <c:pt idx="3">
                  <c:v>22904533</c:v>
                </c:pt>
                <c:pt idx="4">
                  <c:v>23600310</c:v>
                </c:pt>
              </c:numCache>
            </c:numRef>
          </c:val>
          <c:extLst xmlns:c16r2="http://schemas.microsoft.com/office/drawing/2015/06/chart">
            <c:ext xmlns:c16="http://schemas.microsoft.com/office/drawing/2014/chart" uri="{C3380CC4-5D6E-409C-BE32-E72D297353CC}">
              <c16:uniqueId val="{00000000-861A-4C58-A3B7-1F99D42D445F}"/>
            </c:ext>
          </c:extLst>
        </c:ser>
        <c:dLbls>
          <c:showLegendKey val="0"/>
          <c:showVal val="0"/>
          <c:showCatName val="0"/>
          <c:showSerName val="0"/>
          <c:showPercent val="0"/>
          <c:showBubbleSize val="0"/>
        </c:dLbls>
        <c:gapWidth val="150"/>
        <c:axId val="-1603253776"/>
        <c:axId val="-16032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44446754</c:v>
                </c:pt>
                <c:pt idx="4">
                  <c:v>45729936</c:v>
                </c:pt>
              </c:numCache>
            </c:numRef>
          </c:val>
          <c:smooth val="0"/>
          <c:extLst xmlns:c16r2="http://schemas.microsoft.com/office/drawing/2015/06/chart">
            <c:ext xmlns:c16="http://schemas.microsoft.com/office/drawing/2014/chart" uri="{C3380CC4-5D6E-409C-BE32-E72D297353CC}">
              <c16:uniqueId val="{00000001-861A-4C58-A3B7-1F99D42D445F}"/>
            </c:ext>
          </c:extLst>
        </c:ser>
        <c:dLbls>
          <c:showLegendKey val="0"/>
          <c:showVal val="0"/>
          <c:showCatName val="0"/>
          <c:showSerName val="0"/>
          <c:showPercent val="0"/>
          <c:showBubbleSize val="0"/>
        </c:dLbls>
        <c:marker val="1"/>
        <c:smooth val="0"/>
        <c:axId val="-1603253776"/>
        <c:axId val="-1603257584"/>
      </c:lineChart>
      <c:dateAx>
        <c:axId val="-1603253776"/>
        <c:scaling>
          <c:orientation val="minMax"/>
        </c:scaling>
        <c:delete val="1"/>
        <c:axPos val="b"/>
        <c:numFmt formatCode="ge" sourceLinked="1"/>
        <c:majorTickMark val="none"/>
        <c:minorTickMark val="none"/>
        <c:tickLblPos val="none"/>
        <c:crossAx val="-1603257584"/>
        <c:crosses val="autoZero"/>
        <c:auto val="1"/>
        <c:lblOffset val="100"/>
        <c:baseTimeUnit val="years"/>
      </c:dateAx>
      <c:valAx>
        <c:axId val="-1603257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0325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#N/A</c:v>
                </c:pt>
                <c:pt idx="3">
                  <c:v>22.9</c:v>
                </c:pt>
                <c:pt idx="4">
                  <c:v>23.9</c:v>
                </c:pt>
              </c:numCache>
            </c:numRef>
          </c:val>
          <c:extLst xmlns:c16r2="http://schemas.microsoft.com/office/drawing/2015/06/chart">
            <c:ext xmlns:c16="http://schemas.microsoft.com/office/drawing/2014/chart" uri="{C3380CC4-5D6E-409C-BE32-E72D297353CC}">
              <c16:uniqueId val="{00000000-0E0F-444F-90AF-BBB2F935CF79}"/>
            </c:ext>
          </c:extLst>
        </c:ser>
        <c:dLbls>
          <c:showLegendKey val="0"/>
          <c:showVal val="0"/>
          <c:showCatName val="0"/>
          <c:showSerName val="0"/>
          <c:showPercent val="0"/>
          <c:showBubbleSize val="0"/>
        </c:dLbls>
        <c:gapWidth val="150"/>
        <c:axId val="-1603260304"/>
        <c:axId val="-160325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25.2</c:v>
                </c:pt>
                <c:pt idx="4">
                  <c:v>25.4</c:v>
                </c:pt>
              </c:numCache>
            </c:numRef>
          </c:val>
          <c:smooth val="0"/>
          <c:extLst xmlns:c16r2="http://schemas.microsoft.com/office/drawing/2015/06/chart">
            <c:ext xmlns:c16="http://schemas.microsoft.com/office/drawing/2014/chart" uri="{C3380CC4-5D6E-409C-BE32-E72D297353CC}">
              <c16:uniqueId val="{00000001-0E0F-444F-90AF-BBB2F935CF79}"/>
            </c:ext>
          </c:extLst>
        </c:ser>
        <c:dLbls>
          <c:showLegendKey val="0"/>
          <c:showVal val="0"/>
          <c:showCatName val="0"/>
          <c:showSerName val="0"/>
          <c:showPercent val="0"/>
          <c:showBubbleSize val="0"/>
        </c:dLbls>
        <c:marker val="1"/>
        <c:smooth val="0"/>
        <c:axId val="-1603260304"/>
        <c:axId val="-1603259760"/>
      </c:lineChart>
      <c:dateAx>
        <c:axId val="-1603260304"/>
        <c:scaling>
          <c:orientation val="minMax"/>
        </c:scaling>
        <c:delete val="1"/>
        <c:axPos val="b"/>
        <c:numFmt formatCode="ge" sourceLinked="1"/>
        <c:majorTickMark val="none"/>
        <c:minorTickMark val="none"/>
        <c:tickLblPos val="none"/>
        <c:crossAx val="-1603259760"/>
        <c:crosses val="autoZero"/>
        <c:auto val="1"/>
        <c:lblOffset val="100"/>
        <c:baseTimeUnit val="years"/>
      </c:dateAx>
      <c:valAx>
        <c:axId val="-160325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326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#N/A</c:v>
                </c:pt>
                <c:pt idx="3">
                  <c:v>50.9</c:v>
                </c:pt>
                <c:pt idx="4">
                  <c:v>51</c:v>
                </c:pt>
              </c:numCache>
            </c:numRef>
          </c:val>
          <c:extLst xmlns:c16r2="http://schemas.microsoft.com/office/drawing/2015/06/chart">
            <c:ext xmlns:c16="http://schemas.microsoft.com/office/drawing/2014/chart" uri="{C3380CC4-5D6E-409C-BE32-E72D297353CC}">
              <c16:uniqueId val="{00000000-DAF7-4B26-ABCC-9D4C3C401785}"/>
            </c:ext>
          </c:extLst>
        </c:ser>
        <c:dLbls>
          <c:showLegendKey val="0"/>
          <c:showVal val="0"/>
          <c:showCatName val="0"/>
          <c:showSerName val="0"/>
          <c:showPercent val="0"/>
          <c:showBubbleSize val="0"/>
        </c:dLbls>
        <c:gapWidth val="150"/>
        <c:axId val="-1602035376"/>
        <c:axId val="-160203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54.1</c:v>
                </c:pt>
                <c:pt idx="4">
                  <c:v>53.8</c:v>
                </c:pt>
              </c:numCache>
            </c:numRef>
          </c:val>
          <c:smooth val="0"/>
          <c:extLst xmlns:c16r2="http://schemas.microsoft.com/office/drawing/2015/06/chart">
            <c:ext xmlns:c16="http://schemas.microsoft.com/office/drawing/2014/chart" uri="{C3380CC4-5D6E-409C-BE32-E72D297353CC}">
              <c16:uniqueId val="{00000001-DAF7-4B26-ABCC-9D4C3C401785}"/>
            </c:ext>
          </c:extLst>
        </c:ser>
        <c:dLbls>
          <c:showLegendKey val="0"/>
          <c:showVal val="0"/>
          <c:showCatName val="0"/>
          <c:showSerName val="0"/>
          <c:showPercent val="0"/>
          <c:showBubbleSize val="0"/>
        </c:dLbls>
        <c:marker val="1"/>
        <c:smooth val="0"/>
        <c:axId val="-1602035376"/>
        <c:axId val="-1602037552"/>
      </c:lineChart>
      <c:dateAx>
        <c:axId val="-1602035376"/>
        <c:scaling>
          <c:orientation val="minMax"/>
        </c:scaling>
        <c:delete val="1"/>
        <c:axPos val="b"/>
        <c:numFmt formatCode="ge" sourceLinked="1"/>
        <c:majorTickMark val="none"/>
        <c:minorTickMark val="none"/>
        <c:tickLblPos val="none"/>
        <c:crossAx val="-1602037552"/>
        <c:crosses val="autoZero"/>
        <c:auto val="1"/>
        <c:lblOffset val="100"/>
        <c:baseTimeUnit val="years"/>
      </c:dateAx>
      <c:valAx>
        <c:axId val="-160203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c r="NX2" s="134"/>
    </row>
    <row r="3" spans="1:388" ht="9.75" customHeight="1">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c r="NX3" s="134"/>
    </row>
    <row r="4" spans="1:388" ht="9.75" customHeight="1">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c r="NX4" s="13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5" t="str">
        <f>データ!H6</f>
        <v>長野県地方独立行政法人長野市民病院　長野市民病院</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6" t="s">
        <v>9</v>
      </c>
      <c r="NK7" s="7"/>
      <c r="NL7" s="7"/>
      <c r="NM7" s="7"/>
      <c r="NN7" s="7"/>
      <c r="NO7" s="7"/>
      <c r="NP7" s="7"/>
      <c r="NQ7" s="7"/>
      <c r="NR7" s="7"/>
      <c r="NS7" s="7"/>
      <c r="NT7" s="7"/>
      <c r="NU7" s="7"/>
      <c r="NV7" s="7"/>
      <c r="NW7" s="8"/>
      <c r="NX7" s="3"/>
    </row>
    <row r="8" spans="1:388" ht="18.75" customHeight="1">
      <c r="A8" s="2"/>
      <c r="B8" s="122" t="str">
        <f>データ!K6</f>
        <v>地方独立行政法人</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400床以上～500床未満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8">
        <f>データ!Y6</f>
        <v>400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2" t="s">
        <v>10</v>
      </c>
      <c r="NK8" s="133"/>
      <c r="NL8" s="9" t="s">
        <v>11</v>
      </c>
      <c r="NM8" s="10"/>
      <c r="NN8" s="10"/>
      <c r="NO8" s="10"/>
      <c r="NP8" s="10"/>
      <c r="NQ8" s="10"/>
      <c r="NR8" s="10"/>
      <c r="NS8" s="10"/>
      <c r="NT8" s="10"/>
      <c r="NU8" s="10"/>
      <c r="NV8" s="10"/>
      <c r="NW8" s="11"/>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0" t="s">
        <v>20</v>
      </c>
      <c r="NK9" s="131"/>
      <c r="NL9" s="12" t="s">
        <v>21</v>
      </c>
      <c r="NM9" s="13"/>
      <c r="NN9" s="13"/>
      <c r="NO9" s="13"/>
      <c r="NP9" s="13"/>
      <c r="NQ9" s="13"/>
      <c r="NR9" s="13"/>
      <c r="NS9" s="13"/>
      <c r="NT9" s="13"/>
      <c r="NU9" s="14"/>
      <c r="NV9" s="14"/>
      <c r="NW9" s="15"/>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8">
        <f>データ!Q6</f>
        <v>33</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 透 I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が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400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5" t="s">
        <v>22</v>
      </c>
      <c r="NK10" s="126"/>
      <c r="NL10" s="16" t="s">
        <v>23</v>
      </c>
      <c r="NM10" s="17"/>
      <c r="NN10" s="17"/>
      <c r="NO10" s="17"/>
      <c r="NP10" s="17"/>
      <c r="NQ10" s="17"/>
      <c r="NR10" s="17"/>
      <c r="NS10" s="17"/>
      <c r="NT10" s="17"/>
      <c r="NU10" s="17"/>
      <c r="NV10" s="17"/>
      <c r="NW10" s="18"/>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ID11" s="127" t="s">
        <v>28</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29</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30</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33646</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７：１</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ID12" s="118">
        <f>データ!AE6</f>
        <v>385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385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44" t="s">
        <v>152</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47"/>
      <c r="NK17" s="148"/>
      <c r="NL17" s="148"/>
      <c r="NM17" s="148"/>
      <c r="NN17" s="148"/>
      <c r="NO17" s="148"/>
      <c r="NP17" s="148"/>
      <c r="NQ17" s="148"/>
      <c r="NR17" s="148"/>
      <c r="NS17" s="148"/>
      <c r="NT17" s="148"/>
      <c r="NU17" s="148"/>
      <c r="NV17" s="148"/>
      <c r="NW17" s="148"/>
      <c r="NX17" s="14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7"/>
      <c r="NK18" s="148"/>
      <c r="NL18" s="148"/>
      <c r="NM18" s="148"/>
      <c r="NN18" s="148"/>
      <c r="NO18" s="148"/>
      <c r="NP18" s="148"/>
      <c r="NQ18" s="148"/>
      <c r="NR18" s="148"/>
      <c r="NS18" s="148"/>
      <c r="NT18" s="148"/>
      <c r="NU18" s="148"/>
      <c r="NV18" s="148"/>
      <c r="NW18" s="148"/>
      <c r="NX18" s="14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7"/>
      <c r="NK19" s="148"/>
      <c r="NL19" s="148"/>
      <c r="NM19" s="148"/>
      <c r="NN19" s="148"/>
      <c r="NO19" s="148"/>
      <c r="NP19" s="148"/>
      <c r="NQ19" s="148"/>
      <c r="NR19" s="148"/>
      <c r="NS19" s="148"/>
      <c r="NT19" s="148"/>
      <c r="NU19" s="148"/>
      <c r="NV19" s="148"/>
      <c r="NW19" s="148"/>
      <c r="NX19" s="14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7"/>
      <c r="NK20" s="148"/>
      <c r="NL20" s="148"/>
      <c r="NM20" s="148"/>
      <c r="NN20" s="148"/>
      <c r="NO20" s="148"/>
      <c r="NP20" s="148"/>
      <c r="NQ20" s="148"/>
      <c r="NR20" s="148"/>
      <c r="NS20" s="148"/>
      <c r="NT20" s="148"/>
      <c r="NU20" s="148"/>
      <c r="NV20" s="148"/>
      <c r="NW20" s="148"/>
      <c r="NX20" s="14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7"/>
      <c r="NK21" s="148"/>
      <c r="NL21" s="148"/>
      <c r="NM21" s="148"/>
      <c r="NN21" s="148"/>
      <c r="NO21" s="148"/>
      <c r="NP21" s="148"/>
      <c r="NQ21" s="148"/>
      <c r="NR21" s="148"/>
      <c r="NS21" s="148"/>
      <c r="NT21" s="148"/>
      <c r="NU21" s="148"/>
      <c r="NV21" s="148"/>
      <c r="NW21" s="148"/>
      <c r="NX21" s="14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7"/>
      <c r="NK22" s="148"/>
      <c r="NL22" s="148"/>
      <c r="NM22" s="148"/>
      <c r="NN22" s="148"/>
      <c r="NO22" s="148"/>
      <c r="NP22" s="148"/>
      <c r="NQ22" s="148"/>
      <c r="NR22" s="148"/>
      <c r="NS22" s="148"/>
      <c r="NT22" s="148"/>
      <c r="NU22" s="148"/>
      <c r="NV22" s="148"/>
      <c r="NW22" s="148"/>
      <c r="NX22" s="14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7"/>
      <c r="NK23" s="148"/>
      <c r="NL23" s="148"/>
      <c r="NM23" s="148"/>
      <c r="NN23" s="148"/>
      <c r="NO23" s="148"/>
      <c r="NP23" s="148"/>
      <c r="NQ23" s="148"/>
      <c r="NR23" s="148"/>
      <c r="NS23" s="148"/>
      <c r="NT23" s="148"/>
      <c r="NU23" s="148"/>
      <c r="NV23" s="148"/>
      <c r="NW23" s="148"/>
      <c r="NX23" s="14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7"/>
      <c r="NK24" s="148"/>
      <c r="NL24" s="148"/>
      <c r="NM24" s="148"/>
      <c r="NN24" s="148"/>
      <c r="NO24" s="148"/>
      <c r="NP24" s="148"/>
      <c r="NQ24" s="148"/>
      <c r="NR24" s="148"/>
      <c r="NS24" s="148"/>
      <c r="NT24" s="148"/>
      <c r="NU24" s="148"/>
      <c r="NV24" s="148"/>
      <c r="NW24" s="148"/>
      <c r="NX24" s="14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0"/>
      <c r="NK25" s="151"/>
      <c r="NL25" s="151"/>
      <c r="NM25" s="151"/>
      <c r="NN25" s="151"/>
      <c r="NO25" s="151"/>
      <c r="NP25" s="151"/>
      <c r="NQ25" s="151"/>
      <c r="NR25" s="151"/>
      <c r="NS25" s="151"/>
      <c r="NT25" s="151"/>
      <c r="NU25" s="151"/>
      <c r="NV25" s="151"/>
      <c r="NW25" s="151"/>
      <c r="NX25" s="15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t="str">
        <f>データ!AJ7</f>
        <v>-</v>
      </c>
      <c r="AU33" s="100"/>
      <c r="AV33" s="100"/>
      <c r="AW33" s="100"/>
      <c r="AX33" s="100"/>
      <c r="AY33" s="100"/>
      <c r="AZ33" s="100"/>
      <c r="BA33" s="100"/>
      <c r="BB33" s="100"/>
      <c r="BC33" s="100"/>
      <c r="BD33" s="100"/>
      <c r="BE33" s="100"/>
      <c r="BF33" s="100"/>
      <c r="BG33" s="100"/>
      <c r="BH33" s="101"/>
      <c r="BI33" s="99">
        <f>データ!AK7</f>
        <v>102.7</v>
      </c>
      <c r="BJ33" s="100"/>
      <c r="BK33" s="100"/>
      <c r="BL33" s="100"/>
      <c r="BM33" s="100"/>
      <c r="BN33" s="100"/>
      <c r="BO33" s="100"/>
      <c r="BP33" s="100"/>
      <c r="BQ33" s="100"/>
      <c r="BR33" s="100"/>
      <c r="BS33" s="100"/>
      <c r="BT33" s="100"/>
      <c r="BU33" s="100"/>
      <c r="BV33" s="100"/>
      <c r="BW33" s="101"/>
      <c r="BX33" s="99">
        <f>データ!AL7</f>
        <v>101.7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t="str">
        <f>データ!AU7</f>
        <v>-</v>
      </c>
      <c r="EI33" s="100"/>
      <c r="EJ33" s="100"/>
      <c r="EK33" s="100"/>
      <c r="EL33" s="100"/>
      <c r="EM33" s="100"/>
      <c r="EN33" s="100"/>
      <c r="EO33" s="100"/>
      <c r="EP33" s="100"/>
      <c r="EQ33" s="100"/>
      <c r="ER33" s="100"/>
      <c r="ES33" s="100"/>
      <c r="ET33" s="100"/>
      <c r="EU33" s="100"/>
      <c r="EV33" s="101"/>
      <c r="EW33" s="99">
        <f>データ!AV7</f>
        <v>93.2</v>
      </c>
      <c r="EX33" s="100"/>
      <c r="EY33" s="100"/>
      <c r="EZ33" s="100"/>
      <c r="FA33" s="100"/>
      <c r="FB33" s="100"/>
      <c r="FC33" s="100"/>
      <c r="FD33" s="100"/>
      <c r="FE33" s="100"/>
      <c r="FF33" s="100"/>
      <c r="FG33" s="100"/>
      <c r="FH33" s="100"/>
      <c r="FI33" s="100"/>
      <c r="FJ33" s="100"/>
      <c r="FK33" s="101"/>
      <c r="FL33" s="99">
        <f>データ!AW7</f>
        <v>93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t="str">
        <f>データ!BF7</f>
        <v>-</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t="str">
        <f>データ!BQ7</f>
        <v>-</v>
      </c>
      <c r="LK33" s="100"/>
      <c r="LL33" s="100"/>
      <c r="LM33" s="100"/>
      <c r="LN33" s="100"/>
      <c r="LO33" s="100"/>
      <c r="LP33" s="100"/>
      <c r="LQ33" s="100"/>
      <c r="LR33" s="100"/>
      <c r="LS33" s="100"/>
      <c r="LT33" s="100"/>
      <c r="LU33" s="100"/>
      <c r="LV33" s="100"/>
      <c r="LW33" s="100"/>
      <c r="LX33" s="101"/>
      <c r="LY33" s="99">
        <f>データ!BR7</f>
        <v>90.3</v>
      </c>
      <c r="LZ33" s="100"/>
      <c r="MA33" s="100"/>
      <c r="MB33" s="100"/>
      <c r="MC33" s="100"/>
      <c r="MD33" s="100"/>
      <c r="ME33" s="100"/>
      <c r="MF33" s="100"/>
      <c r="MG33" s="100"/>
      <c r="MH33" s="100"/>
      <c r="MI33" s="100"/>
      <c r="MJ33" s="100"/>
      <c r="MK33" s="100"/>
      <c r="ML33" s="100"/>
      <c r="MM33" s="101"/>
      <c r="MN33" s="99">
        <f>データ!BS7</f>
        <v>93.4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t="str">
        <f>データ!AO7</f>
        <v>-</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t="str">
        <f>データ!AZ7</f>
        <v>-</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t="str">
        <f>データ!BK7</f>
        <v>-</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t="str">
        <f>データ!BV7</f>
        <v>-</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151</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t="str">
        <f>データ!CB7</f>
        <v>-</v>
      </c>
      <c r="AU55" s="103"/>
      <c r="AV55" s="103"/>
      <c r="AW55" s="103"/>
      <c r="AX55" s="103"/>
      <c r="AY55" s="103"/>
      <c r="AZ55" s="103"/>
      <c r="BA55" s="103"/>
      <c r="BB55" s="103"/>
      <c r="BC55" s="103"/>
      <c r="BD55" s="103"/>
      <c r="BE55" s="103"/>
      <c r="BF55" s="103"/>
      <c r="BG55" s="103"/>
      <c r="BH55" s="104"/>
      <c r="BI55" s="102">
        <f>データ!CC7</f>
        <v>62729</v>
      </c>
      <c r="BJ55" s="103"/>
      <c r="BK55" s="103"/>
      <c r="BL55" s="103"/>
      <c r="BM55" s="103"/>
      <c r="BN55" s="103"/>
      <c r="BO55" s="103"/>
      <c r="BP55" s="103"/>
      <c r="BQ55" s="103"/>
      <c r="BR55" s="103"/>
      <c r="BS55" s="103"/>
      <c r="BT55" s="103"/>
      <c r="BU55" s="103"/>
      <c r="BV55" s="103"/>
      <c r="BW55" s="104"/>
      <c r="BX55" s="102">
        <f>データ!CD7</f>
        <v>64224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t="str">
        <f>データ!CM7</f>
        <v>-</v>
      </c>
      <c r="EI55" s="103"/>
      <c r="EJ55" s="103"/>
      <c r="EK55" s="103"/>
      <c r="EL55" s="103"/>
      <c r="EM55" s="103"/>
      <c r="EN55" s="103"/>
      <c r="EO55" s="103"/>
      <c r="EP55" s="103"/>
      <c r="EQ55" s="103"/>
      <c r="ER55" s="103"/>
      <c r="ES55" s="103"/>
      <c r="ET55" s="103"/>
      <c r="EU55" s="103"/>
      <c r="EV55" s="104"/>
      <c r="EW55" s="102">
        <f>データ!CN7</f>
        <v>15943</v>
      </c>
      <c r="EX55" s="103"/>
      <c r="EY55" s="103"/>
      <c r="EZ55" s="103"/>
      <c r="FA55" s="103"/>
      <c r="FB55" s="103"/>
      <c r="FC55" s="103"/>
      <c r="FD55" s="103"/>
      <c r="FE55" s="103"/>
      <c r="FF55" s="103"/>
      <c r="FG55" s="103"/>
      <c r="FH55" s="103"/>
      <c r="FI55" s="103"/>
      <c r="FJ55" s="103"/>
      <c r="FK55" s="104"/>
      <c r="FL55" s="102">
        <f>データ!CO7</f>
        <v>16685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t="str">
        <f>データ!CX7</f>
        <v>-</v>
      </c>
      <c r="HW55" s="100"/>
      <c r="HX55" s="100"/>
      <c r="HY55" s="100"/>
      <c r="HZ55" s="100"/>
      <c r="IA55" s="100"/>
      <c r="IB55" s="100"/>
      <c r="IC55" s="100"/>
      <c r="ID55" s="100"/>
      <c r="IE55" s="100"/>
      <c r="IF55" s="100"/>
      <c r="IG55" s="100"/>
      <c r="IH55" s="100"/>
      <c r="II55" s="100"/>
      <c r="IJ55" s="101"/>
      <c r="IK55" s="99">
        <f>データ!CY7</f>
        <v>50.9</v>
      </c>
      <c r="IL55" s="100"/>
      <c r="IM55" s="100"/>
      <c r="IN55" s="100"/>
      <c r="IO55" s="100"/>
      <c r="IP55" s="100"/>
      <c r="IQ55" s="100"/>
      <c r="IR55" s="100"/>
      <c r="IS55" s="100"/>
      <c r="IT55" s="100"/>
      <c r="IU55" s="100"/>
      <c r="IV55" s="100"/>
      <c r="IW55" s="100"/>
      <c r="IX55" s="100"/>
      <c r="IY55" s="101"/>
      <c r="IZ55" s="99">
        <f>データ!CZ7</f>
        <v>51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t="str">
        <f>データ!DI7</f>
        <v>-</v>
      </c>
      <c r="LK55" s="100"/>
      <c r="LL55" s="100"/>
      <c r="LM55" s="100"/>
      <c r="LN55" s="100"/>
      <c r="LO55" s="100"/>
      <c r="LP55" s="100"/>
      <c r="LQ55" s="100"/>
      <c r="LR55" s="100"/>
      <c r="LS55" s="100"/>
      <c r="LT55" s="100"/>
      <c r="LU55" s="100"/>
      <c r="LV55" s="100"/>
      <c r="LW55" s="100"/>
      <c r="LX55" s="101"/>
      <c r="LY55" s="99">
        <f>データ!DJ7</f>
        <v>22.9</v>
      </c>
      <c r="LZ55" s="100"/>
      <c r="MA55" s="100"/>
      <c r="MB55" s="100"/>
      <c r="MC55" s="100"/>
      <c r="MD55" s="100"/>
      <c r="ME55" s="100"/>
      <c r="MF55" s="100"/>
      <c r="MG55" s="100"/>
      <c r="MH55" s="100"/>
      <c r="MI55" s="100"/>
      <c r="MJ55" s="100"/>
      <c r="MK55" s="100"/>
      <c r="ML55" s="100"/>
      <c r="MM55" s="101"/>
      <c r="MN55" s="99">
        <f>データ!DK7</f>
        <v>23.9</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t="str">
        <f>データ!CG7</f>
        <v>-</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t="str">
        <f>データ!CR7</f>
        <v>-</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t="str">
        <f>データ!DC7</f>
        <v>-</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t="str">
        <f>データ!DN7</f>
        <v>-</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t="str">
        <f>データ!DT7</f>
        <v>-</v>
      </c>
      <c r="BH79" s="82"/>
      <c r="BI79" s="82"/>
      <c r="BJ79" s="82"/>
      <c r="BK79" s="82"/>
      <c r="BL79" s="82"/>
      <c r="BM79" s="82"/>
      <c r="BN79" s="82"/>
      <c r="BO79" s="82"/>
      <c r="BP79" s="82"/>
      <c r="BQ79" s="82"/>
      <c r="BR79" s="82"/>
      <c r="BS79" s="82"/>
      <c r="BT79" s="82"/>
      <c r="BU79" s="82"/>
      <c r="BV79" s="82"/>
      <c r="BW79" s="82"/>
      <c r="BX79" s="82"/>
      <c r="BY79" s="82"/>
      <c r="BZ79" s="82">
        <f>データ!DU7</f>
        <v>10.9</v>
      </c>
      <c r="CA79" s="82"/>
      <c r="CB79" s="82"/>
      <c r="CC79" s="82"/>
      <c r="CD79" s="82"/>
      <c r="CE79" s="82"/>
      <c r="CF79" s="82"/>
      <c r="CG79" s="82"/>
      <c r="CH79" s="82"/>
      <c r="CI79" s="82"/>
      <c r="CJ79" s="82"/>
      <c r="CK79" s="82"/>
      <c r="CL79" s="82"/>
      <c r="CM79" s="82"/>
      <c r="CN79" s="82"/>
      <c r="CO79" s="82"/>
      <c r="CP79" s="82"/>
      <c r="CQ79" s="82"/>
      <c r="CR79" s="82"/>
      <c r="CS79" s="82">
        <f>データ!DV7</f>
        <v>22.1</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t="str">
        <f>データ!EE7</f>
        <v>-</v>
      </c>
      <c r="GB79" s="82"/>
      <c r="GC79" s="82"/>
      <c r="GD79" s="82"/>
      <c r="GE79" s="82"/>
      <c r="GF79" s="82"/>
      <c r="GG79" s="82"/>
      <c r="GH79" s="82"/>
      <c r="GI79" s="82"/>
      <c r="GJ79" s="82"/>
      <c r="GK79" s="82"/>
      <c r="GL79" s="82"/>
      <c r="GM79" s="82"/>
      <c r="GN79" s="82"/>
      <c r="GO79" s="82"/>
      <c r="GP79" s="82"/>
      <c r="GQ79" s="82"/>
      <c r="GR79" s="82"/>
      <c r="GS79" s="82"/>
      <c r="GT79" s="82">
        <f>データ!EF7</f>
        <v>22.7</v>
      </c>
      <c r="GU79" s="82"/>
      <c r="GV79" s="82"/>
      <c r="GW79" s="82"/>
      <c r="GX79" s="82"/>
      <c r="GY79" s="82"/>
      <c r="GZ79" s="82"/>
      <c r="HA79" s="82"/>
      <c r="HB79" s="82"/>
      <c r="HC79" s="82"/>
      <c r="HD79" s="82"/>
      <c r="HE79" s="82"/>
      <c r="HF79" s="82"/>
      <c r="HG79" s="82"/>
      <c r="HH79" s="82"/>
      <c r="HI79" s="82"/>
      <c r="HJ79" s="82"/>
      <c r="HK79" s="82"/>
      <c r="HL79" s="82"/>
      <c r="HM79" s="82">
        <f>データ!EG7</f>
        <v>43.1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t="str">
        <f>データ!EP7</f>
        <v>-</v>
      </c>
      <c r="KW79" s="78"/>
      <c r="KX79" s="78"/>
      <c r="KY79" s="78"/>
      <c r="KZ79" s="78"/>
      <c r="LA79" s="78"/>
      <c r="LB79" s="78"/>
      <c r="LC79" s="78"/>
      <c r="LD79" s="78"/>
      <c r="LE79" s="78"/>
      <c r="LF79" s="78"/>
      <c r="LG79" s="78"/>
      <c r="LH79" s="78"/>
      <c r="LI79" s="78"/>
      <c r="LJ79" s="78"/>
      <c r="LK79" s="78"/>
      <c r="LL79" s="78"/>
      <c r="LM79" s="78"/>
      <c r="LN79" s="78"/>
      <c r="LO79" s="78">
        <f>データ!EQ7</f>
        <v>22904533</v>
      </c>
      <c r="LP79" s="78"/>
      <c r="LQ79" s="78"/>
      <c r="LR79" s="78"/>
      <c r="LS79" s="78"/>
      <c r="LT79" s="78"/>
      <c r="LU79" s="78"/>
      <c r="LV79" s="78"/>
      <c r="LW79" s="78"/>
      <c r="LX79" s="78"/>
      <c r="LY79" s="78"/>
      <c r="LZ79" s="78"/>
      <c r="MA79" s="78"/>
      <c r="MB79" s="78"/>
      <c r="MC79" s="78"/>
      <c r="MD79" s="78"/>
      <c r="ME79" s="78"/>
      <c r="MF79" s="78"/>
      <c r="MG79" s="78"/>
      <c r="MH79" s="78">
        <f>データ!ER7</f>
        <v>23600310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t="str">
        <f>データ!DY7</f>
        <v>-</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t="str">
        <f>データ!EJ7</f>
        <v>-</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t="str">
        <f>データ!EU7</f>
        <v>-</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aZkBeFNb4oWWVxtUohbYD8ltHitTeosc4lrythVfQDnRiFgLXnvgq1+CE2IprbnSP+EEWCRXj/2WKUO3Zq9ig==" saltValue="AUV3z0oX/ffsctK8Xy9R+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7" t="s">
        <v>75</v>
      </c>
      <c r="AI4" s="138"/>
      <c r="AJ4" s="138"/>
      <c r="AK4" s="138"/>
      <c r="AL4" s="138"/>
      <c r="AM4" s="138"/>
      <c r="AN4" s="138"/>
      <c r="AO4" s="138"/>
      <c r="AP4" s="138"/>
      <c r="AQ4" s="138"/>
      <c r="AR4" s="139"/>
      <c r="AS4" s="140" t="s">
        <v>76</v>
      </c>
      <c r="AT4" s="136"/>
      <c r="AU4" s="136"/>
      <c r="AV4" s="136"/>
      <c r="AW4" s="136"/>
      <c r="AX4" s="136"/>
      <c r="AY4" s="136"/>
      <c r="AZ4" s="136"/>
      <c r="BA4" s="136"/>
      <c r="BB4" s="136"/>
      <c r="BC4" s="136"/>
      <c r="BD4" s="140" t="s">
        <v>77</v>
      </c>
      <c r="BE4" s="136"/>
      <c r="BF4" s="136"/>
      <c r="BG4" s="136"/>
      <c r="BH4" s="136"/>
      <c r="BI4" s="136"/>
      <c r="BJ4" s="136"/>
      <c r="BK4" s="136"/>
      <c r="BL4" s="136"/>
      <c r="BM4" s="136"/>
      <c r="BN4" s="136"/>
      <c r="BO4" s="137" t="s">
        <v>78</v>
      </c>
      <c r="BP4" s="138"/>
      <c r="BQ4" s="138"/>
      <c r="BR4" s="138"/>
      <c r="BS4" s="138"/>
      <c r="BT4" s="138"/>
      <c r="BU4" s="138"/>
      <c r="BV4" s="138"/>
      <c r="BW4" s="138"/>
      <c r="BX4" s="138"/>
      <c r="BY4" s="139"/>
      <c r="BZ4" s="136" t="s">
        <v>79</v>
      </c>
      <c r="CA4" s="136"/>
      <c r="CB4" s="136"/>
      <c r="CC4" s="136"/>
      <c r="CD4" s="136"/>
      <c r="CE4" s="136"/>
      <c r="CF4" s="136"/>
      <c r="CG4" s="136"/>
      <c r="CH4" s="136"/>
      <c r="CI4" s="136"/>
      <c r="CJ4" s="136"/>
      <c r="CK4" s="140" t="s">
        <v>80</v>
      </c>
      <c r="CL4" s="136"/>
      <c r="CM4" s="136"/>
      <c r="CN4" s="136"/>
      <c r="CO4" s="136"/>
      <c r="CP4" s="136"/>
      <c r="CQ4" s="136"/>
      <c r="CR4" s="136"/>
      <c r="CS4" s="136"/>
      <c r="CT4" s="136"/>
      <c r="CU4" s="136"/>
      <c r="CV4" s="136" t="s">
        <v>81</v>
      </c>
      <c r="CW4" s="136"/>
      <c r="CX4" s="136"/>
      <c r="CY4" s="136"/>
      <c r="CZ4" s="136"/>
      <c r="DA4" s="136"/>
      <c r="DB4" s="136"/>
      <c r="DC4" s="136"/>
      <c r="DD4" s="136"/>
      <c r="DE4" s="136"/>
      <c r="DF4" s="136"/>
      <c r="DG4" s="136" t="s">
        <v>82</v>
      </c>
      <c r="DH4" s="136"/>
      <c r="DI4" s="136"/>
      <c r="DJ4" s="136"/>
      <c r="DK4" s="136"/>
      <c r="DL4" s="136"/>
      <c r="DM4" s="136"/>
      <c r="DN4" s="136"/>
      <c r="DO4" s="136"/>
      <c r="DP4" s="136"/>
      <c r="DQ4" s="136"/>
      <c r="DR4" s="137" t="s">
        <v>83</v>
      </c>
      <c r="DS4" s="138"/>
      <c r="DT4" s="138"/>
      <c r="DU4" s="138"/>
      <c r="DV4" s="138"/>
      <c r="DW4" s="138"/>
      <c r="DX4" s="138"/>
      <c r="DY4" s="138"/>
      <c r="DZ4" s="138"/>
      <c r="EA4" s="138"/>
      <c r="EB4" s="139"/>
      <c r="EC4" s="136" t="s">
        <v>84</v>
      </c>
      <c r="ED4" s="136"/>
      <c r="EE4" s="136"/>
      <c r="EF4" s="136"/>
      <c r="EG4" s="136"/>
      <c r="EH4" s="136"/>
      <c r="EI4" s="136"/>
      <c r="EJ4" s="136"/>
      <c r="EK4" s="136"/>
      <c r="EL4" s="136"/>
      <c r="EM4" s="136"/>
      <c r="EN4" s="136" t="s">
        <v>85</v>
      </c>
      <c r="EO4" s="136"/>
      <c r="EP4" s="136"/>
      <c r="EQ4" s="136"/>
      <c r="ER4" s="136"/>
      <c r="ES4" s="136"/>
      <c r="ET4" s="136"/>
      <c r="EU4" s="136"/>
      <c r="EV4" s="136"/>
      <c r="EW4" s="136"/>
      <c r="EX4" s="136"/>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122</v>
      </c>
      <c r="AX5" s="61" t="s">
        <v>114</v>
      </c>
      <c r="AY5" s="61" t="s">
        <v>115</v>
      </c>
      <c r="AZ5" s="61" t="s">
        <v>116</v>
      </c>
      <c r="BA5" s="61" t="s">
        <v>117</v>
      </c>
      <c r="BB5" s="61" t="s">
        <v>118</v>
      </c>
      <c r="BC5" s="61" t="s">
        <v>119</v>
      </c>
      <c r="BD5" s="61" t="s">
        <v>109</v>
      </c>
      <c r="BE5" s="61" t="s">
        <v>120</v>
      </c>
      <c r="BF5" s="61" t="s">
        <v>123</v>
      </c>
      <c r="BG5" s="61" t="s">
        <v>121</v>
      </c>
      <c r="BH5" s="61" t="s">
        <v>122</v>
      </c>
      <c r="BI5" s="61" t="s">
        <v>114</v>
      </c>
      <c r="BJ5" s="61" t="s">
        <v>115</v>
      </c>
      <c r="BK5" s="61" t="s">
        <v>116</v>
      </c>
      <c r="BL5" s="61" t="s">
        <v>117</v>
      </c>
      <c r="BM5" s="61" t="s">
        <v>118</v>
      </c>
      <c r="BN5" s="61" t="s">
        <v>119</v>
      </c>
      <c r="BO5" s="61" t="s">
        <v>109</v>
      </c>
      <c r="BP5" s="61" t="s">
        <v>110</v>
      </c>
      <c r="BQ5" s="61" t="s">
        <v>111</v>
      </c>
      <c r="BR5" s="61" t="s">
        <v>121</v>
      </c>
      <c r="BS5" s="61" t="s">
        <v>113</v>
      </c>
      <c r="BT5" s="61" t="s">
        <v>114</v>
      </c>
      <c r="BU5" s="61" t="s">
        <v>115</v>
      </c>
      <c r="BV5" s="61" t="s">
        <v>116</v>
      </c>
      <c r="BW5" s="61" t="s">
        <v>117</v>
      </c>
      <c r="BX5" s="61" t="s">
        <v>118</v>
      </c>
      <c r="BY5" s="61" t="s">
        <v>119</v>
      </c>
      <c r="BZ5" s="61" t="s">
        <v>124</v>
      </c>
      <c r="CA5" s="61" t="s">
        <v>110</v>
      </c>
      <c r="CB5" s="61" t="s">
        <v>111</v>
      </c>
      <c r="CC5" s="61" t="s">
        <v>121</v>
      </c>
      <c r="CD5" s="61" t="s">
        <v>113</v>
      </c>
      <c r="CE5" s="61" t="s">
        <v>114</v>
      </c>
      <c r="CF5" s="61" t="s">
        <v>115</v>
      </c>
      <c r="CG5" s="61" t="s">
        <v>116</v>
      </c>
      <c r="CH5" s="61" t="s">
        <v>117</v>
      </c>
      <c r="CI5" s="61" t="s">
        <v>118</v>
      </c>
      <c r="CJ5" s="61" t="s">
        <v>119</v>
      </c>
      <c r="CK5" s="61" t="s">
        <v>109</v>
      </c>
      <c r="CL5" s="61" t="s">
        <v>110</v>
      </c>
      <c r="CM5" s="61" t="s">
        <v>123</v>
      </c>
      <c r="CN5" s="61" t="s">
        <v>112</v>
      </c>
      <c r="CO5" s="61" t="s">
        <v>122</v>
      </c>
      <c r="CP5" s="61" t="s">
        <v>114</v>
      </c>
      <c r="CQ5" s="61" t="s">
        <v>115</v>
      </c>
      <c r="CR5" s="61" t="s">
        <v>116</v>
      </c>
      <c r="CS5" s="61" t="s">
        <v>117</v>
      </c>
      <c r="CT5" s="61" t="s">
        <v>118</v>
      </c>
      <c r="CU5" s="61" t="s">
        <v>119</v>
      </c>
      <c r="CV5" s="61" t="s">
        <v>109</v>
      </c>
      <c r="CW5" s="61" t="s">
        <v>120</v>
      </c>
      <c r="CX5" s="61" t="s">
        <v>111</v>
      </c>
      <c r="CY5" s="61" t="s">
        <v>112</v>
      </c>
      <c r="CZ5" s="61" t="s">
        <v>113</v>
      </c>
      <c r="DA5" s="61" t="s">
        <v>114</v>
      </c>
      <c r="DB5" s="61" t="s">
        <v>115</v>
      </c>
      <c r="DC5" s="61" t="s">
        <v>116</v>
      </c>
      <c r="DD5" s="61" t="s">
        <v>117</v>
      </c>
      <c r="DE5" s="61" t="s">
        <v>118</v>
      </c>
      <c r="DF5" s="61" t="s">
        <v>119</v>
      </c>
      <c r="DG5" s="61" t="s">
        <v>109</v>
      </c>
      <c r="DH5" s="61" t="s">
        <v>120</v>
      </c>
      <c r="DI5" s="61" t="s">
        <v>111</v>
      </c>
      <c r="DJ5" s="61" t="s">
        <v>112</v>
      </c>
      <c r="DK5" s="61" t="s">
        <v>122</v>
      </c>
      <c r="DL5" s="61" t="s">
        <v>114</v>
      </c>
      <c r="DM5" s="61" t="s">
        <v>115</v>
      </c>
      <c r="DN5" s="61" t="s">
        <v>116</v>
      </c>
      <c r="DO5" s="61" t="s">
        <v>117</v>
      </c>
      <c r="DP5" s="61" t="s">
        <v>118</v>
      </c>
      <c r="DQ5" s="61" t="s">
        <v>119</v>
      </c>
      <c r="DR5" s="61" t="s">
        <v>109</v>
      </c>
      <c r="DS5" s="61" t="s">
        <v>120</v>
      </c>
      <c r="DT5" s="61" t="s">
        <v>123</v>
      </c>
      <c r="DU5" s="61" t="s">
        <v>112</v>
      </c>
      <c r="DV5" s="61" t="s">
        <v>122</v>
      </c>
      <c r="DW5" s="61" t="s">
        <v>114</v>
      </c>
      <c r="DX5" s="61" t="s">
        <v>115</v>
      </c>
      <c r="DY5" s="61" t="s">
        <v>116</v>
      </c>
      <c r="DZ5" s="61" t="s">
        <v>117</v>
      </c>
      <c r="EA5" s="61" t="s">
        <v>118</v>
      </c>
      <c r="EB5" s="61" t="s">
        <v>119</v>
      </c>
      <c r="EC5" s="61" t="s">
        <v>124</v>
      </c>
      <c r="ED5" s="61" t="s">
        <v>120</v>
      </c>
      <c r="EE5" s="61" t="s">
        <v>123</v>
      </c>
      <c r="EF5" s="61" t="s">
        <v>121</v>
      </c>
      <c r="EG5" s="61" t="s">
        <v>113</v>
      </c>
      <c r="EH5" s="61" t="s">
        <v>114</v>
      </c>
      <c r="EI5" s="61" t="s">
        <v>115</v>
      </c>
      <c r="EJ5" s="61" t="s">
        <v>116</v>
      </c>
      <c r="EK5" s="61" t="s">
        <v>117</v>
      </c>
      <c r="EL5" s="61" t="s">
        <v>118</v>
      </c>
      <c r="EM5" s="61" t="s">
        <v>125</v>
      </c>
      <c r="EN5" s="61" t="s">
        <v>109</v>
      </c>
      <c r="EO5" s="61" t="s">
        <v>110</v>
      </c>
      <c r="EP5" s="61" t="s">
        <v>111</v>
      </c>
      <c r="EQ5" s="61" t="s">
        <v>121</v>
      </c>
      <c r="ER5" s="61" t="s">
        <v>113</v>
      </c>
      <c r="ES5" s="61" t="s">
        <v>114</v>
      </c>
      <c r="ET5" s="61" t="s">
        <v>115</v>
      </c>
      <c r="EU5" s="61" t="s">
        <v>116</v>
      </c>
      <c r="EV5" s="61" t="s">
        <v>117</v>
      </c>
      <c r="EW5" s="61" t="s">
        <v>118</v>
      </c>
      <c r="EX5" s="61" t="s">
        <v>119</v>
      </c>
    </row>
    <row r="6" spans="1:154" s="66" customFormat="1">
      <c r="A6" s="47" t="s">
        <v>126</v>
      </c>
      <c r="B6" s="62">
        <f>B8</f>
        <v>2017</v>
      </c>
      <c r="C6" s="62">
        <f t="shared" ref="C6:M6" si="2">C8</f>
        <v>207510</v>
      </c>
      <c r="D6" s="62">
        <f t="shared" si="2"/>
        <v>46</v>
      </c>
      <c r="E6" s="62">
        <f t="shared" si="2"/>
        <v>6</v>
      </c>
      <c r="F6" s="62">
        <f t="shared" si="2"/>
        <v>0</v>
      </c>
      <c r="G6" s="62">
        <f t="shared" si="2"/>
        <v>1</v>
      </c>
      <c r="H6" s="141" t="str">
        <f>IF(H8&lt;&gt;I8,H8,"")&amp;IF(I8&lt;&gt;J8,I8,"")&amp;"　"&amp;J8</f>
        <v>長野県地方独立行政法人長野市民病院　長野市民病院</v>
      </c>
      <c r="I6" s="142"/>
      <c r="J6" s="143"/>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33</v>
      </c>
      <c r="R6" s="62" t="str">
        <f t="shared" si="3"/>
        <v>対象</v>
      </c>
      <c r="S6" s="62" t="str">
        <f t="shared" si="3"/>
        <v>ド 透 I 訓 ガ</v>
      </c>
      <c r="T6" s="62" t="str">
        <f t="shared" si="3"/>
        <v>救 臨 が 地 輪</v>
      </c>
      <c r="U6" s="63" t="str">
        <f>U8</f>
        <v>-</v>
      </c>
      <c r="V6" s="63">
        <f>V8</f>
        <v>33646</v>
      </c>
      <c r="W6" s="62" t="str">
        <f>W8</f>
        <v>非該当</v>
      </c>
      <c r="X6" s="62" t="str">
        <f t="shared" si="3"/>
        <v>７：１</v>
      </c>
      <c r="Y6" s="63">
        <f t="shared" si="3"/>
        <v>400</v>
      </c>
      <c r="Z6" s="63" t="str">
        <f t="shared" si="3"/>
        <v>-</v>
      </c>
      <c r="AA6" s="63" t="str">
        <f t="shared" si="3"/>
        <v>-</v>
      </c>
      <c r="AB6" s="63" t="str">
        <f t="shared" si="3"/>
        <v>-</v>
      </c>
      <c r="AC6" s="63" t="str">
        <f t="shared" si="3"/>
        <v>-</v>
      </c>
      <c r="AD6" s="63">
        <f t="shared" si="3"/>
        <v>400</v>
      </c>
      <c r="AE6" s="63">
        <f t="shared" si="3"/>
        <v>385</v>
      </c>
      <c r="AF6" s="63" t="str">
        <f t="shared" si="3"/>
        <v>-</v>
      </c>
      <c r="AG6" s="63">
        <f t="shared" si="3"/>
        <v>385</v>
      </c>
      <c r="AH6" s="64" t="e">
        <f>IF(AH8="-",NA(),AH8)</f>
        <v>#N/A</v>
      </c>
      <c r="AI6" s="64" t="e">
        <f t="shared" ref="AI6:AQ6" si="4">IF(AI8="-",NA(),AI8)</f>
        <v>#N/A</v>
      </c>
      <c r="AJ6" s="64" t="e">
        <f t="shared" si="4"/>
        <v>#N/A</v>
      </c>
      <c r="AK6" s="64">
        <f t="shared" si="4"/>
        <v>102.7</v>
      </c>
      <c r="AL6" s="64">
        <f t="shared" si="4"/>
        <v>101.7</v>
      </c>
      <c r="AM6" s="64" t="e">
        <f t="shared" si="4"/>
        <v>#N/A</v>
      </c>
      <c r="AN6" s="64" t="e">
        <f t="shared" si="4"/>
        <v>#N/A</v>
      </c>
      <c r="AO6" s="64" t="e">
        <f t="shared" si="4"/>
        <v>#N/A</v>
      </c>
      <c r="AP6" s="64">
        <f t="shared" si="4"/>
        <v>98.5</v>
      </c>
      <c r="AQ6" s="64">
        <f t="shared" si="4"/>
        <v>98.7</v>
      </c>
      <c r="AR6" s="64" t="str">
        <f>IF(AR8="-","【-】","【"&amp;SUBSTITUTE(TEXT(AR8,"#,##0.0"),"-","△")&amp;"】")</f>
        <v>【98.5】</v>
      </c>
      <c r="AS6" s="64" t="e">
        <f>IF(AS8="-",NA(),AS8)</f>
        <v>#N/A</v>
      </c>
      <c r="AT6" s="64" t="e">
        <f t="shared" ref="AT6:BB6" si="5">IF(AT8="-",NA(),AT8)</f>
        <v>#N/A</v>
      </c>
      <c r="AU6" s="64" t="e">
        <f t="shared" si="5"/>
        <v>#N/A</v>
      </c>
      <c r="AV6" s="64">
        <f t="shared" si="5"/>
        <v>93.2</v>
      </c>
      <c r="AW6" s="64">
        <f t="shared" si="5"/>
        <v>93</v>
      </c>
      <c r="AX6" s="64" t="e">
        <f t="shared" si="5"/>
        <v>#N/A</v>
      </c>
      <c r="AY6" s="64" t="e">
        <f t="shared" si="5"/>
        <v>#N/A</v>
      </c>
      <c r="AZ6" s="64" t="e">
        <f t="shared" si="5"/>
        <v>#N/A</v>
      </c>
      <c r="BA6" s="64">
        <f t="shared" si="5"/>
        <v>91.6</v>
      </c>
      <c r="BB6" s="64">
        <f t="shared" si="5"/>
        <v>92.1</v>
      </c>
      <c r="BC6" s="64" t="str">
        <f>IF(BC8="-","【-】","【"&amp;SUBSTITUTE(TEXT(BC8,"#,##0.0"),"-","△")&amp;"】")</f>
        <v>【89.7】</v>
      </c>
      <c r="BD6" s="64" t="e">
        <f>IF(BD8="-",NA(),BD8)</f>
        <v>#N/A</v>
      </c>
      <c r="BE6" s="64" t="e">
        <f t="shared" ref="BE6:BM6" si="6">IF(BE8="-",NA(),BE8)</f>
        <v>#N/A</v>
      </c>
      <c r="BF6" s="64" t="e">
        <f t="shared" si="6"/>
        <v>#N/A</v>
      </c>
      <c r="BG6" s="64">
        <f t="shared" si="6"/>
        <v>0</v>
      </c>
      <c r="BH6" s="64">
        <f t="shared" si="6"/>
        <v>0</v>
      </c>
      <c r="BI6" s="64" t="e">
        <f t="shared" si="6"/>
        <v>#N/A</v>
      </c>
      <c r="BJ6" s="64" t="e">
        <f t="shared" si="6"/>
        <v>#N/A</v>
      </c>
      <c r="BK6" s="64" t="e">
        <f t="shared" si="6"/>
        <v>#N/A</v>
      </c>
      <c r="BL6" s="64">
        <f t="shared" si="6"/>
        <v>42.9</v>
      </c>
      <c r="BM6" s="64">
        <f t="shared" si="6"/>
        <v>40.200000000000003</v>
      </c>
      <c r="BN6" s="64" t="str">
        <f>IF(BN8="-","【-】","【"&amp;SUBSTITUTE(TEXT(BN8,"#,##0.0"),"-","△")&amp;"】")</f>
        <v>【64.7】</v>
      </c>
      <c r="BO6" s="64" t="e">
        <f>IF(BO8="-",NA(),BO8)</f>
        <v>#N/A</v>
      </c>
      <c r="BP6" s="64" t="e">
        <f t="shared" ref="BP6:BX6" si="7">IF(BP8="-",NA(),BP8)</f>
        <v>#N/A</v>
      </c>
      <c r="BQ6" s="64" t="e">
        <f t="shared" si="7"/>
        <v>#N/A</v>
      </c>
      <c r="BR6" s="64">
        <f t="shared" si="7"/>
        <v>90.3</v>
      </c>
      <c r="BS6" s="64">
        <f t="shared" si="7"/>
        <v>93.4</v>
      </c>
      <c r="BT6" s="64" t="e">
        <f t="shared" si="7"/>
        <v>#N/A</v>
      </c>
      <c r="BU6" s="64" t="e">
        <f t="shared" si="7"/>
        <v>#N/A</v>
      </c>
      <c r="BV6" s="64" t="e">
        <f t="shared" si="7"/>
        <v>#N/A</v>
      </c>
      <c r="BW6" s="64">
        <f t="shared" si="7"/>
        <v>76.099999999999994</v>
      </c>
      <c r="BX6" s="64">
        <f t="shared" si="7"/>
        <v>77</v>
      </c>
      <c r="BY6" s="64" t="str">
        <f>IF(BY8="-","【-】","【"&amp;SUBSTITUTE(TEXT(BY8,"#,##0.0"),"-","△")&amp;"】")</f>
        <v>【74.8】</v>
      </c>
      <c r="BZ6" s="65" t="e">
        <f>IF(BZ8="-",NA(),BZ8)</f>
        <v>#N/A</v>
      </c>
      <c r="CA6" s="65" t="e">
        <f t="shared" ref="CA6:CI6" si="8">IF(CA8="-",NA(),CA8)</f>
        <v>#N/A</v>
      </c>
      <c r="CB6" s="65" t="e">
        <f t="shared" si="8"/>
        <v>#N/A</v>
      </c>
      <c r="CC6" s="65">
        <f t="shared" si="8"/>
        <v>62729</v>
      </c>
      <c r="CD6" s="65">
        <f t="shared" si="8"/>
        <v>64224</v>
      </c>
      <c r="CE6" s="65" t="e">
        <f t="shared" si="8"/>
        <v>#N/A</v>
      </c>
      <c r="CF6" s="65" t="e">
        <f t="shared" si="8"/>
        <v>#N/A</v>
      </c>
      <c r="CG6" s="65" t="e">
        <f t="shared" si="8"/>
        <v>#N/A</v>
      </c>
      <c r="CH6" s="65">
        <f t="shared" si="8"/>
        <v>55265</v>
      </c>
      <c r="CI6" s="65">
        <f t="shared" si="8"/>
        <v>56892</v>
      </c>
      <c r="CJ6" s="64" t="str">
        <f>IF(CJ8="-","【-】","【"&amp;SUBSTITUTE(TEXT(CJ8,"#,##0"),"-","△")&amp;"】")</f>
        <v>【50,718】</v>
      </c>
      <c r="CK6" s="65" t="e">
        <f>IF(CK8="-",NA(),CK8)</f>
        <v>#N/A</v>
      </c>
      <c r="CL6" s="65" t="e">
        <f t="shared" ref="CL6:CT6" si="9">IF(CL8="-",NA(),CL8)</f>
        <v>#N/A</v>
      </c>
      <c r="CM6" s="65" t="e">
        <f t="shared" si="9"/>
        <v>#N/A</v>
      </c>
      <c r="CN6" s="65">
        <f t="shared" si="9"/>
        <v>15943</v>
      </c>
      <c r="CO6" s="65">
        <f t="shared" si="9"/>
        <v>16685</v>
      </c>
      <c r="CP6" s="65" t="e">
        <f t="shared" si="9"/>
        <v>#N/A</v>
      </c>
      <c r="CQ6" s="65" t="e">
        <f t="shared" si="9"/>
        <v>#N/A</v>
      </c>
      <c r="CR6" s="65" t="e">
        <f t="shared" si="9"/>
        <v>#N/A</v>
      </c>
      <c r="CS6" s="65">
        <f t="shared" si="9"/>
        <v>14455</v>
      </c>
      <c r="CT6" s="65">
        <f t="shared" si="9"/>
        <v>15171</v>
      </c>
      <c r="CU6" s="64" t="str">
        <f>IF(CU8="-","【-】","【"&amp;SUBSTITUTE(TEXT(CU8,"#,##0"),"-","△")&amp;"】")</f>
        <v>【14,202】</v>
      </c>
      <c r="CV6" s="64" t="e">
        <f>IF(CV8="-",NA(),CV8)</f>
        <v>#N/A</v>
      </c>
      <c r="CW6" s="64" t="e">
        <f t="shared" ref="CW6:DE6" si="10">IF(CW8="-",NA(),CW8)</f>
        <v>#N/A</v>
      </c>
      <c r="CX6" s="64" t="e">
        <f t="shared" si="10"/>
        <v>#N/A</v>
      </c>
      <c r="CY6" s="64">
        <f t="shared" si="10"/>
        <v>50.9</v>
      </c>
      <c r="CZ6" s="64">
        <f t="shared" si="10"/>
        <v>51</v>
      </c>
      <c r="DA6" s="64" t="e">
        <f t="shared" si="10"/>
        <v>#N/A</v>
      </c>
      <c r="DB6" s="64" t="e">
        <f t="shared" si="10"/>
        <v>#N/A</v>
      </c>
      <c r="DC6" s="64" t="e">
        <f t="shared" si="10"/>
        <v>#N/A</v>
      </c>
      <c r="DD6" s="64">
        <f t="shared" si="10"/>
        <v>54.1</v>
      </c>
      <c r="DE6" s="64">
        <f t="shared" si="10"/>
        <v>53.8</v>
      </c>
      <c r="DF6" s="64" t="str">
        <f>IF(DF8="-","【-】","【"&amp;SUBSTITUTE(TEXT(DF8,"#,##0.0"),"-","△")&amp;"】")</f>
        <v>【55.0】</v>
      </c>
      <c r="DG6" s="64" t="e">
        <f>IF(DG8="-",NA(),DG8)</f>
        <v>#N/A</v>
      </c>
      <c r="DH6" s="64" t="e">
        <f t="shared" ref="DH6:DP6" si="11">IF(DH8="-",NA(),DH8)</f>
        <v>#N/A</v>
      </c>
      <c r="DI6" s="64" t="e">
        <f t="shared" si="11"/>
        <v>#N/A</v>
      </c>
      <c r="DJ6" s="64">
        <f t="shared" si="11"/>
        <v>22.9</v>
      </c>
      <c r="DK6" s="64">
        <f t="shared" si="11"/>
        <v>23.9</v>
      </c>
      <c r="DL6" s="64" t="e">
        <f t="shared" si="11"/>
        <v>#N/A</v>
      </c>
      <c r="DM6" s="64" t="e">
        <f t="shared" si="11"/>
        <v>#N/A</v>
      </c>
      <c r="DN6" s="64" t="e">
        <f t="shared" si="11"/>
        <v>#N/A</v>
      </c>
      <c r="DO6" s="64">
        <f t="shared" si="11"/>
        <v>25.2</v>
      </c>
      <c r="DP6" s="64">
        <f t="shared" si="11"/>
        <v>25.4</v>
      </c>
      <c r="DQ6" s="64" t="str">
        <f>IF(DQ8="-","【-】","【"&amp;SUBSTITUTE(TEXT(DQ8,"#,##0.0"),"-","△")&amp;"】")</f>
        <v>【24.3】</v>
      </c>
      <c r="DR6" s="64" t="e">
        <f>IF(DR8="-",NA(),DR8)</f>
        <v>#N/A</v>
      </c>
      <c r="DS6" s="64" t="e">
        <f t="shared" ref="DS6:EA6" si="12">IF(DS8="-",NA(),DS8)</f>
        <v>#N/A</v>
      </c>
      <c r="DT6" s="64" t="e">
        <f t="shared" si="12"/>
        <v>#N/A</v>
      </c>
      <c r="DU6" s="64">
        <f t="shared" si="12"/>
        <v>10.9</v>
      </c>
      <c r="DV6" s="64">
        <f t="shared" si="12"/>
        <v>22.1</v>
      </c>
      <c r="DW6" s="64" t="e">
        <f t="shared" si="12"/>
        <v>#N/A</v>
      </c>
      <c r="DX6" s="64" t="e">
        <f t="shared" si="12"/>
        <v>#N/A</v>
      </c>
      <c r="DY6" s="64" t="e">
        <f t="shared" si="12"/>
        <v>#N/A</v>
      </c>
      <c r="DZ6" s="64">
        <f t="shared" si="12"/>
        <v>52.5</v>
      </c>
      <c r="EA6" s="64">
        <f t="shared" si="12"/>
        <v>52.7</v>
      </c>
      <c r="EB6" s="64" t="str">
        <f>IF(EB8="-","【-】","【"&amp;SUBSTITUTE(TEXT(EB8,"#,##0.0"),"-","△")&amp;"】")</f>
        <v>【51.6】</v>
      </c>
      <c r="EC6" s="64" t="e">
        <f>IF(EC8="-",NA(),EC8)</f>
        <v>#N/A</v>
      </c>
      <c r="ED6" s="64" t="e">
        <f t="shared" ref="ED6:EL6" si="13">IF(ED8="-",NA(),ED8)</f>
        <v>#N/A</v>
      </c>
      <c r="EE6" s="64" t="e">
        <f t="shared" si="13"/>
        <v>#N/A</v>
      </c>
      <c r="EF6" s="64">
        <f t="shared" si="13"/>
        <v>22.7</v>
      </c>
      <c r="EG6" s="64">
        <f t="shared" si="13"/>
        <v>43.1</v>
      </c>
      <c r="EH6" s="64" t="e">
        <f t="shared" si="13"/>
        <v>#N/A</v>
      </c>
      <c r="EI6" s="64" t="e">
        <f t="shared" si="13"/>
        <v>#N/A</v>
      </c>
      <c r="EJ6" s="64" t="e">
        <f t="shared" si="13"/>
        <v>#N/A</v>
      </c>
      <c r="EK6" s="64">
        <f t="shared" si="13"/>
        <v>66.099999999999994</v>
      </c>
      <c r="EL6" s="64">
        <f t="shared" si="13"/>
        <v>68.400000000000006</v>
      </c>
      <c r="EM6" s="64" t="str">
        <f>IF(EM8="-","【-】","【"&amp;SUBSTITUTE(TEXT(EM8,"#,##0.0"),"-","△")&amp;"】")</f>
        <v>【67.6】</v>
      </c>
      <c r="EN6" s="65" t="e">
        <f>IF(EN8="-",NA(),EN8)</f>
        <v>#N/A</v>
      </c>
      <c r="EO6" s="65" t="e">
        <f t="shared" ref="EO6:EW6" si="14">IF(EO8="-",NA(),EO8)</f>
        <v>#N/A</v>
      </c>
      <c r="EP6" s="65" t="e">
        <f t="shared" si="14"/>
        <v>#N/A</v>
      </c>
      <c r="EQ6" s="65">
        <f t="shared" si="14"/>
        <v>22904533</v>
      </c>
      <c r="ER6" s="65">
        <f t="shared" si="14"/>
        <v>23600310</v>
      </c>
      <c r="ES6" s="65" t="e">
        <f t="shared" si="14"/>
        <v>#N/A</v>
      </c>
      <c r="ET6" s="65" t="e">
        <f t="shared" si="14"/>
        <v>#N/A</v>
      </c>
      <c r="EU6" s="65" t="e">
        <f t="shared" si="14"/>
        <v>#N/A</v>
      </c>
      <c r="EV6" s="65">
        <f t="shared" si="14"/>
        <v>44446754</v>
      </c>
      <c r="EW6" s="65">
        <f t="shared" si="14"/>
        <v>45729936</v>
      </c>
      <c r="EX6" s="65" t="str">
        <f>IF(EX8="-","【-】","【"&amp;SUBSTITUTE(TEXT(EX8,"#,##0"),"-","△")&amp;"】")</f>
        <v>【45,442,498】</v>
      </c>
    </row>
    <row r="7" spans="1:154" s="66" customFormat="1">
      <c r="A7" s="47" t="s">
        <v>127</v>
      </c>
      <c r="B7" s="62">
        <f t="shared" ref="B7:AG7" si="15">B8</f>
        <v>2017</v>
      </c>
      <c r="C7" s="62">
        <f t="shared" si="15"/>
        <v>207510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33</v>
      </c>
      <c r="R7" s="62" t="str">
        <f t="shared" si="15"/>
        <v>対象</v>
      </c>
      <c r="S7" s="62" t="str">
        <f t="shared" si="15"/>
        <v>ド 透 I 訓 ガ</v>
      </c>
      <c r="T7" s="62" t="str">
        <f t="shared" si="15"/>
        <v>救 臨 が 地 輪</v>
      </c>
      <c r="U7" s="63" t="str">
        <f>U8</f>
        <v>-</v>
      </c>
      <c r="V7" s="63">
        <f>V8</f>
        <v>33646</v>
      </c>
      <c r="W7" s="62" t="str">
        <f>W8</f>
        <v>非該当</v>
      </c>
      <c r="X7" s="62" t="str">
        <f t="shared" si="15"/>
        <v>７：１</v>
      </c>
      <c r="Y7" s="63">
        <f t="shared" si="15"/>
        <v>400</v>
      </c>
      <c r="Z7" s="63" t="str">
        <f t="shared" si="15"/>
        <v>-</v>
      </c>
      <c r="AA7" s="63" t="str">
        <f t="shared" si="15"/>
        <v>-</v>
      </c>
      <c r="AB7" s="63" t="str">
        <f t="shared" si="15"/>
        <v>-</v>
      </c>
      <c r="AC7" s="63" t="str">
        <f t="shared" si="15"/>
        <v>-</v>
      </c>
      <c r="AD7" s="63">
        <f t="shared" si="15"/>
        <v>400</v>
      </c>
      <c r="AE7" s="63">
        <f t="shared" si="15"/>
        <v>385</v>
      </c>
      <c r="AF7" s="63" t="str">
        <f t="shared" si="15"/>
        <v>-</v>
      </c>
      <c r="AG7" s="63">
        <f t="shared" si="15"/>
        <v>385</v>
      </c>
      <c r="AH7" s="64" t="str">
        <f>AH8</f>
        <v>-</v>
      </c>
      <c r="AI7" s="64" t="str">
        <f t="shared" ref="AI7:AQ7" si="16">AI8</f>
        <v>-</v>
      </c>
      <c r="AJ7" s="64" t="str">
        <f t="shared" si="16"/>
        <v>-</v>
      </c>
      <c r="AK7" s="64">
        <f t="shared" si="16"/>
        <v>102.7</v>
      </c>
      <c r="AL7" s="64">
        <f t="shared" si="16"/>
        <v>101.7</v>
      </c>
      <c r="AM7" s="64" t="str">
        <f t="shared" si="16"/>
        <v>-</v>
      </c>
      <c r="AN7" s="64" t="str">
        <f t="shared" si="16"/>
        <v>-</v>
      </c>
      <c r="AO7" s="64" t="str">
        <f t="shared" si="16"/>
        <v>-</v>
      </c>
      <c r="AP7" s="64">
        <f t="shared" si="16"/>
        <v>98.5</v>
      </c>
      <c r="AQ7" s="64">
        <f t="shared" si="16"/>
        <v>98.7</v>
      </c>
      <c r="AR7" s="64"/>
      <c r="AS7" s="64" t="str">
        <f>AS8</f>
        <v>-</v>
      </c>
      <c r="AT7" s="64" t="str">
        <f t="shared" ref="AT7:BB7" si="17">AT8</f>
        <v>-</v>
      </c>
      <c r="AU7" s="64" t="str">
        <f t="shared" si="17"/>
        <v>-</v>
      </c>
      <c r="AV7" s="64">
        <f t="shared" si="17"/>
        <v>93.2</v>
      </c>
      <c r="AW7" s="64">
        <f t="shared" si="17"/>
        <v>93</v>
      </c>
      <c r="AX7" s="64" t="str">
        <f t="shared" si="17"/>
        <v>-</v>
      </c>
      <c r="AY7" s="64" t="str">
        <f t="shared" si="17"/>
        <v>-</v>
      </c>
      <c r="AZ7" s="64" t="str">
        <f t="shared" si="17"/>
        <v>-</v>
      </c>
      <c r="BA7" s="64">
        <f t="shared" si="17"/>
        <v>91.6</v>
      </c>
      <c r="BB7" s="64">
        <f t="shared" si="17"/>
        <v>92.1</v>
      </c>
      <c r="BC7" s="64"/>
      <c r="BD7" s="64" t="str">
        <f>BD8</f>
        <v>-</v>
      </c>
      <c r="BE7" s="64" t="str">
        <f t="shared" ref="BE7:BM7" si="18">BE8</f>
        <v>-</v>
      </c>
      <c r="BF7" s="64" t="str">
        <f t="shared" si="18"/>
        <v>-</v>
      </c>
      <c r="BG7" s="64">
        <f t="shared" si="18"/>
        <v>0</v>
      </c>
      <c r="BH7" s="64">
        <f t="shared" si="18"/>
        <v>0</v>
      </c>
      <c r="BI7" s="64" t="str">
        <f t="shared" si="18"/>
        <v>-</v>
      </c>
      <c r="BJ7" s="64" t="str">
        <f t="shared" si="18"/>
        <v>-</v>
      </c>
      <c r="BK7" s="64" t="str">
        <f t="shared" si="18"/>
        <v>-</v>
      </c>
      <c r="BL7" s="64">
        <f t="shared" si="18"/>
        <v>42.9</v>
      </c>
      <c r="BM7" s="64">
        <f t="shared" si="18"/>
        <v>40.200000000000003</v>
      </c>
      <c r="BN7" s="64"/>
      <c r="BO7" s="64" t="str">
        <f>BO8</f>
        <v>-</v>
      </c>
      <c r="BP7" s="64" t="str">
        <f t="shared" ref="BP7:BX7" si="19">BP8</f>
        <v>-</v>
      </c>
      <c r="BQ7" s="64" t="str">
        <f t="shared" si="19"/>
        <v>-</v>
      </c>
      <c r="BR7" s="64">
        <f t="shared" si="19"/>
        <v>90.3</v>
      </c>
      <c r="BS7" s="64">
        <f t="shared" si="19"/>
        <v>93.4</v>
      </c>
      <c r="BT7" s="64" t="str">
        <f t="shared" si="19"/>
        <v>-</v>
      </c>
      <c r="BU7" s="64" t="str">
        <f t="shared" si="19"/>
        <v>-</v>
      </c>
      <c r="BV7" s="64" t="str">
        <f t="shared" si="19"/>
        <v>-</v>
      </c>
      <c r="BW7" s="64">
        <f t="shared" si="19"/>
        <v>76.099999999999994</v>
      </c>
      <c r="BX7" s="64">
        <f t="shared" si="19"/>
        <v>77</v>
      </c>
      <c r="BY7" s="64"/>
      <c r="BZ7" s="65" t="str">
        <f>BZ8</f>
        <v>-</v>
      </c>
      <c r="CA7" s="65" t="str">
        <f t="shared" ref="CA7:CI7" si="20">CA8</f>
        <v>-</v>
      </c>
      <c r="CB7" s="65" t="str">
        <f t="shared" si="20"/>
        <v>-</v>
      </c>
      <c r="CC7" s="65">
        <f t="shared" si="20"/>
        <v>62729</v>
      </c>
      <c r="CD7" s="65">
        <f t="shared" si="20"/>
        <v>64224</v>
      </c>
      <c r="CE7" s="65" t="str">
        <f t="shared" si="20"/>
        <v>-</v>
      </c>
      <c r="CF7" s="65" t="str">
        <f t="shared" si="20"/>
        <v>-</v>
      </c>
      <c r="CG7" s="65" t="str">
        <f t="shared" si="20"/>
        <v>-</v>
      </c>
      <c r="CH7" s="65">
        <f t="shared" si="20"/>
        <v>55265</v>
      </c>
      <c r="CI7" s="65">
        <f t="shared" si="20"/>
        <v>56892</v>
      </c>
      <c r="CJ7" s="64"/>
      <c r="CK7" s="65" t="str">
        <f>CK8</f>
        <v>-</v>
      </c>
      <c r="CL7" s="65" t="str">
        <f t="shared" ref="CL7:CT7" si="21">CL8</f>
        <v>-</v>
      </c>
      <c r="CM7" s="65" t="str">
        <f t="shared" si="21"/>
        <v>-</v>
      </c>
      <c r="CN7" s="65">
        <f t="shared" si="21"/>
        <v>15943</v>
      </c>
      <c r="CO7" s="65">
        <f t="shared" si="21"/>
        <v>16685</v>
      </c>
      <c r="CP7" s="65" t="str">
        <f t="shared" si="21"/>
        <v>-</v>
      </c>
      <c r="CQ7" s="65" t="str">
        <f t="shared" si="21"/>
        <v>-</v>
      </c>
      <c r="CR7" s="65" t="str">
        <f t="shared" si="21"/>
        <v>-</v>
      </c>
      <c r="CS7" s="65">
        <f t="shared" si="21"/>
        <v>14455</v>
      </c>
      <c r="CT7" s="65">
        <f t="shared" si="21"/>
        <v>15171</v>
      </c>
      <c r="CU7" s="64"/>
      <c r="CV7" s="64" t="str">
        <f>CV8</f>
        <v>-</v>
      </c>
      <c r="CW7" s="64" t="str">
        <f t="shared" ref="CW7:DE7" si="22">CW8</f>
        <v>-</v>
      </c>
      <c r="CX7" s="64" t="str">
        <f t="shared" si="22"/>
        <v>-</v>
      </c>
      <c r="CY7" s="64">
        <f t="shared" si="22"/>
        <v>50.9</v>
      </c>
      <c r="CZ7" s="64">
        <f t="shared" si="22"/>
        <v>51</v>
      </c>
      <c r="DA7" s="64" t="str">
        <f t="shared" si="22"/>
        <v>-</v>
      </c>
      <c r="DB7" s="64" t="str">
        <f t="shared" si="22"/>
        <v>-</v>
      </c>
      <c r="DC7" s="64" t="str">
        <f t="shared" si="22"/>
        <v>-</v>
      </c>
      <c r="DD7" s="64">
        <f t="shared" si="22"/>
        <v>54.1</v>
      </c>
      <c r="DE7" s="64">
        <f t="shared" si="22"/>
        <v>53.8</v>
      </c>
      <c r="DF7" s="64"/>
      <c r="DG7" s="64" t="str">
        <f>DG8</f>
        <v>-</v>
      </c>
      <c r="DH7" s="64" t="str">
        <f t="shared" ref="DH7:DP7" si="23">DH8</f>
        <v>-</v>
      </c>
      <c r="DI7" s="64" t="str">
        <f t="shared" si="23"/>
        <v>-</v>
      </c>
      <c r="DJ7" s="64">
        <f t="shared" si="23"/>
        <v>22.9</v>
      </c>
      <c r="DK7" s="64">
        <f t="shared" si="23"/>
        <v>23.9</v>
      </c>
      <c r="DL7" s="64" t="str">
        <f t="shared" si="23"/>
        <v>-</v>
      </c>
      <c r="DM7" s="64" t="str">
        <f t="shared" si="23"/>
        <v>-</v>
      </c>
      <c r="DN7" s="64" t="str">
        <f t="shared" si="23"/>
        <v>-</v>
      </c>
      <c r="DO7" s="64">
        <f t="shared" si="23"/>
        <v>25.2</v>
      </c>
      <c r="DP7" s="64">
        <f t="shared" si="23"/>
        <v>25.4</v>
      </c>
      <c r="DQ7" s="64"/>
      <c r="DR7" s="64" t="str">
        <f>DR8</f>
        <v>-</v>
      </c>
      <c r="DS7" s="64" t="str">
        <f t="shared" ref="DS7:EA7" si="24">DS8</f>
        <v>-</v>
      </c>
      <c r="DT7" s="64" t="str">
        <f t="shared" si="24"/>
        <v>-</v>
      </c>
      <c r="DU7" s="64">
        <f t="shared" si="24"/>
        <v>10.9</v>
      </c>
      <c r="DV7" s="64">
        <f t="shared" si="24"/>
        <v>22.1</v>
      </c>
      <c r="DW7" s="64" t="str">
        <f t="shared" si="24"/>
        <v>-</v>
      </c>
      <c r="DX7" s="64" t="str">
        <f t="shared" si="24"/>
        <v>-</v>
      </c>
      <c r="DY7" s="64" t="str">
        <f t="shared" si="24"/>
        <v>-</v>
      </c>
      <c r="DZ7" s="64">
        <f t="shared" si="24"/>
        <v>52.5</v>
      </c>
      <c r="EA7" s="64">
        <f t="shared" si="24"/>
        <v>52.7</v>
      </c>
      <c r="EB7" s="64"/>
      <c r="EC7" s="64" t="str">
        <f>EC8</f>
        <v>-</v>
      </c>
      <c r="ED7" s="64" t="str">
        <f t="shared" ref="ED7:EL7" si="25">ED8</f>
        <v>-</v>
      </c>
      <c r="EE7" s="64" t="str">
        <f t="shared" si="25"/>
        <v>-</v>
      </c>
      <c r="EF7" s="64">
        <f t="shared" si="25"/>
        <v>22.7</v>
      </c>
      <c r="EG7" s="64">
        <f t="shared" si="25"/>
        <v>43.1</v>
      </c>
      <c r="EH7" s="64" t="str">
        <f t="shared" si="25"/>
        <v>-</v>
      </c>
      <c r="EI7" s="64" t="str">
        <f t="shared" si="25"/>
        <v>-</v>
      </c>
      <c r="EJ7" s="64" t="str">
        <f t="shared" si="25"/>
        <v>-</v>
      </c>
      <c r="EK7" s="64">
        <f t="shared" si="25"/>
        <v>66.099999999999994</v>
      </c>
      <c r="EL7" s="64">
        <f t="shared" si="25"/>
        <v>68.400000000000006</v>
      </c>
      <c r="EM7" s="64"/>
      <c r="EN7" s="65" t="str">
        <f>EN8</f>
        <v>-</v>
      </c>
      <c r="EO7" s="65" t="str">
        <f t="shared" ref="EO7:EW7" si="26">EO8</f>
        <v>-</v>
      </c>
      <c r="EP7" s="65" t="str">
        <f t="shared" si="26"/>
        <v>-</v>
      </c>
      <c r="EQ7" s="65">
        <f t="shared" si="26"/>
        <v>22904533</v>
      </c>
      <c r="ER7" s="65">
        <f t="shared" si="26"/>
        <v>23600310</v>
      </c>
      <c r="ES7" s="65" t="str">
        <f t="shared" si="26"/>
        <v>-</v>
      </c>
      <c r="ET7" s="65" t="str">
        <f t="shared" si="26"/>
        <v>-</v>
      </c>
      <c r="EU7" s="65" t="str">
        <f t="shared" si="26"/>
        <v>-</v>
      </c>
      <c r="EV7" s="65">
        <f t="shared" si="26"/>
        <v>44446754</v>
      </c>
      <c r="EW7" s="65">
        <f t="shared" si="26"/>
        <v>45729936</v>
      </c>
      <c r="EX7" s="65"/>
    </row>
    <row r="8" spans="1:154" s="66" customFormat="1">
      <c r="A8" s="47"/>
      <c r="B8" s="67">
        <v>2017</v>
      </c>
      <c r="C8" s="67">
        <v>207510</v>
      </c>
      <c r="D8" s="67">
        <v>46</v>
      </c>
      <c r="E8" s="67">
        <v>6</v>
      </c>
      <c r="F8" s="67">
        <v>0</v>
      </c>
      <c r="G8" s="67">
        <v>1</v>
      </c>
      <c r="H8" s="67" t="s">
        <v>128</v>
      </c>
      <c r="I8" s="67" t="s">
        <v>129</v>
      </c>
      <c r="J8" s="67" t="s">
        <v>130</v>
      </c>
      <c r="K8" s="67" t="s">
        <v>131</v>
      </c>
      <c r="L8" s="67" t="s">
        <v>132</v>
      </c>
      <c r="M8" s="67" t="s">
        <v>133</v>
      </c>
      <c r="N8" s="67" t="s">
        <v>134</v>
      </c>
      <c r="O8" s="67" t="s">
        <v>135</v>
      </c>
      <c r="P8" s="67" t="s">
        <v>136</v>
      </c>
      <c r="Q8" s="68">
        <v>33</v>
      </c>
      <c r="R8" s="67" t="s">
        <v>137</v>
      </c>
      <c r="S8" s="67" t="s">
        <v>138</v>
      </c>
      <c r="T8" s="67" t="s">
        <v>139</v>
      </c>
      <c r="U8" s="68" t="s">
        <v>140</v>
      </c>
      <c r="V8" s="68">
        <v>33646</v>
      </c>
      <c r="W8" s="67" t="s">
        <v>141</v>
      </c>
      <c r="X8" s="69" t="s">
        <v>142</v>
      </c>
      <c r="Y8" s="68">
        <v>400</v>
      </c>
      <c r="Z8" s="68" t="s">
        <v>140</v>
      </c>
      <c r="AA8" s="68" t="s">
        <v>140</v>
      </c>
      <c r="AB8" s="68" t="s">
        <v>140</v>
      </c>
      <c r="AC8" s="68" t="s">
        <v>140</v>
      </c>
      <c r="AD8" s="68">
        <v>400</v>
      </c>
      <c r="AE8" s="68">
        <v>385</v>
      </c>
      <c r="AF8" s="68" t="s">
        <v>140</v>
      </c>
      <c r="AG8" s="68">
        <v>385</v>
      </c>
      <c r="AH8" s="70" t="s">
        <v>140</v>
      </c>
      <c r="AI8" s="70" t="s">
        <v>140</v>
      </c>
      <c r="AJ8" s="70" t="s">
        <v>140</v>
      </c>
      <c r="AK8" s="70">
        <v>102.7</v>
      </c>
      <c r="AL8" s="70">
        <v>101.7</v>
      </c>
      <c r="AM8" s="70" t="s">
        <v>140</v>
      </c>
      <c r="AN8" s="70" t="s">
        <v>140</v>
      </c>
      <c r="AO8" s="70" t="s">
        <v>140</v>
      </c>
      <c r="AP8" s="70">
        <v>98.5</v>
      </c>
      <c r="AQ8" s="70">
        <v>98.7</v>
      </c>
      <c r="AR8" s="70">
        <v>98.5</v>
      </c>
      <c r="AS8" s="70" t="s">
        <v>140</v>
      </c>
      <c r="AT8" s="70" t="s">
        <v>140</v>
      </c>
      <c r="AU8" s="70" t="s">
        <v>140</v>
      </c>
      <c r="AV8" s="70">
        <v>93.2</v>
      </c>
      <c r="AW8" s="70">
        <v>93</v>
      </c>
      <c r="AX8" s="70" t="s">
        <v>140</v>
      </c>
      <c r="AY8" s="70" t="s">
        <v>140</v>
      </c>
      <c r="AZ8" s="70" t="s">
        <v>140</v>
      </c>
      <c r="BA8" s="70">
        <v>91.6</v>
      </c>
      <c r="BB8" s="70">
        <v>92.1</v>
      </c>
      <c r="BC8" s="70">
        <v>89.7</v>
      </c>
      <c r="BD8" s="71" t="s">
        <v>140</v>
      </c>
      <c r="BE8" s="71" t="s">
        <v>140</v>
      </c>
      <c r="BF8" s="71" t="s">
        <v>140</v>
      </c>
      <c r="BG8" s="71">
        <v>0</v>
      </c>
      <c r="BH8" s="71">
        <v>0</v>
      </c>
      <c r="BI8" s="71" t="s">
        <v>140</v>
      </c>
      <c r="BJ8" s="71" t="s">
        <v>140</v>
      </c>
      <c r="BK8" s="71" t="s">
        <v>140</v>
      </c>
      <c r="BL8" s="71">
        <v>42.9</v>
      </c>
      <c r="BM8" s="71">
        <v>40.200000000000003</v>
      </c>
      <c r="BN8" s="71">
        <v>64.7</v>
      </c>
      <c r="BO8" s="70" t="s">
        <v>140</v>
      </c>
      <c r="BP8" s="70" t="s">
        <v>140</v>
      </c>
      <c r="BQ8" s="70" t="s">
        <v>140</v>
      </c>
      <c r="BR8" s="70">
        <v>90.3</v>
      </c>
      <c r="BS8" s="70">
        <v>93.4</v>
      </c>
      <c r="BT8" s="70" t="s">
        <v>140</v>
      </c>
      <c r="BU8" s="70" t="s">
        <v>140</v>
      </c>
      <c r="BV8" s="70" t="s">
        <v>140</v>
      </c>
      <c r="BW8" s="70">
        <v>76.099999999999994</v>
      </c>
      <c r="BX8" s="70">
        <v>77</v>
      </c>
      <c r="BY8" s="70">
        <v>74.8</v>
      </c>
      <c r="BZ8" s="71" t="s">
        <v>140</v>
      </c>
      <c r="CA8" s="71" t="s">
        <v>140</v>
      </c>
      <c r="CB8" s="71" t="s">
        <v>140</v>
      </c>
      <c r="CC8" s="71">
        <v>62729</v>
      </c>
      <c r="CD8" s="71">
        <v>64224</v>
      </c>
      <c r="CE8" s="71" t="s">
        <v>140</v>
      </c>
      <c r="CF8" s="71" t="s">
        <v>140</v>
      </c>
      <c r="CG8" s="71" t="s">
        <v>140</v>
      </c>
      <c r="CH8" s="71">
        <v>55265</v>
      </c>
      <c r="CI8" s="71">
        <v>56892</v>
      </c>
      <c r="CJ8" s="70">
        <v>50718</v>
      </c>
      <c r="CK8" s="71" t="s">
        <v>140</v>
      </c>
      <c r="CL8" s="71" t="s">
        <v>140</v>
      </c>
      <c r="CM8" s="71" t="s">
        <v>140</v>
      </c>
      <c r="CN8" s="71">
        <v>15943</v>
      </c>
      <c r="CO8" s="71">
        <v>16685</v>
      </c>
      <c r="CP8" s="71" t="s">
        <v>140</v>
      </c>
      <c r="CQ8" s="71" t="s">
        <v>140</v>
      </c>
      <c r="CR8" s="71" t="s">
        <v>140</v>
      </c>
      <c r="CS8" s="71">
        <v>14455</v>
      </c>
      <c r="CT8" s="71">
        <v>15171</v>
      </c>
      <c r="CU8" s="70">
        <v>14202</v>
      </c>
      <c r="CV8" s="71" t="s">
        <v>140</v>
      </c>
      <c r="CW8" s="71" t="s">
        <v>140</v>
      </c>
      <c r="CX8" s="71" t="s">
        <v>140</v>
      </c>
      <c r="CY8" s="71">
        <v>50.9</v>
      </c>
      <c r="CZ8" s="71">
        <v>51</v>
      </c>
      <c r="DA8" s="71" t="s">
        <v>140</v>
      </c>
      <c r="DB8" s="71" t="s">
        <v>140</v>
      </c>
      <c r="DC8" s="71" t="s">
        <v>140</v>
      </c>
      <c r="DD8" s="71">
        <v>54.1</v>
      </c>
      <c r="DE8" s="71">
        <v>53.8</v>
      </c>
      <c r="DF8" s="71">
        <v>55</v>
      </c>
      <c r="DG8" s="71" t="s">
        <v>140</v>
      </c>
      <c r="DH8" s="71" t="s">
        <v>140</v>
      </c>
      <c r="DI8" s="71" t="s">
        <v>140</v>
      </c>
      <c r="DJ8" s="71">
        <v>22.9</v>
      </c>
      <c r="DK8" s="71">
        <v>23.9</v>
      </c>
      <c r="DL8" s="71" t="s">
        <v>140</v>
      </c>
      <c r="DM8" s="71" t="s">
        <v>140</v>
      </c>
      <c r="DN8" s="71" t="s">
        <v>140</v>
      </c>
      <c r="DO8" s="71">
        <v>25.2</v>
      </c>
      <c r="DP8" s="71">
        <v>25.4</v>
      </c>
      <c r="DQ8" s="71">
        <v>24.3</v>
      </c>
      <c r="DR8" s="70" t="s">
        <v>140</v>
      </c>
      <c r="DS8" s="70" t="s">
        <v>140</v>
      </c>
      <c r="DT8" s="70" t="s">
        <v>140</v>
      </c>
      <c r="DU8" s="70">
        <v>10.9</v>
      </c>
      <c r="DV8" s="70">
        <v>22.1</v>
      </c>
      <c r="DW8" s="70" t="s">
        <v>140</v>
      </c>
      <c r="DX8" s="70" t="s">
        <v>140</v>
      </c>
      <c r="DY8" s="70" t="s">
        <v>140</v>
      </c>
      <c r="DZ8" s="70">
        <v>52.5</v>
      </c>
      <c r="EA8" s="70">
        <v>52.7</v>
      </c>
      <c r="EB8" s="70">
        <v>51.6</v>
      </c>
      <c r="EC8" s="70" t="s">
        <v>140</v>
      </c>
      <c r="ED8" s="70" t="s">
        <v>140</v>
      </c>
      <c r="EE8" s="70" t="s">
        <v>140</v>
      </c>
      <c r="EF8" s="70">
        <v>22.7</v>
      </c>
      <c r="EG8" s="70">
        <v>43.1</v>
      </c>
      <c r="EH8" s="70" t="s">
        <v>140</v>
      </c>
      <c r="EI8" s="70" t="s">
        <v>140</v>
      </c>
      <c r="EJ8" s="70" t="s">
        <v>140</v>
      </c>
      <c r="EK8" s="70">
        <v>66.099999999999994</v>
      </c>
      <c r="EL8" s="70">
        <v>68.400000000000006</v>
      </c>
      <c r="EM8" s="70">
        <v>67.599999999999994</v>
      </c>
      <c r="EN8" s="71" t="s">
        <v>140</v>
      </c>
      <c r="EO8" s="71" t="s">
        <v>140</v>
      </c>
      <c r="EP8" s="71" t="s">
        <v>140</v>
      </c>
      <c r="EQ8" s="71">
        <v>22904533</v>
      </c>
      <c r="ER8" s="71">
        <v>23600310</v>
      </c>
      <c r="ES8" s="71" t="s">
        <v>140</v>
      </c>
      <c r="ET8" s="71" t="s">
        <v>140</v>
      </c>
      <c r="EU8" s="71" t="s">
        <v>140</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2019-02-20T12:19:06Z</cp:lastPrinted>
  <dcterms:created xsi:type="dcterms:W3CDTF">2018-12-07T10:43:32Z</dcterms:created>
  <dcterms:modified xsi:type="dcterms:W3CDTF">2019-02-20T12:19:35Z</dcterms:modified>
</cp:coreProperties>
</file>