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3　諏訪地域振興局\202045 岡谷市\"/>
    </mc:Choice>
  </mc:AlternateContent>
  <workbookProtection workbookAlgorithmName="SHA-512" workbookHashValue="BaiQPDNG3gv0vU8iru6zM5/DujJ/9emW9SaHro8Kq+elfFj8GMwQ2a3Fw1ef/M8D179kNgxX6Ir/oxotgSo3BQ==" workbookSaltValue="u0K+RG43FJpLfbpXdmDLi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R6" i="5"/>
  <c r="Q6" i="5"/>
  <c r="W10" i="4" s="1"/>
  <c r="P6" i="5"/>
  <c r="P10" i="4" s="1"/>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L85" i="4"/>
  <c r="J85" i="4"/>
  <c r="I85" i="4"/>
  <c r="H85" i="4"/>
  <c r="F85" i="4"/>
  <c r="BB10" i="4"/>
  <c r="AL10" i="4"/>
  <c r="I10" i="4"/>
  <c r="BB8" i="4"/>
  <c r="AT8" i="4"/>
  <c r="AL8" i="4"/>
  <c r="AD8" i="4"/>
  <c r="W8" i="4"/>
  <c r="P8" i="4"/>
  <c r="I8" i="4"/>
  <c r="B8" i="4"/>
  <c r="B6" i="4"/>
  <c r="E10" i="5" l="1"/>
  <c r="C10" i="5"/>
  <c r="D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<sst xmlns="http://schemas.openxmlformats.org/spreadsheetml/2006/main" count="220" uniqueCount="108">
  <si>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</si>
  <si>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</si>
  <si>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</si>
  <si>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</si>
  <si>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</si>
  <si>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</si>
  <si>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</si>
  <si>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</si>
  <si>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</si>
  <si>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</si>
  <si>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</si>
  <si>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</si>
  <si>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</si>
  <si>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</si>
  <si>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</si>
  <si>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</si>
  <si>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</si>
  <si>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</si>
  <si>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</si>
  <si>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</si>
  <si>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</si>
  <si>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</si>
  <si>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</si>
  <si>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</si>
  <si>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</si>
  <si>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</si>
  <si>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</si>
  <si>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</si>
  <si>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</si>
  <si>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</si>
  <si>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</si>
  <si>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</si>
  <si>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</si>
  <si>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</si>
  <si>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</si>
  <si>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</si>
  <si>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</si>
  <si>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</si>
  <si>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</si>
  <si>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</si>
  <si>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</si>
  <si>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</si>
  <si>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</si>
  <si>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</si>
  <si>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</si>
  <si>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</si>
  <si>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</si>
  <si>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</si>
  <si>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</si>
  <si>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</si>
  <si>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</si>
  <si>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</si>
  <si>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</si>
  <si>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</si>
  <si>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</si>
  <si>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</si>
  <si>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</si>
  <si>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</si>
  <si>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</si>
  <si>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</si>
  <si>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</si>
  <si>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</si>
  <si>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</si>
  <si>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</si>
  <si>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</si>
  <si>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</si>
  <si>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</si>
  <si>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</si>
  <si>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</si>
  <si>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</si>
  <si>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</si>
  <si>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</si>
  <si>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</si>
  <si>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</si>
  <si>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</si>
  <si>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</si>
  <si>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</si>
  <si>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</si>
  <si>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</si>
  <si>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</si>
  <si>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</si>
  <si>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</si>
  <si>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</si>
  <si>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</si>
  <si>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</si>
  <si>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</si>
  <si>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</si>
  <si>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</si>
  <si>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</si>
  <si>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</si>
  <si>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</si>
  <si>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</si>
  <si>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</si>
  <si>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岡谷市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</si>
  <si>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</si>
  <si>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</si>
  <si>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</si>
  <si>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</si>
  <si>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</si>
  <si>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</si>
  <si>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</si>
  <si>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</si>
  <si>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</si>
  <si>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</si>
  <si>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</si>
  <si>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rPr>
        <sz val="11"/>
        <rFont val="ＭＳ ゴシック"/>
        <family val="3"/>
        <charset val="128"/>
      </rPr>
      <t>　現状では健全な経営状況を保っています。しかし、中長期的な見通しでは、人口減等による給水量減に伴う収益の減少、また、施設の老朽化に伴う経費の増加が見込まれ、危機管理の面からも、施設の更新や配水システムの再構築などが急務となっています。このため、｢岡谷市水道事業基本計画｣や「岡谷市水道事業経営戦略」に基づき、適正な配水池容量の確保、効率的な配水システムの整備を着実に進め、安全・安心で安定した水道事業の継続と経営基盤の強化を図ってまいります。</t>
    </r>
    <r>
      <rPr>
        <sz val="11"/>
        <color rgb="FF0070C0"/>
        <rFont val="ＭＳ ゴシック"/>
        <family val="3"/>
        <charset val="128"/>
      </rPr>
      <t xml:space="preserve">
</t>
    </r>
    <r>
      <rPr>
        <sz val="11"/>
        <rFont val="ＭＳ ゴシック"/>
        <family val="3"/>
        <charset val="128"/>
      </rPr>
      <t>　必要な投資には、経費節減に努め利益を貯え準備してきた財源や国の補助金、企業債（借入）を充てていくとともに、今後も適正な料金設定を確保し、経費節減に取り組みながら、健全経営に努めてまいります。</t>
    </r>
    <rPh sb="24" eb="27">
      <t>チュウチョウキ</t>
    </rPh>
    <rPh sb="27" eb="28">
      <t>テキ</t>
    </rPh>
    <rPh sb="29" eb="31">
      <t>ミトオ</t>
    </rPh>
    <rPh sb="38" eb="39">
      <t>トウ</t>
    </rPh>
    <rPh sb="45" eb="46">
      <t>ゲン</t>
    </rPh>
    <rPh sb="47" eb="48">
      <t>トモナ</t>
    </rPh>
    <rPh sb="78" eb="80">
      <t>キキ</t>
    </rPh>
    <rPh sb="80" eb="82">
      <t>カンリ</t>
    </rPh>
    <rPh sb="83" eb="84">
      <t>メン</t>
    </rPh>
    <rPh sb="123" eb="126">
      <t>オカヤシ</t>
    </rPh>
    <rPh sb="180" eb="182">
      <t>チャクジツ</t>
    </rPh>
    <rPh sb="183" eb="184">
      <t>スス</t>
    </rPh>
    <rPh sb="198" eb="200">
      <t>ジギョウ</t>
    </rPh>
    <rPh sb="209" eb="211">
      <t>キョウカ</t>
    </rPh>
    <phoneticPr fontId="4"/>
  </si>
  <si>
    <r>
      <rPr>
        <sz val="11"/>
        <rFont val="ＭＳ ゴシック"/>
        <family val="3"/>
        <charset val="128"/>
      </rPr>
      <t>①有形固定資産減価償却率：資産の老朽度が平均を上回り、施設全体では老朽化が進んでいます。特に、主要な配水地が大正末期から昭和初期に築造されており、老朽化が著しい状況です。施設を適切に管理し維持補修してきましたが、危機管理の面からも早急に老朽化対策が必要です。</t>
    </r>
    <r>
      <rPr>
        <sz val="11"/>
        <color rgb="FF0070C0"/>
        <rFont val="ＭＳ ゴシック"/>
        <family val="3"/>
        <charset val="128"/>
      </rPr>
      <t xml:space="preserve">
</t>
    </r>
    <r>
      <rPr>
        <sz val="11"/>
        <rFont val="ＭＳ ゴシック"/>
        <family val="3"/>
        <charset val="128"/>
      </rPr>
      <t>②管路経年化率：法定耐用年数を超えた管路延長の割合から管路の老朽化をみるもので、現時点では、比較的 管路の老朽化は進んでいない状況です</t>
    </r>
    <r>
      <rPr>
        <sz val="11"/>
        <color rgb="FF0070C0"/>
        <rFont val="ＭＳ ゴシック"/>
        <family val="3"/>
        <charset val="128"/>
      </rPr>
      <t>。年</t>
    </r>
    <r>
      <rPr>
        <sz val="11"/>
        <rFont val="ＭＳ ゴシック"/>
        <family val="3"/>
        <charset val="128"/>
      </rPr>
      <t>次計画により老朽鋳鉄管の更新を実施してきましたが、管路大量更新時期を見据えて今後も計画的に更新を行う必要があります。</t>
    </r>
    <r>
      <rPr>
        <sz val="11"/>
        <color rgb="FF0070C0"/>
        <rFont val="ＭＳ ゴシック"/>
        <family val="3"/>
        <charset val="128"/>
      </rPr>
      <t xml:space="preserve">
</t>
    </r>
    <r>
      <rPr>
        <sz val="11"/>
        <rFont val="ＭＳ ゴシック"/>
        <family val="3"/>
        <charset val="128"/>
      </rPr>
      <t>③管路更新率：当該年度に更新した管路延長の割合を示すもので、現時点では法定耐用年数を超えた管路が少いため、すぐに更新する必要がないことから低い数値となっています。</t>
    </r>
    <rPh sb="224" eb="226">
      <t>カンロ</t>
    </rPh>
    <rPh sb="244" eb="246">
      <t>コウシン</t>
    </rPh>
    <rPh sb="247" eb="248">
      <t>オコナ</t>
    </rPh>
    <phoneticPr fontId="4"/>
  </si>
  <si>
    <r>
      <rPr>
        <sz val="11"/>
        <rFont val="ＭＳ ゴシック"/>
        <family val="3"/>
        <charset val="128"/>
      </rPr>
      <t>①経常収支比率:100％を超えており、収支は黒字です。平成29年7月の水道料金引上げ改定より、比率は改定前に比べ高くなっています。</t>
    </r>
    <r>
      <rPr>
        <sz val="11"/>
        <color theme="1"/>
        <rFont val="ＭＳ ゴシック"/>
        <family val="3"/>
        <charset val="128"/>
      </rPr>
      <t xml:space="preserve">
</t>
    </r>
    <r>
      <rPr>
        <sz val="11"/>
        <rFont val="ＭＳ ゴシック"/>
        <family val="3"/>
        <charset val="128"/>
      </rPr>
      <t>②累積欠損比率：累積欠損金はなく、健全な経営状況です。</t>
    </r>
    <r>
      <rPr>
        <sz val="11"/>
        <color rgb="FF0070C0"/>
        <rFont val="ＭＳ ゴシック"/>
        <family val="3"/>
        <charset val="128"/>
      </rPr>
      <t xml:space="preserve">
</t>
    </r>
    <r>
      <rPr>
        <sz val="11"/>
        <rFont val="ＭＳ ゴシック"/>
        <family val="3"/>
        <charset val="128"/>
      </rPr>
      <t>③流動比率：100％以上であり、1年以内の債務に対する支払い能力がある状況です。</t>
    </r>
    <r>
      <rPr>
        <sz val="11"/>
        <color rgb="FF0070C0"/>
        <rFont val="ＭＳ ゴシック"/>
        <family val="3"/>
        <charset val="128"/>
      </rPr>
      <t xml:space="preserve">
</t>
    </r>
    <r>
      <rPr>
        <sz val="11"/>
        <rFont val="ＭＳ ゴシック"/>
        <family val="3"/>
        <charset val="128"/>
      </rPr>
      <t>④企業債残高対給水収益比率：平均より低く、収入規模に対して適正な借入れとなっています。</t>
    </r>
    <r>
      <rPr>
        <sz val="11"/>
        <color rgb="FF0070C0"/>
        <rFont val="ＭＳ ゴシック"/>
        <family val="3"/>
        <charset val="128"/>
      </rPr>
      <t xml:space="preserve">
</t>
    </r>
    <r>
      <rPr>
        <sz val="11"/>
        <rFont val="ＭＳ ゴシック"/>
        <family val="3"/>
        <charset val="128"/>
      </rPr>
      <t>⑤料金回収率：供給単価が給水原価を上回り、給水に係る費用が給水収益で賄われています。</t>
    </r>
    <r>
      <rPr>
        <sz val="11"/>
        <color rgb="FF0070C0"/>
        <rFont val="ＭＳ ゴシック"/>
        <family val="3"/>
        <charset val="128"/>
      </rPr>
      <t xml:space="preserve">
</t>
    </r>
    <r>
      <rPr>
        <sz val="11"/>
        <rFont val="ＭＳ ゴシック"/>
        <family val="3"/>
        <charset val="128"/>
      </rPr>
      <t>⑥給水原価：１㎥の水道水を供給するために必要となった費用をみるもので、平均より低い水準であることから、効率的な運用ができているものと考えます。</t>
    </r>
    <r>
      <rPr>
        <sz val="11"/>
        <color rgb="FF0070C0"/>
        <rFont val="ＭＳ ゴシック"/>
        <family val="3"/>
        <charset val="128"/>
      </rPr>
      <t xml:space="preserve">
</t>
    </r>
    <r>
      <rPr>
        <sz val="11"/>
        <rFont val="ＭＳ ゴシック"/>
        <family val="3"/>
        <charset val="128"/>
      </rPr>
      <t>⑦施設利用率：施設の利用状況や適正規模をみるもので、平均に位置しますが、人口減等に伴い給水量減の傾向であることから、施設の更新や配水システムの再構築などによるダウンサイジングを図り、効率性の向上に努めることが必要です。</t>
    </r>
    <r>
      <rPr>
        <sz val="11"/>
        <color theme="1"/>
        <rFont val="ＭＳ ゴシック"/>
        <family val="3"/>
        <charset val="128"/>
      </rPr>
      <t xml:space="preserve">
</t>
    </r>
    <r>
      <rPr>
        <sz val="11"/>
        <rFont val="ＭＳ ゴシック"/>
        <family val="3"/>
        <charset val="128"/>
      </rPr>
      <t>⑧有収率：水道施設からの配水量が収益につながっているかを判断するもので、数値が低く漏水などが多い状況です。水道管の経年劣化による漏水や配水量の見直しなどにより有収率は減少しているため、漏水調査などによる水道管修繕、漏水防止対策や計画的な水道管の更新が必要です。
（平成29年度からは、給水人口の減により類似団体区分が変わったため類似団体平均が下がっています。）</t>
    </r>
    <rPh sb="42" eb="44">
      <t>カイテイ</t>
    </rPh>
    <rPh sb="47" eb="49">
      <t>ヒリツ</t>
    </rPh>
    <rPh sb="50" eb="52">
      <t>カイテイ</t>
    </rPh>
    <rPh sb="52" eb="53">
      <t>マエ</t>
    </rPh>
    <rPh sb="54" eb="55">
      <t>クラ</t>
    </rPh>
    <rPh sb="56" eb="57">
      <t>タカ</t>
    </rPh>
    <rPh sb="242" eb="244">
      <t>ヒツヨウ</t>
    </rPh>
    <rPh sb="248" eb="250">
      <t>ヒヨウ</t>
    </rPh>
    <rPh sb="323" eb="325">
      <t>イチ</t>
    </rPh>
    <rPh sb="330" eb="333">
      <t>ジンコウゲン</t>
    </rPh>
    <rPh sb="333" eb="334">
      <t>トウ</t>
    </rPh>
    <rPh sb="335" eb="336">
      <t>トモナ</t>
    </rPh>
    <rPh sb="337" eb="339">
      <t>キュウスイ</t>
    </rPh>
    <rPh sb="339" eb="340">
      <t>リョウ</t>
    </rPh>
    <rPh sb="340" eb="341">
      <t>ゲン</t>
    </rPh>
    <rPh sb="342" eb="344">
      <t>ケイコウ</t>
    </rPh>
    <rPh sb="382" eb="383">
      <t>ハカ</t>
    </rPh>
    <rPh sb="416" eb="418">
      <t>ハイスイ</t>
    </rPh>
    <rPh sb="471" eb="473">
      <t>ハイスイ</t>
    </rPh>
    <rPh sb="473" eb="474">
      <t>リョウ</t>
    </rPh>
    <rPh sb="475" eb="477">
      <t>ミナオ</t>
    </rPh>
    <rPh sb="496" eb="498">
      <t>ロウスイ</t>
    </rPh>
    <rPh sb="498" eb="500">
      <t>チョウサ</t>
    </rPh>
    <rPh sb="505" eb="507">
      <t>スイドウ</t>
    </rPh>
    <rPh sb="507" eb="508">
      <t>カン</t>
    </rPh>
    <rPh sb="508" eb="510">
      <t>シュウゼン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</si>
</sst>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0070C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0.59</c:v>
                </c:pt>
                <c:pt idx="1">
                  <c:v>0.16</c:v>
                </c:pt>
                <c:pt idx="2">
                  <c:v>0.09</c:v>
                </c:pt>
                <c:pt idx="3">
                  <c:v>0.16</c:v>
                </c:pt>
                <c:pt idx="4">
                  <c:v>0.3</c:v>
                </c:pt>
              </c:numCache>
            </c:numRef>
          </c:val>
          <c:extLst>
            <c:ext xmlns:c16="http://schemas.microsoft.com/office/drawing/2014/chart" uri="{C3380CC4-5D6E-409C-BE32-E72D297353CC}">
              <c16:uniqueId val="{00000000-CA82-41BA-B0AD-F16395281734}"/>
            </c:ext>
          </c:extLst>
        </c:ser>
        <c:dLbls>
          <c:showLegendKey val="0"/>
          <c:showVal val="0"/>
          <c:showCatName val="0"/>
          <c:showSerName val="0"/>
          <c:showPercent val="0"/>
          <c:showBubbleSize val="0"/>
        </c:dLbls>
        <c:gapWidth val="150"/>
        <c:axId val="120232960"/>
        <c:axId val="120233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0.71</c:v>
                </c:pt>
                <c:pt idx="2">
                  <c:v>0.71</c:v>
                </c:pt>
                <c:pt idx="3">
                  <c:v>0.51</c:v>
                </c:pt>
                <c:pt idx="4">
                  <c:v>0.57999999999999996</c:v>
                </c:pt>
              </c:numCache>
            </c:numRef>
          </c:val>
          <c:smooth val="0"/>
          <c:extLst>
            <c:ext xmlns:c16="http://schemas.microsoft.com/office/drawing/2014/chart" uri="{C3380CC4-5D6E-409C-BE32-E72D297353CC}">
              <c16:uniqueId val="{00000001-CA82-41BA-B0AD-F16395281734}"/>
            </c:ext>
          </c:extLst>
        </c:ser>
        <c:dLbls>
          <c:showLegendKey val="0"/>
          <c:showVal val="0"/>
          <c:showCatName val="0"/>
          <c:showSerName val="0"/>
          <c:showPercent val="0"/>
          <c:showBubbleSize val="0"/>
        </c:dLbls>
        <c:marker val="1"/>
        <c:smooth val="0"/>
        <c:axId val="120232960"/>
        <c:axId val="120233352"/>
      </c:lineChart>
      <c:dateAx>
        <c:axId val="120232960"/>
        <c:scaling>
          <c:orientation val="minMax"/>
        </c:scaling>
        <c:delete val="1"/>
        <c:axPos val="b"/>
        <c:numFmt formatCode="ge" sourceLinked="1"/>
        <c:majorTickMark val="none"/>
        <c:minorTickMark val="none"/>
        <c:tickLblPos val="none"/>
        <c:crossAx val="120233352"/>
        <c:crosses val="autoZero"/>
        <c:auto val="1"/>
        <c:lblOffset val="100"/>
        <c:baseTimeUnit val="years"/>
      </c:dateAx>
      <c:valAx>
        <c:axId val="120233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23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50.5</c:v>
                </c:pt>
                <c:pt idx="1">
                  <c:v>49.56</c:v>
                </c:pt>
                <c:pt idx="2">
                  <c:v>49.41</c:v>
                </c:pt>
                <c:pt idx="3">
                  <c:v>53.23</c:v>
                </c:pt>
                <c:pt idx="4">
                  <c:v>58.04</c:v>
                </c:pt>
              </c:numCache>
            </c:numRef>
          </c:val>
          <c:extLst>
            <c:ext xmlns:c16="http://schemas.microsoft.com/office/drawing/2014/chart" uri="{C3380CC4-5D6E-409C-BE32-E72D297353CC}">
              <c16:uniqueId val="{00000000-C12A-4ABC-A73B-154678D45AEC}"/>
            </c:ext>
          </c:extLst>
        </c:ser>
        <c:dLbls>
          <c:showLegendKey val="0"/>
          <c:showVal val="0"/>
          <c:showCatName val="0"/>
          <c:showSerName val="0"/>
          <c:showPercent val="0"/>
          <c:showBubbleSize val="0"/>
        </c:dLbls>
        <c:gapWidth val="150"/>
        <c:axId val="235514144"/>
        <c:axId val="235513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59.17</c:v>
                </c:pt>
                <c:pt idx="1">
                  <c:v>59.34</c:v>
                </c:pt>
                <c:pt idx="2">
                  <c:v>59.11</c:v>
                </c:pt>
                <c:pt idx="3">
                  <c:v>60.03</c:v>
                </c:pt>
                <c:pt idx="4">
                  <c:v>59.74</c:v>
                </c:pt>
              </c:numCache>
            </c:numRef>
          </c:val>
          <c:smooth val="0"/>
          <c:extLst>
            <c:ext xmlns:c16="http://schemas.microsoft.com/office/drawing/2014/chart" uri="{C3380CC4-5D6E-409C-BE32-E72D297353CC}">
              <c16:uniqueId val="{00000001-C12A-4ABC-A73B-154678D45AEC}"/>
            </c:ext>
          </c:extLst>
        </c:ser>
        <c:dLbls>
          <c:showLegendKey val="0"/>
          <c:showVal val="0"/>
          <c:showCatName val="0"/>
          <c:showSerName val="0"/>
          <c:showPercent val="0"/>
          <c:showBubbleSize val="0"/>
        </c:dLbls>
        <c:marker val="1"/>
        <c:smooth val="0"/>
        <c:axId val="235514144"/>
        <c:axId val="235513752"/>
      </c:lineChart>
      <c:dateAx>
        <c:axId val="235514144"/>
        <c:scaling>
          <c:orientation val="minMax"/>
        </c:scaling>
        <c:delete val="1"/>
        <c:axPos val="b"/>
        <c:numFmt formatCode="ge" sourceLinked="1"/>
        <c:majorTickMark val="none"/>
        <c:minorTickMark val="none"/>
        <c:tickLblPos val="none"/>
        <c:crossAx val="235513752"/>
        <c:crosses val="autoZero"/>
        <c:auto val="1"/>
        <c:lblOffset val="100"/>
        <c:baseTimeUnit val="years"/>
      </c:dateAx>
      <c:valAx>
        <c:axId val="235513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51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85.15</c:v>
                </c:pt>
                <c:pt idx="1">
                  <c:v>85.67</c:v>
                </c:pt>
                <c:pt idx="2">
                  <c:v>85.45</c:v>
                </c:pt>
                <c:pt idx="3">
                  <c:v>85.1</c:v>
                </c:pt>
                <c:pt idx="4">
                  <c:v>77.069999999999993</c:v>
                </c:pt>
              </c:numCache>
            </c:numRef>
          </c:val>
          <c:extLst>
            <c:ext xmlns:c16="http://schemas.microsoft.com/office/drawing/2014/chart" uri="{C3380CC4-5D6E-409C-BE32-E72D297353CC}">
              <c16:uniqueId val="{00000000-6F7A-42BB-8141-D4AF85704D6F}"/>
            </c:ext>
          </c:extLst>
        </c:ser>
        <c:dLbls>
          <c:showLegendKey val="0"/>
          <c:showVal val="0"/>
          <c:showCatName val="0"/>
          <c:showSerName val="0"/>
          <c:showPercent val="0"/>
          <c:showBubbleSize val="0"/>
        </c:dLbls>
        <c:gapWidth val="150"/>
        <c:axId val="443539224"/>
        <c:axId val="443539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c:v>
                </c:pt>
                <c:pt idx="1">
                  <c:v>87.74</c:v>
                </c:pt>
                <c:pt idx="2">
                  <c:v>87.91</c:v>
                </c:pt>
                <c:pt idx="3">
                  <c:v>84.81</c:v>
                </c:pt>
                <c:pt idx="4">
                  <c:v>84.8</c:v>
                </c:pt>
              </c:numCache>
            </c:numRef>
          </c:val>
          <c:smooth val="0"/>
          <c:extLst>
            <c:ext xmlns:c16="http://schemas.microsoft.com/office/drawing/2014/chart" uri="{C3380CC4-5D6E-409C-BE32-E72D297353CC}">
              <c16:uniqueId val="{00000001-6F7A-42BB-8141-D4AF85704D6F}"/>
            </c:ext>
          </c:extLst>
        </c:ser>
        <c:dLbls>
          <c:showLegendKey val="0"/>
          <c:showVal val="0"/>
          <c:showCatName val="0"/>
          <c:showSerName val="0"/>
          <c:showPercent val="0"/>
          <c:showBubbleSize val="0"/>
        </c:dLbls>
        <c:marker val="1"/>
        <c:smooth val="0"/>
        <c:axId val="443539224"/>
        <c:axId val="443539616"/>
      </c:lineChart>
      <c:dateAx>
        <c:axId val="443539224"/>
        <c:scaling>
          <c:orientation val="minMax"/>
        </c:scaling>
        <c:delete val="1"/>
        <c:axPos val="b"/>
        <c:numFmt formatCode="ge" sourceLinked="1"/>
        <c:majorTickMark val="none"/>
        <c:minorTickMark val="none"/>
        <c:tickLblPos val="none"/>
        <c:crossAx val="443539616"/>
        <c:crosses val="autoZero"/>
        <c:auto val="1"/>
        <c:lblOffset val="100"/>
        <c:baseTimeUnit val="years"/>
      </c:dateAx>
      <c:valAx>
        <c:axId val="44353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3539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123.03</c:v>
                </c:pt>
                <c:pt idx="1">
                  <c:v>125.45</c:v>
                </c:pt>
                <c:pt idx="2">
                  <c:v>124.39</c:v>
                </c:pt>
                <c:pt idx="3">
                  <c:v>128.63</c:v>
                </c:pt>
                <c:pt idx="4">
                  <c:v>128.26</c:v>
                </c:pt>
              </c:numCache>
            </c:numRef>
          </c:val>
          <c:extLst>
            <c:ext xmlns:c16="http://schemas.microsoft.com/office/drawing/2014/chart" uri="{C3380CC4-5D6E-409C-BE32-E72D297353CC}">
              <c16:uniqueId val="{00000000-CB29-476E-94BC-9B3667E36A2F}"/>
            </c:ext>
          </c:extLst>
        </c:ser>
        <c:dLbls>
          <c:showLegendKey val="0"/>
          <c:showVal val="0"/>
          <c:showCatName val="0"/>
          <c:showSerName val="0"/>
          <c:showPercent val="0"/>
          <c:showBubbleSize val="0"/>
        </c:dLbls>
        <c:gapWidth val="150"/>
        <c:axId val="120234528"/>
        <c:axId val="120234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111.96</c:v>
                </c:pt>
                <c:pt idx="1">
                  <c:v>112.69</c:v>
                </c:pt>
                <c:pt idx="2">
                  <c:v>113.16</c:v>
                </c:pt>
                <c:pt idx="3">
                  <c:v>110.68</c:v>
                </c:pt>
                <c:pt idx="4">
                  <c:v>110.66</c:v>
                </c:pt>
              </c:numCache>
            </c:numRef>
          </c:val>
          <c:smooth val="0"/>
          <c:extLst>
            <c:ext xmlns:c16="http://schemas.microsoft.com/office/drawing/2014/chart" uri="{C3380CC4-5D6E-409C-BE32-E72D297353CC}">
              <c16:uniqueId val="{00000001-CB29-476E-94BC-9B3667E36A2F}"/>
            </c:ext>
          </c:extLst>
        </c:ser>
        <c:dLbls>
          <c:showLegendKey val="0"/>
          <c:showVal val="0"/>
          <c:showCatName val="0"/>
          <c:showSerName val="0"/>
          <c:showPercent val="0"/>
          <c:showBubbleSize val="0"/>
        </c:dLbls>
        <c:marker val="1"/>
        <c:smooth val="0"/>
        <c:axId val="120234528"/>
        <c:axId val="120234920"/>
      </c:lineChart>
      <c:dateAx>
        <c:axId val="120234528"/>
        <c:scaling>
          <c:orientation val="minMax"/>
        </c:scaling>
        <c:delete val="1"/>
        <c:axPos val="b"/>
        <c:numFmt formatCode="ge" sourceLinked="1"/>
        <c:majorTickMark val="none"/>
        <c:minorTickMark val="none"/>
        <c:tickLblPos val="none"/>
        <c:crossAx val="120234920"/>
        <c:crosses val="autoZero"/>
        <c:auto val="1"/>
        <c:lblOffset val="100"/>
        <c:baseTimeUnit val="years"/>
      </c:dateAx>
      <c:valAx>
        <c:axId val="1202349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023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53.98</c:v>
                </c:pt>
                <c:pt idx="1">
                  <c:v>54.99</c:v>
                </c:pt>
                <c:pt idx="2">
                  <c:v>55.78</c:v>
                </c:pt>
                <c:pt idx="3">
                  <c:v>55.72</c:v>
                </c:pt>
                <c:pt idx="4">
                  <c:v>55.73</c:v>
                </c:pt>
              </c:numCache>
            </c:numRef>
          </c:val>
          <c:extLst>
            <c:ext xmlns:c16="http://schemas.microsoft.com/office/drawing/2014/chart" uri="{C3380CC4-5D6E-409C-BE32-E72D297353CC}">
              <c16:uniqueId val="{00000000-20D6-40BC-BEBF-01161AAE7C4A}"/>
            </c:ext>
          </c:extLst>
        </c:ser>
        <c:dLbls>
          <c:showLegendKey val="0"/>
          <c:showVal val="0"/>
          <c:showCatName val="0"/>
          <c:showSerName val="0"/>
          <c:showPercent val="0"/>
          <c:showBubbleSize val="0"/>
        </c:dLbls>
        <c:gapWidth val="150"/>
        <c:axId val="235510616"/>
        <c:axId val="235511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45.25</c:v>
                </c:pt>
                <c:pt idx="1">
                  <c:v>46.27</c:v>
                </c:pt>
                <c:pt idx="2">
                  <c:v>46.88</c:v>
                </c:pt>
                <c:pt idx="3">
                  <c:v>47.28</c:v>
                </c:pt>
                <c:pt idx="4">
                  <c:v>47.66</c:v>
                </c:pt>
              </c:numCache>
            </c:numRef>
          </c:val>
          <c:smooth val="0"/>
          <c:extLst>
            <c:ext xmlns:c16="http://schemas.microsoft.com/office/drawing/2014/chart" uri="{C3380CC4-5D6E-409C-BE32-E72D297353CC}">
              <c16:uniqueId val="{00000001-20D6-40BC-BEBF-01161AAE7C4A}"/>
            </c:ext>
          </c:extLst>
        </c:ser>
        <c:dLbls>
          <c:showLegendKey val="0"/>
          <c:showVal val="0"/>
          <c:showCatName val="0"/>
          <c:showSerName val="0"/>
          <c:showPercent val="0"/>
          <c:showBubbleSize val="0"/>
        </c:dLbls>
        <c:marker val="1"/>
        <c:smooth val="0"/>
        <c:axId val="235510616"/>
        <c:axId val="235511008"/>
      </c:lineChart>
      <c:dateAx>
        <c:axId val="235510616"/>
        <c:scaling>
          <c:orientation val="minMax"/>
        </c:scaling>
        <c:delete val="1"/>
        <c:axPos val="b"/>
        <c:numFmt formatCode="ge" sourceLinked="1"/>
        <c:majorTickMark val="none"/>
        <c:minorTickMark val="none"/>
        <c:tickLblPos val="none"/>
        <c:crossAx val="235511008"/>
        <c:crosses val="autoZero"/>
        <c:auto val="1"/>
        <c:lblOffset val="100"/>
        <c:baseTimeUnit val="years"/>
      </c:dateAx>
      <c:valAx>
        <c:axId val="235511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510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1.01</c:v>
                </c:pt>
                <c:pt idx="1">
                  <c:v>1.01</c:v>
                </c:pt>
                <c:pt idx="2">
                  <c:v>0.94</c:v>
                </c:pt>
                <c:pt idx="3">
                  <c:v>0.81</c:v>
                </c:pt>
                <c:pt idx="4">
                  <c:v>1.08</c:v>
                </c:pt>
              </c:numCache>
            </c:numRef>
          </c:val>
          <c:extLst>
            <c:ext xmlns:c16="http://schemas.microsoft.com/office/drawing/2014/chart" uri="{C3380CC4-5D6E-409C-BE32-E72D297353CC}">
              <c16:uniqueId val="{00000000-3B74-4093-9761-1747D46136D1}"/>
            </c:ext>
          </c:extLst>
        </c:ser>
        <c:dLbls>
          <c:showLegendKey val="0"/>
          <c:showVal val="0"/>
          <c:showCatName val="0"/>
          <c:showSerName val="0"/>
          <c:showPercent val="0"/>
          <c:showBubbleSize val="0"/>
        </c:dLbls>
        <c:gapWidth val="150"/>
        <c:axId val="235512184"/>
        <c:axId val="235512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10.71</c:v>
                </c:pt>
                <c:pt idx="1">
                  <c:v>10.93</c:v>
                </c:pt>
                <c:pt idx="2">
                  <c:v>13.39</c:v>
                </c:pt>
                <c:pt idx="3">
                  <c:v>12.19</c:v>
                </c:pt>
                <c:pt idx="4">
                  <c:v>15.1</c:v>
                </c:pt>
              </c:numCache>
            </c:numRef>
          </c:val>
          <c:smooth val="0"/>
          <c:extLst>
            <c:ext xmlns:c16="http://schemas.microsoft.com/office/drawing/2014/chart" uri="{C3380CC4-5D6E-409C-BE32-E72D297353CC}">
              <c16:uniqueId val="{00000001-3B74-4093-9761-1747D46136D1}"/>
            </c:ext>
          </c:extLst>
        </c:ser>
        <c:dLbls>
          <c:showLegendKey val="0"/>
          <c:showVal val="0"/>
          <c:showCatName val="0"/>
          <c:showSerName val="0"/>
          <c:showPercent val="0"/>
          <c:showBubbleSize val="0"/>
        </c:dLbls>
        <c:marker val="1"/>
        <c:smooth val="0"/>
        <c:axId val="235512184"/>
        <c:axId val="235512576"/>
      </c:lineChart>
      <c:dateAx>
        <c:axId val="235512184"/>
        <c:scaling>
          <c:orientation val="minMax"/>
        </c:scaling>
        <c:delete val="1"/>
        <c:axPos val="b"/>
        <c:numFmt formatCode="ge" sourceLinked="1"/>
        <c:majorTickMark val="none"/>
        <c:minorTickMark val="none"/>
        <c:tickLblPos val="none"/>
        <c:crossAx val="235512576"/>
        <c:crosses val="autoZero"/>
        <c:auto val="1"/>
        <c:lblOffset val="100"/>
        <c:baseTimeUnit val="years"/>
      </c:dateAx>
      <c:valAx>
        <c:axId val="23551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512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F35-472D-98AD-F9AF24CB25D3}"/>
            </c:ext>
          </c:extLst>
        </c:ser>
        <c:dLbls>
          <c:showLegendKey val="0"/>
          <c:showVal val="0"/>
          <c:showCatName val="0"/>
          <c:showSerName val="0"/>
          <c:showPercent val="0"/>
          <c:showBubbleSize val="0"/>
        </c:dLbls>
        <c:gapWidth val="150"/>
        <c:axId val="235560440"/>
        <c:axId val="235560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0.41</c:v>
                </c:pt>
                <c:pt idx="1">
                  <c:v>0.54</c:v>
                </c:pt>
                <c:pt idx="2">
                  <c:v>0.68</c:v>
                </c:pt>
                <c:pt idx="3">
                  <c:v>3.56</c:v>
                </c:pt>
                <c:pt idx="4">
                  <c:v>2.74</c:v>
                </c:pt>
              </c:numCache>
            </c:numRef>
          </c:val>
          <c:smooth val="0"/>
          <c:extLst>
            <c:ext xmlns:c16="http://schemas.microsoft.com/office/drawing/2014/chart" uri="{C3380CC4-5D6E-409C-BE32-E72D297353CC}">
              <c16:uniqueId val="{00000001-8F35-472D-98AD-F9AF24CB25D3}"/>
            </c:ext>
          </c:extLst>
        </c:ser>
        <c:dLbls>
          <c:showLegendKey val="0"/>
          <c:showVal val="0"/>
          <c:showCatName val="0"/>
          <c:showSerName val="0"/>
          <c:showPercent val="0"/>
          <c:showBubbleSize val="0"/>
        </c:dLbls>
        <c:marker val="1"/>
        <c:smooth val="0"/>
        <c:axId val="235560440"/>
        <c:axId val="235560832"/>
      </c:lineChart>
      <c:dateAx>
        <c:axId val="235560440"/>
        <c:scaling>
          <c:orientation val="minMax"/>
        </c:scaling>
        <c:delete val="1"/>
        <c:axPos val="b"/>
        <c:numFmt formatCode="ge" sourceLinked="1"/>
        <c:majorTickMark val="none"/>
        <c:minorTickMark val="none"/>
        <c:tickLblPos val="none"/>
        <c:crossAx val="235560832"/>
        <c:crosses val="autoZero"/>
        <c:auto val="1"/>
        <c:lblOffset val="100"/>
        <c:baseTimeUnit val="years"/>
      </c:dateAx>
      <c:valAx>
        <c:axId val="2355608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5560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521.29</c:v>
                </c:pt>
                <c:pt idx="1">
                  <c:v>700.46</c:v>
                </c:pt>
                <c:pt idx="2">
                  <c:v>633.26</c:v>
                </c:pt>
                <c:pt idx="3">
                  <c:v>573.33000000000004</c:v>
                </c:pt>
                <c:pt idx="4">
                  <c:v>502.07</c:v>
                </c:pt>
              </c:numCache>
            </c:numRef>
          </c:val>
          <c:extLst>
            <c:ext xmlns:c16="http://schemas.microsoft.com/office/drawing/2014/chart" uri="{C3380CC4-5D6E-409C-BE32-E72D297353CC}">
              <c16:uniqueId val="{00000000-5B37-4336-A9DE-B5D90B1F1ECB}"/>
            </c:ext>
          </c:extLst>
        </c:ser>
        <c:dLbls>
          <c:showLegendKey val="0"/>
          <c:showVal val="0"/>
          <c:showCatName val="0"/>
          <c:showSerName val="0"/>
          <c:showPercent val="0"/>
          <c:showBubbleSize val="0"/>
        </c:dLbls>
        <c:gapWidth val="150"/>
        <c:axId val="235562400"/>
        <c:axId val="235562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335.95</c:v>
                </c:pt>
                <c:pt idx="1">
                  <c:v>346.59</c:v>
                </c:pt>
                <c:pt idx="2">
                  <c:v>357.82</c:v>
                </c:pt>
                <c:pt idx="3">
                  <c:v>357.34</c:v>
                </c:pt>
                <c:pt idx="4">
                  <c:v>366.03</c:v>
                </c:pt>
              </c:numCache>
            </c:numRef>
          </c:val>
          <c:smooth val="0"/>
          <c:extLst>
            <c:ext xmlns:c16="http://schemas.microsoft.com/office/drawing/2014/chart" uri="{C3380CC4-5D6E-409C-BE32-E72D297353CC}">
              <c16:uniqueId val="{00000001-5B37-4336-A9DE-B5D90B1F1ECB}"/>
            </c:ext>
          </c:extLst>
        </c:ser>
        <c:dLbls>
          <c:showLegendKey val="0"/>
          <c:showVal val="0"/>
          <c:showCatName val="0"/>
          <c:showSerName val="0"/>
          <c:showPercent val="0"/>
          <c:showBubbleSize val="0"/>
        </c:dLbls>
        <c:marker val="1"/>
        <c:smooth val="0"/>
        <c:axId val="235562400"/>
        <c:axId val="235562792"/>
      </c:lineChart>
      <c:dateAx>
        <c:axId val="235562400"/>
        <c:scaling>
          <c:orientation val="minMax"/>
        </c:scaling>
        <c:delete val="1"/>
        <c:axPos val="b"/>
        <c:numFmt formatCode="ge" sourceLinked="1"/>
        <c:majorTickMark val="none"/>
        <c:minorTickMark val="none"/>
        <c:tickLblPos val="none"/>
        <c:crossAx val="235562792"/>
        <c:crosses val="autoZero"/>
        <c:auto val="1"/>
        <c:lblOffset val="100"/>
        <c:baseTimeUnit val="years"/>
      </c:dateAx>
      <c:valAx>
        <c:axId val="2355627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556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201.79</c:v>
                </c:pt>
                <c:pt idx="1">
                  <c:v>206.93</c:v>
                </c:pt>
                <c:pt idx="2">
                  <c:v>210.81</c:v>
                </c:pt>
                <c:pt idx="3">
                  <c:v>206.3</c:v>
                </c:pt>
                <c:pt idx="4">
                  <c:v>203.32</c:v>
                </c:pt>
              </c:numCache>
            </c:numRef>
          </c:val>
          <c:extLst>
            <c:ext xmlns:c16="http://schemas.microsoft.com/office/drawing/2014/chart" uri="{C3380CC4-5D6E-409C-BE32-E72D297353CC}">
              <c16:uniqueId val="{00000000-F2E8-4AA7-97D5-8AB21DD2CF33}"/>
            </c:ext>
          </c:extLst>
        </c:ser>
        <c:dLbls>
          <c:showLegendKey val="0"/>
          <c:showVal val="0"/>
          <c:showCatName val="0"/>
          <c:showSerName val="0"/>
          <c:showPercent val="0"/>
          <c:showBubbleSize val="0"/>
        </c:dLbls>
        <c:gapWidth val="150"/>
        <c:axId val="235674416"/>
        <c:axId val="235674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319.82</c:v>
                </c:pt>
                <c:pt idx="1">
                  <c:v>312.02999999999997</c:v>
                </c:pt>
                <c:pt idx="2">
                  <c:v>307.45999999999998</c:v>
                </c:pt>
                <c:pt idx="3">
                  <c:v>373.69</c:v>
                </c:pt>
                <c:pt idx="4">
                  <c:v>370.12</c:v>
                </c:pt>
              </c:numCache>
            </c:numRef>
          </c:val>
          <c:smooth val="0"/>
          <c:extLst>
            <c:ext xmlns:c16="http://schemas.microsoft.com/office/drawing/2014/chart" uri="{C3380CC4-5D6E-409C-BE32-E72D297353CC}">
              <c16:uniqueId val="{00000001-F2E8-4AA7-97D5-8AB21DD2CF33}"/>
            </c:ext>
          </c:extLst>
        </c:ser>
        <c:dLbls>
          <c:showLegendKey val="0"/>
          <c:showVal val="0"/>
          <c:showCatName val="0"/>
          <c:showSerName val="0"/>
          <c:showPercent val="0"/>
          <c:showBubbleSize val="0"/>
        </c:dLbls>
        <c:marker val="1"/>
        <c:smooth val="0"/>
        <c:axId val="235674416"/>
        <c:axId val="235674808"/>
      </c:lineChart>
      <c:dateAx>
        <c:axId val="235674416"/>
        <c:scaling>
          <c:orientation val="minMax"/>
        </c:scaling>
        <c:delete val="1"/>
        <c:axPos val="b"/>
        <c:numFmt formatCode="ge" sourceLinked="1"/>
        <c:majorTickMark val="none"/>
        <c:minorTickMark val="none"/>
        <c:tickLblPos val="none"/>
        <c:crossAx val="235674808"/>
        <c:crosses val="autoZero"/>
        <c:auto val="1"/>
        <c:lblOffset val="100"/>
        <c:baseTimeUnit val="years"/>
      </c:dateAx>
      <c:valAx>
        <c:axId val="2356748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567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120.89</c:v>
                </c:pt>
                <c:pt idx="1">
                  <c:v>127.48</c:v>
                </c:pt>
                <c:pt idx="2">
                  <c:v>126.43</c:v>
                </c:pt>
                <c:pt idx="3">
                  <c:v>131</c:v>
                </c:pt>
                <c:pt idx="4">
                  <c:v>130.49</c:v>
                </c:pt>
              </c:numCache>
            </c:numRef>
          </c:val>
          <c:extLst>
            <c:ext xmlns:c16="http://schemas.microsoft.com/office/drawing/2014/chart" uri="{C3380CC4-5D6E-409C-BE32-E72D297353CC}">
              <c16:uniqueId val="{00000000-84F4-4CC7-8A9C-6096462C152C}"/>
            </c:ext>
          </c:extLst>
        </c:ser>
        <c:dLbls>
          <c:showLegendKey val="0"/>
          <c:showVal val="0"/>
          <c:showCatName val="0"/>
          <c:showSerName val="0"/>
          <c:showPercent val="0"/>
          <c:showBubbleSize val="0"/>
        </c:dLbls>
        <c:gapWidth val="150"/>
        <c:axId val="235562008"/>
        <c:axId val="23567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105.21</c:v>
                </c:pt>
                <c:pt idx="1">
                  <c:v>105.71</c:v>
                </c:pt>
                <c:pt idx="2">
                  <c:v>106.01</c:v>
                </c:pt>
                <c:pt idx="3">
                  <c:v>99.87</c:v>
                </c:pt>
                <c:pt idx="4">
                  <c:v>100.42</c:v>
                </c:pt>
              </c:numCache>
            </c:numRef>
          </c:val>
          <c:smooth val="0"/>
          <c:extLst>
            <c:ext xmlns:c16="http://schemas.microsoft.com/office/drawing/2014/chart" uri="{C3380CC4-5D6E-409C-BE32-E72D297353CC}">
              <c16:uniqueId val="{00000001-84F4-4CC7-8A9C-6096462C152C}"/>
            </c:ext>
          </c:extLst>
        </c:ser>
        <c:dLbls>
          <c:showLegendKey val="0"/>
          <c:showVal val="0"/>
          <c:showCatName val="0"/>
          <c:showSerName val="0"/>
          <c:showPercent val="0"/>
          <c:showBubbleSize val="0"/>
        </c:dLbls>
        <c:marker val="1"/>
        <c:smooth val="0"/>
        <c:axId val="235562008"/>
        <c:axId val="235675984"/>
      </c:lineChart>
      <c:dateAx>
        <c:axId val="235562008"/>
        <c:scaling>
          <c:orientation val="minMax"/>
        </c:scaling>
        <c:delete val="1"/>
        <c:axPos val="b"/>
        <c:numFmt formatCode="ge" sourceLinked="1"/>
        <c:majorTickMark val="none"/>
        <c:minorTickMark val="none"/>
        <c:tickLblPos val="none"/>
        <c:crossAx val="235675984"/>
        <c:crosses val="autoZero"/>
        <c:auto val="1"/>
        <c:lblOffset val="100"/>
        <c:baseTimeUnit val="years"/>
      </c:dateAx>
      <c:valAx>
        <c:axId val="23567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562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114.77</c:v>
                </c:pt>
                <c:pt idx="1">
                  <c:v>109.08</c:v>
                </c:pt>
                <c:pt idx="2">
                  <c:v>109.82</c:v>
                </c:pt>
                <c:pt idx="3">
                  <c:v>111.46</c:v>
                </c:pt>
                <c:pt idx="4">
                  <c:v>117.31</c:v>
                </c:pt>
              </c:numCache>
            </c:numRef>
          </c:val>
          <c:extLst>
            <c:ext xmlns:c16="http://schemas.microsoft.com/office/drawing/2014/chart" uri="{C3380CC4-5D6E-409C-BE32-E72D297353CC}">
              <c16:uniqueId val="{00000000-978D-4438-8E6C-3DFF6F2FE255}"/>
            </c:ext>
          </c:extLst>
        </c:ser>
        <c:dLbls>
          <c:showLegendKey val="0"/>
          <c:showVal val="0"/>
          <c:showCatName val="0"/>
          <c:showSerName val="0"/>
          <c:showPercent val="0"/>
          <c:showBubbleSize val="0"/>
        </c:dLbls>
        <c:gapWidth val="150"/>
        <c:axId val="235560048"/>
        <c:axId val="235559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162.59</c:v>
                </c:pt>
                <c:pt idx="1">
                  <c:v>162.15</c:v>
                </c:pt>
                <c:pt idx="2">
                  <c:v>162.24</c:v>
                </c:pt>
                <c:pt idx="3">
                  <c:v>171.81</c:v>
                </c:pt>
                <c:pt idx="4">
                  <c:v>171.67</c:v>
                </c:pt>
              </c:numCache>
            </c:numRef>
          </c:val>
          <c:smooth val="0"/>
          <c:extLst>
            <c:ext xmlns:c16="http://schemas.microsoft.com/office/drawing/2014/chart" uri="{C3380CC4-5D6E-409C-BE32-E72D297353CC}">
              <c16:uniqueId val="{00000001-978D-4438-8E6C-3DFF6F2FE255}"/>
            </c:ext>
          </c:extLst>
        </c:ser>
        <c:dLbls>
          <c:showLegendKey val="0"/>
          <c:showVal val="0"/>
          <c:showCatName val="0"/>
          <c:showSerName val="0"/>
          <c:showPercent val="0"/>
          <c:showBubbleSize val="0"/>
        </c:dLbls>
        <c:marker val="1"/>
        <c:smooth val="0"/>
        <c:axId val="235560048"/>
        <c:axId val="235559656"/>
      </c:lineChart>
      <c:dateAx>
        <c:axId val="235560048"/>
        <c:scaling>
          <c:orientation val="minMax"/>
        </c:scaling>
        <c:delete val="1"/>
        <c:axPos val="b"/>
        <c:numFmt formatCode="ge" sourceLinked="1"/>
        <c:majorTickMark val="none"/>
        <c:minorTickMark val="none"/>
        <c:tickLblPos val="none"/>
        <c:crossAx val="235559656"/>
        <c:crosses val="autoZero"/>
        <c:auto val="1"/>
        <c:lblOffset val="100"/>
        <c:baseTimeUnit val="years"/>
      </c:dateAx>
      <c:valAx>
        <c:axId val="235559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56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長野県　岡谷市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A5</v>
      </c>
      <c r="X8" s="83"/>
      <c r="Y8" s="83"/>
      <c r="Z8" s="83"/>
      <c r="AA8" s="83"/>
      <c r="AB8" s="83"/>
      <c r="AC8" s="83"/>
      <c r="AD8" s="83" t="str">
        <f>データ!$M$6</f>
        <v>非設置</v>
      </c>
      <c r="AE8" s="83"/>
      <c r="AF8" s="83"/>
      <c r="AG8" s="83"/>
      <c r="AH8" s="83"/>
      <c r="AI8" s="83"/>
      <c r="AJ8" s="83"/>
      <c r="AK8" s="4"/>
      <c r="AL8" s="71">
        <f>データ!$R$6</f>
        <v>49862</v>
      </c>
      <c r="AM8" s="71"/>
      <c r="AN8" s="71"/>
      <c r="AO8" s="71"/>
      <c r="AP8" s="71"/>
      <c r="AQ8" s="71"/>
      <c r="AR8" s="71"/>
      <c r="AS8" s="71"/>
      <c r="AT8" s="67">
        <f>データ!$S$6</f>
        <v>85.1</v>
      </c>
      <c r="AU8" s="68"/>
      <c r="AV8" s="68"/>
      <c r="AW8" s="68"/>
      <c r="AX8" s="68"/>
      <c r="AY8" s="68"/>
      <c r="AZ8" s="68"/>
      <c r="BA8" s="68"/>
      <c r="BB8" s="70">
        <f>データ!$T$6</f>
        <v>585.91999999999996</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76.95</v>
      </c>
      <c r="J10" s="68"/>
      <c r="K10" s="68"/>
      <c r="L10" s="68"/>
      <c r="M10" s="68"/>
      <c r="N10" s="68"/>
      <c r="O10" s="69"/>
      <c r="P10" s="70">
        <f>データ!$P$6</f>
        <v>99.69</v>
      </c>
      <c r="Q10" s="70"/>
      <c r="R10" s="70"/>
      <c r="S10" s="70"/>
      <c r="T10" s="70"/>
      <c r="U10" s="70"/>
      <c r="V10" s="70"/>
      <c r="W10" s="71">
        <f>データ!$Q$6</f>
        <v>2521</v>
      </c>
      <c r="X10" s="71"/>
      <c r="Y10" s="71"/>
      <c r="Z10" s="71"/>
      <c r="AA10" s="71"/>
      <c r="AB10" s="71"/>
      <c r="AC10" s="71"/>
      <c r="AD10" s="2"/>
      <c r="AE10" s="2"/>
      <c r="AF10" s="2"/>
      <c r="AG10" s="2"/>
      <c r="AH10" s="4"/>
      <c r="AI10" s="4"/>
      <c r="AJ10" s="4"/>
      <c r="AK10" s="4"/>
      <c r="AL10" s="71">
        <f>データ!$U$6</f>
        <v>49515</v>
      </c>
      <c r="AM10" s="71"/>
      <c r="AN10" s="71"/>
      <c r="AO10" s="71"/>
      <c r="AP10" s="71"/>
      <c r="AQ10" s="71"/>
      <c r="AR10" s="71"/>
      <c r="AS10" s="71"/>
      <c r="AT10" s="67">
        <f>データ!$V$6</f>
        <v>19.829999999999998</v>
      </c>
      <c r="AU10" s="68"/>
      <c r="AV10" s="68"/>
      <c r="AW10" s="68"/>
      <c r="AX10" s="68"/>
      <c r="AY10" s="68"/>
      <c r="AZ10" s="68"/>
      <c r="BA10" s="68"/>
      <c r="BB10" s="70">
        <f>データ!$W$6</f>
        <v>2496.9699999999998</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3" t="s">
        <v>107</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3"/>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3"/>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3"/>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3"/>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3"/>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3"/>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3"/>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3"/>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3"/>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3"/>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3"/>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3"/>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3"/>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3"/>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3"/>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3"/>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3"/>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3"/>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3"/>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3"/>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3"/>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3"/>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3"/>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3"/>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3"/>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3"/>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106</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3"/>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3"/>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3"/>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3"/>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3"/>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3"/>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3"/>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3"/>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1"/>
      <c r="BN59" s="51"/>
      <c r="BO59" s="51"/>
      <c r="BP59" s="51"/>
      <c r="BQ59" s="51"/>
      <c r="BR59" s="51"/>
      <c r="BS59" s="51"/>
      <c r="BT59" s="51"/>
      <c r="BU59" s="51"/>
      <c r="BV59" s="51"/>
      <c r="BW59" s="51"/>
      <c r="BX59" s="51"/>
      <c r="BY59" s="51"/>
      <c r="BZ59" s="52"/>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3"/>
      <c r="BM60" s="51"/>
      <c r="BN60" s="51"/>
      <c r="BO60" s="51"/>
      <c r="BP60" s="51"/>
      <c r="BQ60" s="51"/>
      <c r="BR60" s="51"/>
      <c r="BS60" s="51"/>
      <c r="BT60" s="51"/>
      <c r="BU60" s="51"/>
      <c r="BV60" s="51"/>
      <c r="BW60" s="51"/>
      <c r="BX60" s="51"/>
      <c r="BY60" s="51"/>
      <c r="BZ60" s="52"/>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3"/>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3"/>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3"/>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105</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3"/>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3"/>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3"/>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3"/>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3"/>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3"/>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3"/>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3"/>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3"/>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3"/>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3"/>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3"/>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3"/>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3"/>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3"/>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PEsIwePfrLiGRkEwtf1Iv7MsZk8N/PIWr7X+xss4o6hm8PNxTIg3yAhDAJaNohDBNvxlxXEMu2g1gWIC1UADGA==" saltValue="RezahWuxDrm+EwgMc7EFo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202045</v>
      </c>
      <c r="D6" s="34">
        <f t="shared" si="3"/>
        <v>46</v>
      </c>
      <c r="E6" s="34">
        <f t="shared" si="3"/>
        <v>1</v>
      </c>
      <c r="F6" s="34">
        <f t="shared" si="3"/>
        <v>0</v>
      </c>
      <c r="G6" s="34">
        <f t="shared" si="3"/>
        <v>1</v>
      </c>
      <c r="H6" s="34" t="str">
        <f t="shared" si="3"/>
        <v>長野県　岡谷市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76.95</v>
      </c>
      <c r="P6" s="35">
        <f t="shared" si="3"/>
        <v>99.69</v>
      </c>
      <c r="Q6" s="35">
        <f t="shared" si="3"/>
        <v>2521</v>
      </c>
      <c r="R6" s="35">
        <f t="shared" si="3"/>
        <v>49862</v>
      </c>
      <c r="S6" s="35">
        <f t="shared" si="3"/>
        <v>85.1</v>
      </c>
      <c r="T6" s="35">
        <f t="shared" si="3"/>
        <v>585.91999999999996</v>
      </c>
      <c r="U6" s="35">
        <f t="shared" si="3"/>
        <v>49515</v>
      </c>
      <c r="V6" s="35">
        <f t="shared" si="3"/>
        <v>19.829999999999998</v>
      </c>
      <c r="W6" s="35">
        <f t="shared" si="3"/>
        <v>2496.9699999999998</v>
      </c>
      <c r="X6" s="36">
        <f>IF(X7="",NA(),X7)</f>
        <v>123.03</v>
      </c>
      <c r="Y6" s="36">
        <f t="shared" ref="Y6:AG6" si="4">IF(Y7="",NA(),Y7)</f>
        <v>125.45</v>
      </c>
      <c r="Z6" s="36">
        <f t="shared" si="4"/>
        <v>124.39</v>
      </c>
      <c r="AA6" s="36">
        <f t="shared" si="4"/>
        <v>128.63</v>
      </c>
      <c r="AB6" s="36">
        <f t="shared" si="4"/>
        <v>128.26</v>
      </c>
      <c r="AC6" s="36">
        <f t="shared" si="4"/>
        <v>111.96</v>
      </c>
      <c r="AD6" s="36">
        <f t="shared" si="4"/>
        <v>112.69</v>
      </c>
      <c r="AE6" s="36">
        <f t="shared" si="4"/>
        <v>113.16</v>
      </c>
      <c r="AF6" s="36">
        <f t="shared" si="4"/>
        <v>110.68</v>
      </c>
      <c r="AG6" s="36">
        <f t="shared" si="4"/>
        <v>110.66</v>
      </c>
      <c r="AH6" s="35" t="str">
        <f>IF(AH7="","",IF(AH7="-","【-】","【"&amp;SUBSTITUTE(TEXT(AH7,"#,##0.00"),"-","△")&amp;"】"))</f>
        <v>【112.83】</v>
      </c>
      <c r="AI6" s="35">
        <f>IF(AI7="",NA(),AI7)</f>
        <v>0</v>
      </c>
      <c r="AJ6" s="35">
        <f t="shared" ref="AJ6:AR6" si="5">IF(AJ7="",NA(),AJ7)</f>
        <v>0</v>
      </c>
      <c r="AK6" s="35">
        <f t="shared" si="5"/>
        <v>0</v>
      </c>
      <c r="AL6" s="35">
        <f t="shared" si="5"/>
        <v>0</v>
      </c>
      <c r="AM6" s="35">
        <f t="shared" si="5"/>
        <v>0</v>
      </c>
      <c r="AN6" s="36">
        <f t="shared" si="5"/>
        <v>0.41</v>
      </c>
      <c r="AO6" s="36">
        <f t="shared" si="5"/>
        <v>0.54</v>
      </c>
      <c r="AP6" s="36">
        <f t="shared" si="5"/>
        <v>0.68</v>
      </c>
      <c r="AQ6" s="36">
        <f t="shared" si="5"/>
        <v>3.56</v>
      </c>
      <c r="AR6" s="36">
        <f t="shared" si="5"/>
        <v>2.74</v>
      </c>
      <c r="AS6" s="35" t="str">
        <f>IF(AS7="","",IF(AS7="-","【-】","【"&amp;SUBSTITUTE(TEXT(AS7,"#,##0.00"),"-","△")&amp;"】"))</f>
        <v>【1.05】</v>
      </c>
      <c r="AT6" s="36">
        <f>IF(AT7="",NA(),AT7)</f>
        <v>521.29</v>
      </c>
      <c r="AU6" s="36">
        <f t="shared" ref="AU6:BC6" si="6">IF(AU7="",NA(),AU7)</f>
        <v>700.46</v>
      </c>
      <c r="AV6" s="36">
        <f t="shared" si="6"/>
        <v>633.26</v>
      </c>
      <c r="AW6" s="36">
        <f t="shared" si="6"/>
        <v>573.33000000000004</v>
      </c>
      <c r="AX6" s="36">
        <f t="shared" si="6"/>
        <v>502.07</v>
      </c>
      <c r="AY6" s="36">
        <f t="shared" si="6"/>
        <v>335.95</v>
      </c>
      <c r="AZ6" s="36">
        <f t="shared" si="6"/>
        <v>346.59</v>
      </c>
      <c r="BA6" s="36">
        <f t="shared" si="6"/>
        <v>357.82</v>
      </c>
      <c r="BB6" s="36">
        <f t="shared" si="6"/>
        <v>357.34</v>
      </c>
      <c r="BC6" s="36">
        <f t="shared" si="6"/>
        <v>366.03</v>
      </c>
      <c r="BD6" s="35" t="str">
        <f>IF(BD7="","",IF(BD7="-","【-】","【"&amp;SUBSTITUTE(TEXT(BD7,"#,##0.00"),"-","△")&amp;"】"))</f>
        <v>【261.93】</v>
      </c>
      <c r="BE6" s="36">
        <f>IF(BE7="",NA(),BE7)</f>
        <v>201.79</v>
      </c>
      <c r="BF6" s="36">
        <f t="shared" ref="BF6:BN6" si="7">IF(BF7="",NA(),BF7)</f>
        <v>206.93</v>
      </c>
      <c r="BG6" s="36">
        <f t="shared" si="7"/>
        <v>210.81</v>
      </c>
      <c r="BH6" s="36">
        <f t="shared" si="7"/>
        <v>206.3</v>
      </c>
      <c r="BI6" s="36">
        <f t="shared" si="7"/>
        <v>203.32</v>
      </c>
      <c r="BJ6" s="36">
        <f t="shared" si="7"/>
        <v>319.82</v>
      </c>
      <c r="BK6" s="36">
        <f t="shared" si="7"/>
        <v>312.02999999999997</v>
      </c>
      <c r="BL6" s="36">
        <f t="shared" si="7"/>
        <v>307.45999999999998</v>
      </c>
      <c r="BM6" s="36">
        <f t="shared" si="7"/>
        <v>373.69</v>
      </c>
      <c r="BN6" s="36">
        <f t="shared" si="7"/>
        <v>370.12</v>
      </c>
      <c r="BO6" s="35" t="str">
        <f>IF(BO7="","",IF(BO7="-","【-】","【"&amp;SUBSTITUTE(TEXT(BO7,"#,##0.00"),"-","△")&amp;"】"))</f>
        <v>【270.46】</v>
      </c>
      <c r="BP6" s="36">
        <f>IF(BP7="",NA(),BP7)</f>
        <v>120.89</v>
      </c>
      <c r="BQ6" s="36">
        <f t="shared" ref="BQ6:BY6" si="8">IF(BQ7="",NA(),BQ7)</f>
        <v>127.48</v>
      </c>
      <c r="BR6" s="36">
        <f t="shared" si="8"/>
        <v>126.43</v>
      </c>
      <c r="BS6" s="36">
        <f t="shared" si="8"/>
        <v>131</v>
      </c>
      <c r="BT6" s="36">
        <f t="shared" si="8"/>
        <v>130.49</v>
      </c>
      <c r="BU6" s="36">
        <f t="shared" si="8"/>
        <v>105.21</v>
      </c>
      <c r="BV6" s="36">
        <f t="shared" si="8"/>
        <v>105.71</v>
      </c>
      <c r="BW6" s="36">
        <f t="shared" si="8"/>
        <v>106.01</v>
      </c>
      <c r="BX6" s="36">
        <f t="shared" si="8"/>
        <v>99.87</v>
      </c>
      <c r="BY6" s="36">
        <f t="shared" si="8"/>
        <v>100.42</v>
      </c>
      <c r="BZ6" s="35" t="str">
        <f>IF(BZ7="","",IF(BZ7="-","【-】","【"&amp;SUBSTITUTE(TEXT(BZ7,"#,##0.00"),"-","△")&amp;"】"))</f>
        <v>【103.91】</v>
      </c>
      <c r="CA6" s="36">
        <f>IF(CA7="",NA(),CA7)</f>
        <v>114.77</v>
      </c>
      <c r="CB6" s="36">
        <f t="shared" ref="CB6:CJ6" si="9">IF(CB7="",NA(),CB7)</f>
        <v>109.08</v>
      </c>
      <c r="CC6" s="36">
        <f t="shared" si="9"/>
        <v>109.82</v>
      </c>
      <c r="CD6" s="36">
        <f t="shared" si="9"/>
        <v>111.46</v>
      </c>
      <c r="CE6" s="36">
        <f t="shared" si="9"/>
        <v>117.31</v>
      </c>
      <c r="CF6" s="36">
        <f t="shared" si="9"/>
        <v>162.59</v>
      </c>
      <c r="CG6" s="36">
        <f t="shared" si="9"/>
        <v>162.15</v>
      </c>
      <c r="CH6" s="36">
        <f t="shared" si="9"/>
        <v>162.24</v>
      </c>
      <c r="CI6" s="36">
        <f t="shared" si="9"/>
        <v>171.81</v>
      </c>
      <c r="CJ6" s="36">
        <f t="shared" si="9"/>
        <v>171.67</v>
      </c>
      <c r="CK6" s="35" t="str">
        <f>IF(CK7="","",IF(CK7="-","【-】","【"&amp;SUBSTITUTE(TEXT(CK7,"#,##0.00"),"-","△")&amp;"】"))</f>
        <v>【167.11】</v>
      </c>
      <c r="CL6" s="36">
        <f>IF(CL7="",NA(),CL7)</f>
        <v>50.5</v>
      </c>
      <c r="CM6" s="36">
        <f t="shared" ref="CM6:CU6" si="10">IF(CM7="",NA(),CM7)</f>
        <v>49.56</v>
      </c>
      <c r="CN6" s="36">
        <f t="shared" si="10"/>
        <v>49.41</v>
      </c>
      <c r="CO6" s="36">
        <f t="shared" si="10"/>
        <v>53.23</v>
      </c>
      <c r="CP6" s="36">
        <f t="shared" si="10"/>
        <v>58.04</v>
      </c>
      <c r="CQ6" s="36">
        <f t="shared" si="10"/>
        <v>59.17</v>
      </c>
      <c r="CR6" s="36">
        <f t="shared" si="10"/>
        <v>59.34</v>
      </c>
      <c r="CS6" s="36">
        <f t="shared" si="10"/>
        <v>59.11</v>
      </c>
      <c r="CT6" s="36">
        <f t="shared" si="10"/>
        <v>60.03</v>
      </c>
      <c r="CU6" s="36">
        <f t="shared" si="10"/>
        <v>59.74</v>
      </c>
      <c r="CV6" s="35" t="str">
        <f>IF(CV7="","",IF(CV7="-","【-】","【"&amp;SUBSTITUTE(TEXT(CV7,"#,##0.00"),"-","△")&amp;"】"))</f>
        <v>【60.27】</v>
      </c>
      <c r="CW6" s="36">
        <f>IF(CW7="",NA(),CW7)</f>
        <v>85.15</v>
      </c>
      <c r="CX6" s="36">
        <f t="shared" ref="CX6:DF6" si="11">IF(CX7="",NA(),CX7)</f>
        <v>85.67</v>
      </c>
      <c r="CY6" s="36">
        <f t="shared" si="11"/>
        <v>85.45</v>
      </c>
      <c r="CZ6" s="36">
        <f t="shared" si="11"/>
        <v>85.1</v>
      </c>
      <c r="DA6" s="36">
        <f t="shared" si="11"/>
        <v>77.069999999999993</v>
      </c>
      <c r="DB6" s="36">
        <f t="shared" si="11"/>
        <v>87.6</v>
      </c>
      <c r="DC6" s="36">
        <f t="shared" si="11"/>
        <v>87.74</v>
      </c>
      <c r="DD6" s="36">
        <f t="shared" si="11"/>
        <v>87.91</v>
      </c>
      <c r="DE6" s="36">
        <f t="shared" si="11"/>
        <v>84.81</v>
      </c>
      <c r="DF6" s="36">
        <f t="shared" si="11"/>
        <v>84.8</v>
      </c>
      <c r="DG6" s="35" t="str">
        <f>IF(DG7="","",IF(DG7="-","【-】","【"&amp;SUBSTITUTE(TEXT(DG7,"#,##0.00"),"-","△")&amp;"】"))</f>
        <v>【89.92】</v>
      </c>
      <c r="DH6" s="36">
        <f>IF(DH7="",NA(),DH7)</f>
        <v>53.98</v>
      </c>
      <c r="DI6" s="36">
        <f t="shared" ref="DI6:DQ6" si="12">IF(DI7="",NA(),DI7)</f>
        <v>54.99</v>
      </c>
      <c r="DJ6" s="36">
        <f t="shared" si="12"/>
        <v>55.78</v>
      </c>
      <c r="DK6" s="36">
        <f t="shared" si="12"/>
        <v>55.72</v>
      </c>
      <c r="DL6" s="36">
        <f t="shared" si="12"/>
        <v>55.73</v>
      </c>
      <c r="DM6" s="36">
        <f t="shared" si="12"/>
        <v>45.25</v>
      </c>
      <c r="DN6" s="36">
        <f t="shared" si="12"/>
        <v>46.27</v>
      </c>
      <c r="DO6" s="36">
        <f t="shared" si="12"/>
        <v>46.88</v>
      </c>
      <c r="DP6" s="36">
        <f t="shared" si="12"/>
        <v>47.28</v>
      </c>
      <c r="DQ6" s="36">
        <f t="shared" si="12"/>
        <v>47.66</v>
      </c>
      <c r="DR6" s="35" t="str">
        <f>IF(DR7="","",IF(DR7="-","【-】","【"&amp;SUBSTITUTE(TEXT(DR7,"#,##0.00"),"-","△")&amp;"】"))</f>
        <v>【48.85】</v>
      </c>
      <c r="DS6" s="36">
        <f>IF(DS7="",NA(),DS7)</f>
        <v>1.01</v>
      </c>
      <c r="DT6" s="36">
        <f t="shared" ref="DT6:EB6" si="13">IF(DT7="",NA(),DT7)</f>
        <v>1.01</v>
      </c>
      <c r="DU6" s="36">
        <f t="shared" si="13"/>
        <v>0.94</v>
      </c>
      <c r="DV6" s="36">
        <f t="shared" si="13"/>
        <v>0.81</v>
      </c>
      <c r="DW6" s="36">
        <f t="shared" si="13"/>
        <v>1.08</v>
      </c>
      <c r="DX6" s="36">
        <f t="shared" si="13"/>
        <v>10.71</v>
      </c>
      <c r="DY6" s="36">
        <f t="shared" si="13"/>
        <v>10.93</v>
      </c>
      <c r="DZ6" s="36">
        <f t="shared" si="13"/>
        <v>13.39</v>
      </c>
      <c r="EA6" s="36">
        <f t="shared" si="13"/>
        <v>12.19</v>
      </c>
      <c r="EB6" s="36">
        <f t="shared" si="13"/>
        <v>15.1</v>
      </c>
      <c r="EC6" s="35" t="str">
        <f>IF(EC7="","",IF(EC7="-","【-】","【"&amp;SUBSTITUTE(TEXT(EC7,"#,##0.00"),"-","△")&amp;"】"))</f>
        <v>【17.80】</v>
      </c>
      <c r="ED6" s="36">
        <f>IF(ED7="",NA(),ED7)</f>
        <v>0.59</v>
      </c>
      <c r="EE6" s="36">
        <f t="shared" ref="EE6:EM6" si="14">IF(EE7="",NA(),EE7)</f>
        <v>0.16</v>
      </c>
      <c r="EF6" s="36">
        <f t="shared" si="14"/>
        <v>0.09</v>
      </c>
      <c r="EG6" s="36">
        <f t="shared" si="14"/>
        <v>0.16</v>
      </c>
      <c r="EH6" s="36">
        <f t="shared" si="14"/>
        <v>0.3</v>
      </c>
      <c r="EI6" s="36">
        <f t="shared" si="14"/>
        <v>0.72</v>
      </c>
      <c r="EJ6" s="36">
        <f t="shared" si="14"/>
        <v>0.71</v>
      </c>
      <c r="EK6" s="36">
        <f t="shared" si="14"/>
        <v>0.71</v>
      </c>
      <c r="EL6" s="36">
        <f t="shared" si="14"/>
        <v>0.51</v>
      </c>
      <c r="EM6" s="36">
        <f t="shared" si="14"/>
        <v>0.57999999999999996</v>
      </c>
      <c r="EN6" s="35" t="str">
        <f>IF(EN7="","",IF(EN7="-","【-】","【"&amp;SUBSTITUTE(TEXT(EN7,"#,##0.00"),"-","△")&amp;"】"))</f>
        <v>【0.70】</v>
      </c>
    </row>
    <row r="7" spans="1:144" s="37" customFormat="1" x14ac:dyDescent="0.15">
      <c r="A7" s="29"/>
      <c r="B7" s="38">
        <v>2018</v>
      </c>
      <c r="C7" s="38">
        <v>202045</v>
      </c>
      <c r="D7" s="38">
        <v>46</v>
      </c>
      <c r="E7" s="38">
        <v>1</v>
      </c>
      <c r="F7" s="38">
        <v>0</v>
      </c>
      <c r="G7" s="38">
        <v>1</v>
      </c>
      <c r="H7" s="38" t="s">
        <v>93</v>
      </c>
      <c r="I7" s="38" t="s">
        <v>94</v>
      </c>
      <c r="J7" s="38" t="s">
        <v>95</v>
      </c>
      <c r="K7" s="38" t="s">
        <v>96</v>
      </c>
      <c r="L7" s="38" t="s">
        <v>97</v>
      </c>
      <c r="M7" s="38" t="s">
        <v>98</v>
      </c>
      <c r="N7" s="39" t="s">
        <v>99</v>
      </c>
      <c r="O7" s="39">
        <v>76.95</v>
      </c>
      <c r="P7" s="39">
        <v>99.69</v>
      </c>
      <c r="Q7" s="39">
        <v>2521</v>
      </c>
      <c r="R7" s="39">
        <v>49862</v>
      </c>
      <c r="S7" s="39">
        <v>85.1</v>
      </c>
      <c r="T7" s="39">
        <v>585.91999999999996</v>
      </c>
      <c r="U7" s="39">
        <v>49515</v>
      </c>
      <c r="V7" s="39">
        <v>19.829999999999998</v>
      </c>
      <c r="W7" s="39">
        <v>2496.9699999999998</v>
      </c>
      <c r="X7" s="39">
        <v>123.03</v>
      </c>
      <c r="Y7" s="39">
        <v>125.45</v>
      </c>
      <c r="Z7" s="39">
        <v>124.39</v>
      </c>
      <c r="AA7" s="39">
        <v>128.63</v>
      </c>
      <c r="AB7" s="39">
        <v>128.26</v>
      </c>
      <c r="AC7" s="39">
        <v>111.96</v>
      </c>
      <c r="AD7" s="39">
        <v>112.69</v>
      </c>
      <c r="AE7" s="39">
        <v>113.16</v>
      </c>
      <c r="AF7" s="39">
        <v>110.68</v>
      </c>
      <c r="AG7" s="39">
        <v>110.66</v>
      </c>
      <c r="AH7" s="39">
        <v>112.83</v>
      </c>
      <c r="AI7" s="39">
        <v>0</v>
      </c>
      <c r="AJ7" s="39">
        <v>0</v>
      </c>
      <c r="AK7" s="39">
        <v>0</v>
      </c>
      <c r="AL7" s="39">
        <v>0</v>
      </c>
      <c r="AM7" s="39">
        <v>0</v>
      </c>
      <c r="AN7" s="39">
        <v>0.41</v>
      </c>
      <c r="AO7" s="39">
        <v>0.54</v>
      </c>
      <c r="AP7" s="39">
        <v>0.68</v>
      </c>
      <c r="AQ7" s="39">
        <v>3.56</v>
      </c>
      <c r="AR7" s="39">
        <v>2.74</v>
      </c>
      <c r="AS7" s="39">
        <v>1.05</v>
      </c>
      <c r="AT7" s="39">
        <v>521.29</v>
      </c>
      <c r="AU7" s="39">
        <v>700.46</v>
      </c>
      <c r="AV7" s="39">
        <v>633.26</v>
      </c>
      <c r="AW7" s="39">
        <v>573.33000000000004</v>
      </c>
      <c r="AX7" s="39">
        <v>502.07</v>
      </c>
      <c r="AY7" s="39">
        <v>335.95</v>
      </c>
      <c r="AZ7" s="39">
        <v>346.59</v>
      </c>
      <c r="BA7" s="39">
        <v>357.82</v>
      </c>
      <c r="BB7" s="39">
        <v>357.34</v>
      </c>
      <c r="BC7" s="39">
        <v>366.03</v>
      </c>
      <c r="BD7" s="39">
        <v>261.93</v>
      </c>
      <c r="BE7" s="39">
        <v>201.79</v>
      </c>
      <c r="BF7" s="39">
        <v>206.93</v>
      </c>
      <c r="BG7" s="39">
        <v>210.81</v>
      </c>
      <c r="BH7" s="39">
        <v>206.3</v>
      </c>
      <c r="BI7" s="39">
        <v>203.32</v>
      </c>
      <c r="BJ7" s="39">
        <v>319.82</v>
      </c>
      <c r="BK7" s="39">
        <v>312.02999999999997</v>
      </c>
      <c r="BL7" s="39">
        <v>307.45999999999998</v>
      </c>
      <c r="BM7" s="39">
        <v>373.69</v>
      </c>
      <c r="BN7" s="39">
        <v>370.12</v>
      </c>
      <c r="BO7" s="39">
        <v>270.45999999999998</v>
      </c>
      <c r="BP7" s="39">
        <v>120.89</v>
      </c>
      <c r="BQ7" s="39">
        <v>127.48</v>
      </c>
      <c r="BR7" s="39">
        <v>126.43</v>
      </c>
      <c r="BS7" s="39">
        <v>131</v>
      </c>
      <c r="BT7" s="39">
        <v>130.49</v>
      </c>
      <c r="BU7" s="39">
        <v>105.21</v>
      </c>
      <c r="BV7" s="39">
        <v>105.71</v>
      </c>
      <c r="BW7" s="39">
        <v>106.01</v>
      </c>
      <c r="BX7" s="39">
        <v>99.87</v>
      </c>
      <c r="BY7" s="39">
        <v>100.42</v>
      </c>
      <c r="BZ7" s="39">
        <v>103.91</v>
      </c>
      <c r="CA7" s="39">
        <v>114.77</v>
      </c>
      <c r="CB7" s="39">
        <v>109.08</v>
      </c>
      <c r="CC7" s="39">
        <v>109.82</v>
      </c>
      <c r="CD7" s="39">
        <v>111.46</v>
      </c>
      <c r="CE7" s="39">
        <v>117.31</v>
      </c>
      <c r="CF7" s="39">
        <v>162.59</v>
      </c>
      <c r="CG7" s="39">
        <v>162.15</v>
      </c>
      <c r="CH7" s="39">
        <v>162.24</v>
      </c>
      <c r="CI7" s="39">
        <v>171.81</v>
      </c>
      <c r="CJ7" s="39">
        <v>171.67</v>
      </c>
      <c r="CK7" s="39">
        <v>167.11</v>
      </c>
      <c r="CL7" s="39">
        <v>50.5</v>
      </c>
      <c r="CM7" s="39">
        <v>49.56</v>
      </c>
      <c r="CN7" s="39">
        <v>49.41</v>
      </c>
      <c r="CO7" s="39">
        <v>53.23</v>
      </c>
      <c r="CP7" s="39">
        <v>58.04</v>
      </c>
      <c r="CQ7" s="39">
        <v>59.17</v>
      </c>
      <c r="CR7" s="39">
        <v>59.34</v>
      </c>
      <c r="CS7" s="39">
        <v>59.11</v>
      </c>
      <c r="CT7" s="39">
        <v>60.03</v>
      </c>
      <c r="CU7" s="39">
        <v>59.74</v>
      </c>
      <c r="CV7" s="39">
        <v>60.27</v>
      </c>
      <c r="CW7" s="39">
        <v>85.15</v>
      </c>
      <c r="CX7" s="39">
        <v>85.67</v>
      </c>
      <c r="CY7" s="39">
        <v>85.45</v>
      </c>
      <c r="CZ7" s="39">
        <v>85.1</v>
      </c>
      <c r="DA7" s="39">
        <v>77.069999999999993</v>
      </c>
      <c r="DB7" s="39">
        <v>87.6</v>
      </c>
      <c r="DC7" s="39">
        <v>87.74</v>
      </c>
      <c r="DD7" s="39">
        <v>87.91</v>
      </c>
      <c r="DE7" s="39">
        <v>84.81</v>
      </c>
      <c r="DF7" s="39">
        <v>84.8</v>
      </c>
      <c r="DG7" s="39">
        <v>89.92</v>
      </c>
      <c r="DH7" s="39">
        <v>53.98</v>
      </c>
      <c r="DI7" s="39">
        <v>54.99</v>
      </c>
      <c r="DJ7" s="39">
        <v>55.78</v>
      </c>
      <c r="DK7" s="39">
        <v>55.72</v>
      </c>
      <c r="DL7" s="39">
        <v>55.73</v>
      </c>
      <c r="DM7" s="39">
        <v>45.25</v>
      </c>
      <c r="DN7" s="39">
        <v>46.27</v>
      </c>
      <c r="DO7" s="39">
        <v>46.88</v>
      </c>
      <c r="DP7" s="39">
        <v>47.28</v>
      </c>
      <c r="DQ7" s="39">
        <v>47.66</v>
      </c>
      <c r="DR7" s="39">
        <v>48.85</v>
      </c>
      <c r="DS7" s="39">
        <v>1.01</v>
      </c>
      <c r="DT7" s="39">
        <v>1.01</v>
      </c>
      <c r="DU7" s="39">
        <v>0.94</v>
      </c>
      <c r="DV7" s="39">
        <v>0.81</v>
      </c>
      <c r="DW7" s="39">
        <v>1.08</v>
      </c>
      <c r="DX7" s="39">
        <v>10.71</v>
      </c>
      <c r="DY7" s="39">
        <v>10.93</v>
      </c>
      <c r="DZ7" s="39">
        <v>13.39</v>
      </c>
      <c r="EA7" s="39">
        <v>12.19</v>
      </c>
      <c r="EB7" s="39">
        <v>15.1</v>
      </c>
      <c r="EC7" s="39">
        <v>17.8</v>
      </c>
      <c r="ED7" s="39">
        <v>0.59</v>
      </c>
      <c r="EE7" s="39">
        <v>0.16</v>
      </c>
      <c r="EF7" s="39">
        <v>0.09</v>
      </c>
      <c r="EG7" s="39">
        <v>0.16</v>
      </c>
      <c r="EH7" s="39">
        <v>0.3</v>
      </c>
      <c r="EI7" s="39">
        <v>0.72</v>
      </c>
      <c r="EJ7" s="39">
        <v>0.71</v>
      </c>
      <c r="EK7" s="39">
        <v>0.71</v>
      </c>
      <c r="EL7" s="39">
        <v>0.51</v>
      </c>
      <c r="EM7" s="39">
        <v>0.57999999999999996</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2020-02-10T04:33:24Z</cp:lastPrinted>
  <dcterms:created xsi:type="dcterms:W3CDTF">2019-12-05T04:15:41Z</dcterms:created>
  <dcterms:modified xsi:type="dcterms:W3CDTF">2020-03-02T02:35:52Z</dcterms:modified>
  <cp:category/>
</cp:coreProperties>
</file>