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2053 飯田市\"/>
    </mc:Choice>
  </mc:AlternateContent>
  <workbookProtection workbookAlgorithmName="SHA-512" workbookHashValue="+941oS5Xcf0TIRqzZ7Ym+XnhPJr0XSltaLfCuYCUDBTG6MyQIjI9kL7XbJ1D0ZSGQ7j+KsAR4pDIDWRbqYukwQ==" workbookSaltValue="vGTQCzC+k1iJjihiK2xKjQ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FX30" i="4"/>
  <c r="BG30" i="4"/>
  <c r="FX51" i="4"/>
  <c r="HP76" i="4"/>
  <c r="AV76" i="4"/>
  <c r="KO51" i="4"/>
  <c r="KO30" i="4"/>
  <c r="BG51" i="4"/>
  <c r="LE76" i="4"/>
  <c r="HA76" i="4"/>
  <c r="AN51" i="4"/>
  <c r="FE30" i="4"/>
  <c r="FE51" i="4"/>
  <c r="AN30" i="4"/>
  <c r="AG76" i="4"/>
  <c r="JV30" i="4"/>
  <c r="JV51" i="4"/>
  <c r="KP76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<sst xmlns="http://schemas.openxmlformats.org/spreadsheetml/2006/main" count="278" uniqueCount="133">
  <si>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</si>
  <si>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</si>
  <si>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</si>
  <si>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</si>
  <si>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</si>
  <si>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</si>
  <si>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</si>
  <si>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</si>
  <si>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</si>
  <si>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</si>
  <si>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</si>
  <si>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</si>
  <si>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</si>
  <si>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</si>
  <si>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</si>
  <si>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</si>
  <si>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</si>
  <si>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</si>
  <si>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</si>
  <si>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</si>
  <si>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</si>
  <si>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</si>
  <si>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</si>
  <si>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</si>
  <si>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</si>
  <si>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</si>
  <si>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</si>
  <si>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</si>
  <si>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</si>
  <si>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</si>
  <si>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</si>
  <si>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</si>
  <si>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</si>
  <si>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</si>
  <si>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</si>
  <si>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</si>
  <si>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</si>
  <si>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</si>
  <si>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</si>
  <si>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</si>
  <si>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</si>
  <si>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</si>
  <si>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</si>
  <si>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</si>
  <si>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</si>
  <si>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</si>
  <si>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</si>
  <si>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</si>
  <si>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</si>
  <si>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</si>
  <si>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</si>
  <si>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</si>
  <si>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</si>
  <si>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</si>
  <si>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</si>
  <si>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</si>
  <si>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</si>
  <si>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</si>
  <si>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</si>
  <si>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</si>
  <si>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</si>
  <si>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</si>
  <si>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</si>
  <si>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</si>
  <si>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</si>
  <si>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</si>
  <si>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</si>
  <si>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</si>
  <si>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</si>
  <si>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</si>
  <si>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</si>
  <si>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</si>
  <si>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</si>
  <si>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</si>
  <si>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</si>
  <si>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</si>
  <si>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</si>
  <si>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</si>
  <si>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</si>
  <si>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</si>
  <si>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</si>
  <si>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</si>
  <si>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</si>
  <si>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</si>
  <si>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</si>
  <si>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</si>
  <si>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</si>
  <si>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</si>
  <si>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</si>
  <si>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</si>
  <si>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</si>
  <si>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</si>
  <si>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</si>
  <si>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</si>
  <si>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</si>
  <si>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</si>
  <si>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</si>
  <si>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</si>
  <si>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</si>
  <si>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</si>
  <si>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</si>
  <si>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</si>
  <si>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</si>
  <si>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</si>
  <si>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</si>
  <si>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</si>
  <si>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</si>
  <si>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</si>
  <si>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</si>
  <si>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</si>
  <si>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</si>
  <si>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飯田市</t>
  </si>
  <si>
    <t>飯田市営中央駐車場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</si>
  <si>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</si>
  <si>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</si>
  <si>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</si>
  <si>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</si>
  <si>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</si>
  <si>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</si>
  <si>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</si>
  <si>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</si>
  <si>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</si>
  <si>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</si>
  <si>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</si>
  <si>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</si>
  <si>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</si>
  <si>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</si>
  <si>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</si>
  <si>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</si>
  <si>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本駐車場は、収益的収支比率が100％を上回っており、単年度収支で黒字となっている。
　当駐車場は、他の市営駐車場に比べて一台あたりの平均料金が高く、長時間の利用者が多い傾向があり、収益的収支比率を押し上げている。
　他会計からの補助金等は受けていないため、健全な収益体制となっている。
 平成27年度より、低下してきた収益的収支比率も微増したため、引き続き、稼働率の更なる向上や、経営コストの更なる効率化を図る必要がある。</t>
    <phoneticPr fontId="5"/>
  </si>
  <si>
    <t>　本駐車場は、設置より43年が経過しており、施設の老朽化が進んでいる。施設の修繕及び機器の更新について、計画的に実施することにより、企業債等に頼らず、収益の中での対応を継続していく必要がある。</t>
    <phoneticPr fontId="5"/>
  </si>
  <si>
    <t>　本駐車場は中心市街地の繁華街付近に立地しており、休前日の夜間の利用率が高くなっている。
　また、飯田市公民館にも隣接しているため、平日昼間及び休日昼間の利用も多く、類似施設平均値と比較して高い稼働率となっている。</t>
    <phoneticPr fontId="5"/>
  </si>
  <si>
    <t>　本駐車場は高稼働率・高収益を維持している。今後の施設の老朽化及び利用者のニーズの変化に注意し、計画的な経営を継続していく必要がある。
　また、利用者の減少を防ぎ、経営コストの更なる効率化を図る必要があるため、駐車場経営にあたっての経営戦略を策定し、経営の高効率化を図る必要がある。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</si>
</sst>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140.69999999999999</c:v>
                </c:pt>
                <c:pt idx="1">
                  <c:v>151.69999999999999</c:v>
                </c:pt>
                <c:pt idx="2">
                  <c:v>148.30000000000001</c:v>
                </c:pt>
                <c:pt idx="3">
                  <c:v>135.4</c:v>
                </c:pt>
                <c:pt idx="4">
                  <c:v>139.6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8-45CB-A5A5-0CC0A19A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8-45CB-A5A5-0CC0A19A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5-4F8E-8395-58935E86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5-4F8E-8395-58935E86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C6A-43DF-9234-4544D6EB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A-43DF-9234-4544D6EB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3D-40EF-BB2D-81895B4F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D-40EF-BB2D-81895B4F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A-438C-B349-262427B3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A-438C-B349-262427B3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3-41E2-8F93-D27FF59C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3-41E2-8F93-D27FF59C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278</c:v>
                </c:pt>
                <c:pt idx="1">
                  <c:v>280</c:v>
                </c:pt>
                <c:pt idx="2">
                  <c:v>294</c:v>
                </c:pt>
                <c:pt idx="3">
                  <c:v>288</c:v>
                </c:pt>
                <c:pt idx="4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B-4F0F-8F1A-3D71580A3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B-4F0F-8F1A-3D71580A3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28.8</c:v>
                </c:pt>
                <c:pt idx="1">
                  <c:v>33.9</c:v>
                </c:pt>
                <c:pt idx="2">
                  <c:v>32.200000000000003</c:v>
                </c:pt>
                <c:pt idx="3">
                  <c:v>25.8</c:v>
                </c:pt>
                <c:pt idx="4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C-4E5D-8B8B-BB573E38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C-4E5D-8B8B-BB573E38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7773</c:v>
                </c:pt>
                <c:pt idx="1">
                  <c:v>9056</c:v>
                </c:pt>
                <c:pt idx="2">
                  <c:v>8878</c:v>
                </c:pt>
                <c:pt idx="3">
                  <c:v>7158</c:v>
                </c:pt>
                <c:pt idx="4">
                  <c:v>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B-40EB-934C-052BB805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B-40EB-934C-052BB805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長野県飯田市　飯田市営中央駐車場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2921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140.69999999999999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151.69999999999999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148.30000000000001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135.4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139.6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278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280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288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289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135.30000000000001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133.5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136.30000000000001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155.30000000000001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7.1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167.7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169.3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166.6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164.4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165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28.8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33.9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32.200000000000003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25.8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27.8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7773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9056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8878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7158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7843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42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11.2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8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13.7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7.5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19615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21116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20714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16622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15790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593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141.9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181.6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148.9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135.30000000000001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xgWRczOuNC5+ts1mezVq6QqSiVURLXrNu6LcwOOBqMoiFzt1njTTdeE70WKehA+vaxAswXWI7gdEK10ydx9QQ==" saltValue="zire694BYW5khVXO5ilWX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101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103</v>
      </c>
      <c r="BI5" s="59" t="s">
        <v>101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104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103</v>
      </c>
      <c r="CR5" s="59" t="s">
        <v>104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103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105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長野県飯田市</v>
      </c>
      <c r="I6" s="60" t="str">
        <f t="shared" si="1"/>
        <v>飯田市営中央駐車場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43</v>
      </c>
      <c r="S6" s="62" t="str">
        <f t="shared" si="1"/>
        <v>公共施設</v>
      </c>
      <c r="T6" s="62" t="str">
        <f t="shared" si="1"/>
        <v>無</v>
      </c>
      <c r="U6" s="63">
        <f t="shared" si="1"/>
        <v>2921</v>
      </c>
      <c r="V6" s="63">
        <f t="shared" si="1"/>
        <v>100</v>
      </c>
      <c r="W6" s="63">
        <f t="shared" si="1"/>
        <v>200</v>
      </c>
      <c r="X6" s="62" t="str">
        <f t="shared" si="1"/>
        <v>導入なし</v>
      </c>
      <c r="Y6" s="64">
        <f>IF(Y8="-",NA(),Y8)</f>
        <v>140.69999999999999</v>
      </c>
      <c r="Z6" s="64">
        <f t="shared" ref="Z6:AH6" si="2">IF(Z8="-",NA(),Z8)</f>
        <v>151.69999999999999</v>
      </c>
      <c r="AA6" s="64">
        <f t="shared" si="2"/>
        <v>148.30000000000001</v>
      </c>
      <c r="AB6" s="64">
        <f t="shared" si="2"/>
        <v>135.4</v>
      </c>
      <c r="AC6" s="64">
        <f t="shared" si="2"/>
        <v>139.6</v>
      </c>
      <c r="AD6" s="64">
        <f t="shared" si="2"/>
        <v>135.30000000000001</v>
      </c>
      <c r="AE6" s="64">
        <f t="shared" si="2"/>
        <v>133.5</v>
      </c>
      <c r="AF6" s="64">
        <f t="shared" si="2"/>
        <v>136.30000000000001</v>
      </c>
      <c r="AG6" s="64">
        <f t="shared" si="2"/>
        <v>130.9</v>
      </c>
      <c r="AH6" s="64">
        <f t="shared" si="2"/>
        <v>155.30000000000001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7.6</v>
      </c>
      <c r="AP6" s="64">
        <f t="shared" si="3"/>
        <v>7.1</v>
      </c>
      <c r="AQ6" s="64">
        <f t="shared" si="3"/>
        <v>5.5</v>
      </c>
      <c r="AR6" s="64">
        <f t="shared" si="3"/>
        <v>5.2</v>
      </c>
      <c r="AS6" s="64">
        <f t="shared" si="3"/>
        <v>3.9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79</v>
      </c>
      <c r="BA6" s="65">
        <f t="shared" si="4"/>
        <v>56</v>
      </c>
      <c r="BB6" s="65">
        <f t="shared" si="4"/>
        <v>42</v>
      </c>
      <c r="BC6" s="65">
        <f t="shared" si="4"/>
        <v>44</v>
      </c>
      <c r="BD6" s="65">
        <f t="shared" si="4"/>
        <v>45</v>
      </c>
      <c r="BE6" s="63" t="str">
        <f>IF(BE8="-","",IF(BE8="-","【-】","【"&amp;SUBSTITUTE(TEXT(BE8,"#,##0"),"-","△")&amp;"】"))</f>
        <v>【30】</v>
      </c>
      <c r="BF6" s="64">
        <f>IF(BF8="-",NA(),BF8)</f>
        <v>28.8</v>
      </c>
      <c r="BG6" s="64">
        <f t="shared" ref="BG6:BO6" si="5">IF(BG8="-",NA(),BG8)</f>
        <v>33.9</v>
      </c>
      <c r="BH6" s="64">
        <f t="shared" si="5"/>
        <v>32.200000000000003</v>
      </c>
      <c r="BI6" s="64">
        <f t="shared" si="5"/>
        <v>25.8</v>
      </c>
      <c r="BJ6" s="64">
        <f t="shared" si="5"/>
        <v>27.8</v>
      </c>
      <c r="BK6" s="64">
        <f t="shared" si="5"/>
        <v>11.2</v>
      </c>
      <c r="BL6" s="64">
        <f t="shared" si="5"/>
        <v>8</v>
      </c>
      <c r="BM6" s="64">
        <f t="shared" si="5"/>
        <v>13.7</v>
      </c>
      <c r="BN6" s="64">
        <f t="shared" si="5"/>
        <v>7.5</v>
      </c>
      <c r="BO6" s="64">
        <f t="shared" si="5"/>
        <v>1.9</v>
      </c>
      <c r="BP6" s="61" t="str">
        <f>IF(BP8="-","",IF(BP8="-","【-】","【"&amp;SUBSTITUTE(TEXT(BP8,"#,##0.0"),"-","△")&amp;"】"))</f>
        <v>【26.3】</v>
      </c>
      <c r="BQ6" s="65">
        <f>IF(BQ8="-",NA(),BQ8)</f>
        <v>7773</v>
      </c>
      <c r="BR6" s="65">
        <f t="shared" ref="BR6:BZ6" si="6">IF(BR8="-",NA(),BR8)</f>
        <v>9056</v>
      </c>
      <c r="BS6" s="65">
        <f t="shared" si="6"/>
        <v>8878</v>
      </c>
      <c r="BT6" s="65">
        <f t="shared" si="6"/>
        <v>7158</v>
      </c>
      <c r="BU6" s="65">
        <f t="shared" si="6"/>
        <v>7843</v>
      </c>
      <c r="BV6" s="65">
        <f t="shared" si="6"/>
        <v>19615</v>
      </c>
      <c r="BW6" s="65">
        <f t="shared" si="6"/>
        <v>21116</v>
      </c>
      <c r="BX6" s="65">
        <f t="shared" si="6"/>
        <v>20714</v>
      </c>
      <c r="BY6" s="65">
        <f t="shared" si="6"/>
        <v>16622</v>
      </c>
      <c r="BZ6" s="65">
        <f t="shared" si="6"/>
        <v>15790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>
        <f t="shared" si="7"/>
        <v>593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141.9</v>
      </c>
      <c r="DF6" s="64">
        <f t="shared" si="8"/>
        <v>181.6</v>
      </c>
      <c r="DG6" s="64">
        <f t="shared" si="8"/>
        <v>148.9</v>
      </c>
      <c r="DH6" s="64">
        <f t="shared" si="8"/>
        <v>135.30000000000001</v>
      </c>
      <c r="DI6" s="64">
        <f t="shared" si="8"/>
        <v>110.8</v>
      </c>
      <c r="DJ6" s="61" t="str">
        <f>IF(DJ8="-","",IF(DJ8="-","【-】","【"&amp;SUBSTITUTE(TEXT(DJ8,"#,##0.0"),"-","△")&amp;"】"))</f>
        <v>【103.6】</v>
      </c>
      <c r="DK6" s="64">
        <f>IF(DK8="-",NA(),DK8)</f>
        <v>278</v>
      </c>
      <c r="DL6" s="64">
        <f t="shared" ref="DL6:DT6" si="9">IF(DL8="-",NA(),DL8)</f>
        <v>280</v>
      </c>
      <c r="DM6" s="64">
        <f t="shared" si="9"/>
        <v>294</v>
      </c>
      <c r="DN6" s="64">
        <f t="shared" si="9"/>
        <v>288</v>
      </c>
      <c r="DO6" s="64">
        <f t="shared" si="9"/>
        <v>289</v>
      </c>
      <c r="DP6" s="64">
        <f t="shared" si="9"/>
        <v>167.7</v>
      </c>
      <c r="DQ6" s="64">
        <f t="shared" si="9"/>
        <v>169.3</v>
      </c>
      <c r="DR6" s="64">
        <f t="shared" si="9"/>
        <v>166.6</v>
      </c>
      <c r="DS6" s="64">
        <f t="shared" si="9"/>
        <v>164.4</v>
      </c>
      <c r="DT6" s="64">
        <f t="shared" si="9"/>
        <v>165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長野県　飯田市</v>
      </c>
      <c r="I7" s="60" t="str">
        <f t="shared" si="10"/>
        <v>飯田市営中央駐車場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2921</v>
      </c>
      <c r="V7" s="63">
        <f t="shared" si="10"/>
        <v>100</v>
      </c>
      <c r="W7" s="63">
        <f t="shared" si="10"/>
        <v>200</v>
      </c>
      <c r="X7" s="62" t="str">
        <f t="shared" si="10"/>
        <v>導入なし</v>
      </c>
      <c r="Y7" s="64">
        <f>Y8</f>
        <v>140.69999999999999</v>
      </c>
      <c r="Z7" s="64">
        <f t="shared" ref="Z7:AH7" si="11">Z8</f>
        <v>151.69999999999999</v>
      </c>
      <c r="AA7" s="64">
        <f t="shared" si="11"/>
        <v>148.30000000000001</v>
      </c>
      <c r="AB7" s="64">
        <f t="shared" si="11"/>
        <v>135.4</v>
      </c>
      <c r="AC7" s="64">
        <f t="shared" si="11"/>
        <v>139.6</v>
      </c>
      <c r="AD7" s="64">
        <f t="shared" si="11"/>
        <v>135.30000000000001</v>
      </c>
      <c r="AE7" s="64">
        <f t="shared" si="11"/>
        <v>133.5</v>
      </c>
      <c r="AF7" s="64">
        <f t="shared" si="11"/>
        <v>136.30000000000001</v>
      </c>
      <c r="AG7" s="64">
        <f t="shared" si="11"/>
        <v>130.9</v>
      </c>
      <c r="AH7" s="64">
        <f t="shared" si="11"/>
        <v>155.30000000000001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7.6</v>
      </c>
      <c r="AP7" s="64">
        <f t="shared" si="12"/>
        <v>7.1</v>
      </c>
      <c r="AQ7" s="64">
        <f t="shared" si="12"/>
        <v>5.5</v>
      </c>
      <c r="AR7" s="64">
        <f t="shared" si="12"/>
        <v>5.2</v>
      </c>
      <c r="AS7" s="64">
        <f t="shared" si="12"/>
        <v>3.9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79</v>
      </c>
      <c r="BA7" s="65">
        <f t="shared" si="13"/>
        <v>56</v>
      </c>
      <c r="BB7" s="65">
        <f t="shared" si="13"/>
        <v>42</v>
      </c>
      <c r="BC7" s="65">
        <f t="shared" si="13"/>
        <v>44</v>
      </c>
      <c r="BD7" s="65">
        <f t="shared" si="13"/>
        <v>45</v>
      </c>
      <c r="BE7" s="63"/>
      <c r="BF7" s="64">
        <f>BF8</f>
        <v>28.8</v>
      </c>
      <c r="BG7" s="64">
        <f t="shared" ref="BG7:BO7" si="14">BG8</f>
        <v>33.9</v>
      </c>
      <c r="BH7" s="64">
        <f t="shared" si="14"/>
        <v>32.200000000000003</v>
      </c>
      <c r="BI7" s="64">
        <f t="shared" si="14"/>
        <v>25.8</v>
      </c>
      <c r="BJ7" s="64">
        <f t="shared" si="14"/>
        <v>27.8</v>
      </c>
      <c r="BK7" s="64">
        <f t="shared" si="14"/>
        <v>11.2</v>
      </c>
      <c r="BL7" s="64">
        <f t="shared" si="14"/>
        <v>8</v>
      </c>
      <c r="BM7" s="64">
        <f t="shared" si="14"/>
        <v>13.7</v>
      </c>
      <c r="BN7" s="64">
        <f t="shared" si="14"/>
        <v>7.5</v>
      </c>
      <c r="BO7" s="64">
        <f t="shared" si="14"/>
        <v>1.9</v>
      </c>
      <c r="BP7" s="61"/>
      <c r="BQ7" s="65">
        <f>BQ8</f>
        <v>7773</v>
      </c>
      <c r="BR7" s="65">
        <f t="shared" ref="BR7:BZ7" si="15">BR8</f>
        <v>9056</v>
      </c>
      <c r="BS7" s="65">
        <f t="shared" si="15"/>
        <v>8878</v>
      </c>
      <c r="BT7" s="65">
        <f t="shared" si="15"/>
        <v>7158</v>
      </c>
      <c r="BU7" s="65">
        <f t="shared" si="15"/>
        <v>7843</v>
      </c>
      <c r="BV7" s="65">
        <f t="shared" si="15"/>
        <v>19615</v>
      </c>
      <c r="BW7" s="65">
        <f t="shared" si="15"/>
        <v>21116</v>
      </c>
      <c r="BX7" s="65">
        <f t="shared" si="15"/>
        <v>20714</v>
      </c>
      <c r="BY7" s="65">
        <f t="shared" si="15"/>
        <v>16622</v>
      </c>
      <c r="BZ7" s="65">
        <f t="shared" si="15"/>
        <v>15790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107</v>
      </c>
      <c r="CL7" s="61"/>
      <c r="CM7" s="63">
        <f>CM8</f>
        <v>0</v>
      </c>
      <c r="CN7" s="63">
        <f>CN8</f>
        <v>593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141.9</v>
      </c>
      <c r="DF7" s="64">
        <f t="shared" si="16"/>
        <v>181.6</v>
      </c>
      <c r="DG7" s="64">
        <f t="shared" si="16"/>
        <v>148.9</v>
      </c>
      <c r="DH7" s="64">
        <f t="shared" si="16"/>
        <v>135.30000000000001</v>
      </c>
      <c r="DI7" s="64">
        <f t="shared" si="16"/>
        <v>110.8</v>
      </c>
      <c r="DJ7" s="61"/>
      <c r="DK7" s="64">
        <f>DK8</f>
        <v>278</v>
      </c>
      <c r="DL7" s="64">
        <f t="shared" ref="DL7:DT7" si="17">DL8</f>
        <v>280</v>
      </c>
      <c r="DM7" s="64">
        <f t="shared" si="17"/>
        <v>294</v>
      </c>
      <c r="DN7" s="64">
        <f t="shared" si="17"/>
        <v>288</v>
      </c>
      <c r="DO7" s="64">
        <f t="shared" si="17"/>
        <v>289</v>
      </c>
      <c r="DP7" s="64">
        <f t="shared" si="17"/>
        <v>167.7</v>
      </c>
      <c r="DQ7" s="64">
        <f t="shared" si="17"/>
        <v>169.3</v>
      </c>
      <c r="DR7" s="64">
        <f t="shared" si="17"/>
        <v>166.6</v>
      </c>
      <c r="DS7" s="64">
        <f t="shared" si="17"/>
        <v>164.4</v>
      </c>
      <c r="DT7" s="64">
        <f t="shared" si="17"/>
        <v>165</v>
      </c>
      <c r="DU7" s="61"/>
    </row>
    <row r="8" spans="1:125" s="66" customFormat="1" x14ac:dyDescent="0.15">
      <c r="A8" s="49"/>
      <c r="B8" s="67">
        <v>2018</v>
      </c>
      <c r="C8" s="67">
        <v>202053</v>
      </c>
      <c r="D8" s="67">
        <v>47</v>
      </c>
      <c r="E8" s="67">
        <v>14</v>
      </c>
      <c r="F8" s="67">
        <v>0</v>
      </c>
      <c r="G8" s="67">
        <v>1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43</v>
      </c>
      <c r="S8" s="69" t="s">
        <v>121</v>
      </c>
      <c r="T8" s="69" t="s">
        <v>122</v>
      </c>
      <c r="U8" s="70">
        <v>2921</v>
      </c>
      <c r="V8" s="70">
        <v>100</v>
      </c>
      <c r="W8" s="70">
        <v>200</v>
      </c>
      <c r="X8" s="69" t="s">
        <v>123</v>
      </c>
      <c r="Y8" s="71">
        <v>140.69999999999999</v>
      </c>
      <c r="Z8" s="71">
        <v>151.69999999999999</v>
      </c>
      <c r="AA8" s="71">
        <v>148.30000000000001</v>
      </c>
      <c r="AB8" s="71">
        <v>135.4</v>
      </c>
      <c r="AC8" s="71">
        <v>139.6</v>
      </c>
      <c r="AD8" s="71">
        <v>135.30000000000001</v>
      </c>
      <c r="AE8" s="71">
        <v>133.5</v>
      </c>
      <c r="AF8" s="71">
        <v>136.30000000000001</v>
      </c>
      <c r="AG8" s="71">
        <v>130.9</v>
      </c>
      <c r="AH8" s="71">
        <v>155.30000000000001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7.6</v>
      </c>
      <c r="AP8" s="71">
        <v>7.1</v>
      </c>
      <c r="AQ8" s="71">
        <v>5.5</v>
      </c>
      <c r="AR8" s="71">
        <v>5.2</v>
      </c>
      <c r="AS8" s="71">
        <v>3.9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79</v>
      </c>
      <c r="BA8" s="72">
        <v>56</v>
      </c>
      <c r="BB8" s="72">
        <v>42</v>
      </c>
      <c r="BC8" s="72">
        <v>44</v>
      </c>
      <c r="BD8" s="72">
        <v>45</v>
      </c>
      <c r="BE8" s="72">
        <v>30</v>
      </c>
      <c r="BF8" s="71">
        <v>28.8</v>
      </c>
      <c r="BG8" s="71">
        <v>33.9</v>
      </c>
      <c r="BH8" s="71">
        <v>32.200000000000003</v>
      </c>
      <c r="BI8" s="71">
        <v>25.8</v>
      </c>
      <c r="BJ8" s="71">
        <v>27.8</v>
      </c>
      <c r="BK8" s="71">
        <v>11.2</v>
      </c>
      <c r="BL8" s="71">
        <v>8</v>
      </c>
      <c r="BM8" s="71">
        <v>13.7</v>
      </c>
      <c r="BN8" s="71">
        <v>7.5</v>
      </c>
      <c r="BO8" s="71">
        <v>1.9</v>
      </c>
      <c r="BP8" s="68">
        <v>26.3</v>
      </c>
      <c r="BQ8" s="72">
        <v>7773</v>
      </c>
      <c r="BR8" s="72">
        <v>9056</v>
      </c>
      <c r="BS8" s="72">
        <v>8878</v>
      </c>
      <c r="BT8" s="73">
        <v>7158</v>
      </c>
      <c r="BU8" s="73">
        <v>7843</v>
      </c>
      <c r="BV8" s="72">
        <v>19615</v>
      </c>
      <c r="BW8" s="72">
        <v>21116</v>
      </c>
      <c r="BX8" s="72">
        <v>20714</v>
      </c>
      <c r="BY8" s="72">
        <v>16622</v>
      </c>
      <c r="BZ8" s="72">
        <v>15790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>
        <v>593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141.9</v>
      </c>
      <c r="DF8" s="71">
        <v>181.6</v>
      </c>
      <c r="DG8" s="71">
        <v>148.9</v>
      </c>
      <c r="DH8" s="71">
        <v>135.30000000000001</v>
      </c>
      <c r="DI8" s="71">
        <v>110.8</v>
      </c>
      <c r="DJ8" s="68">
        <v>103.6</v>
      </c>
      <c r="DK8" s="71">
        <v>278</v>
      </c>
      <c r="DL8" s="71">
        <v>280</v>
      </c>
      <c r="DM8" s="71">
        <v>294</v>
      </c>
      <c r="DN8" s="71">
        <v>288</v>
      </c>
      <c r="DO8" s="71">
        <v>289</v>
      </c>
      <c r="DP8" s="71">
        <v>167.7</v>
      </c>
      <c r="DQ8" s="71">
        <v>169.3</v>
      </c>
      <c r="DR8" s="71">
        <v>166.6</v>
      </c>
      <c r="DS8" s="71">
        <v>164.4</v>
      </c>
      <c r="DT8" s="71">
        <v>165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2019-12-05T07:22:41Z</dcterms:created>
  <dcterms:modified xsi:type="dcterms:W3CDTF">2020-02-20T02:39:40Z</dcterms:modified>
  <cp:category/>
</cp:coreProperties>
</file>