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5　南信州地域振興局\202053 飯田市\"/>
    </mc:Choice>
  </mc:AlternateContent>
  <workbookProtection workbookAlgorithmName="SHA-512" workbookHashValue="en1HqvBlS1imTrZ+LBj2psM5nEs+xdEyy2LikNe2exYv5Ba79y8ZAuhYDC8G/q8X5C9d1zthcrWFEjRezJX80A==" workbookSaltValue="LYNNBUgqZnjOUavm0V6gyA==" workbookSpinCount="100000" lockStructure="1"/>
  <bookViews>
    <workbookView xWindow="93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HP76" i="4"/>
  <c r="FX30" i="4"/>
  <c r="BG30" i="4"/>
  <c r="AV76" i="4"/>
  <c r="KO51" i="4"/>
  <c r="LE76" i="4"/>
  <c r="FX51" i="4"/>
  <c r="KO30" i="4"/>
  <c r="BG51" i="4"/>
  <c r="FE51" i="4"/>
  <c r="HA76" i="4"/>
  <c r="AN51" i="4"/>
  <c r="FE30" i="4"/>
  <c r="AN30" i="4"/>
  <c r="KP76" i="4"/>
  <c r="JV30" i="4"/>
  <c r="AG76" i="4"/>
  <c r="JV51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<sst xmlns="http://schemas.openxmlformats.org/spreadsheetml/2006/main" count="278" uniqueCount="139">
  <si>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</si>
  <si>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</si>
  <si>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</si>
  <si>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</si>
  <si>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</si>
  <si>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</si>
  <si>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</si>
  <si>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</si>
  <si>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</si>
  <si>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</si>
  <si>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</si>
  <si>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</si>
  <si>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</si>
  <si>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</si>
  <si>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</si>
  <si>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</si>
  <si>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</si>
  <si>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</si>
  <si>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</si>
  <si>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</si>
  <si>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</si>
  <si>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</si>
  <si>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</si>
  <si>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</si>
  <si>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</si>
  <si>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</si>
  <si>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</si>
  <si>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</si>
  <si>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</si>
  <si>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</si>
  <si>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</si>
  <si>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</si>
  <si>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</si>
  <si>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</si>
  <si>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</si>
  <si>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</si>
  <si>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</si>
  <si>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</si>
  <si>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</si>
  <si>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</si>
  <si>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</si>
  <si>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</si>
  <si>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</si>
  <si>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</si>
  <si>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</si>
  <si>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</si>
  <si>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</si>
  <si>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</si>
  <si>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</si>
  <si>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</si>
  <si>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</si>
  <si>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</si>
  <si>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</si>
  <si>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</si>
  <si>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</si>
  <si>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</si>
  <si>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</si>
  <si>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</si>
  <si>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</si>
  <si>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</si>
  <si>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</si>
  <si>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</si>
  <si>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</si>
  <si>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</si>
  <si>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</si>
  <si>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</si>
  <si>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</si>
  <si>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</si>
  <si>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</si>
  <si>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</si>
  <si>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</si>
  <si>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</si>
  <si>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</si>
  <si>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</si>
  <si>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</si>
  <si>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</si>
  <si>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</si>
  <si>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</si>
  <si>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</si>
  <si>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</si>
  <si>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</si>
  <si>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</si>
  <si>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</si>
  <si>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</si>
  <si>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</si>
  <si>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</si>
  <si>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</si>
  <si>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</si>
  <si>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</si>
  <si>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</si>
  <si>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</si>
  <si>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</si>
  <si>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</si>
  <si>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</si>
  <si>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</si>
  <si>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</si>
  <si>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</si>
  <si>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</si>
  <si>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</si>
  <si>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</si>
  <si>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</si>
  <si>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</si>
  <si>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</si>
  <si>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</si>
  <si>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</si>
  <si>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</si>
  <si>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</si>
  <si>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</si>
  <si>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</si>
  <si>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</si>
  <si>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</si>
  <si>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</si>
  <si>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</si>
  <si>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</si>
  <si>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</si>
  <si>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</si>
  <si>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</si>
  <si>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長野県　飯田市</t>
  </si>
  <si>
    <t>飯田市営飯田駅駐車場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</si>
  <si>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</si>
  <si>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</si>
  <si>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</si>
  <si>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</si>
  <si>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</si>
  <si>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</si>
  <si>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</si>
  <si>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</si>
  <si>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</si>
  <si>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</si>
  <si>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</si>
  <si>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</si>
  <si>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</si>
  <si>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</si>
  <si>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</si>
  <si>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</si>
  <si>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本駐車場は、類似施設平均値より高い稼働率となっているが、収益的収支比率及び売上高GOP比率では類似施設平均値より低くなっている。
　当駐車場は駅前駐車場であり、食事やショッピング利用者が多いと思われ、短時間利用が多く、稼働率に比べて収益的収支比率が低くなっている。
　現在、収支は単年度で黒字となっており、他会計からの補助金等は受けていない。
　収益的収支比率等の向上のため、経営コストの更なる効率化を図る必要がある。</t>
    <phoneticPr fontId="5"/>
  </si>
  <si>
    <t>　本駐車場は、設置より26年が経過しており、老朽化による問題は今のところ顕在化していない。
　施設の修繕及び機器の更新について、計画的な実施をすることにより、企業債等に頼らず、収益の中での対応を継続していく必要がある。</t>
    <phoneticPr fontId="5"/>
  </si>
  <si>
    <t>　本駐車場は飯田駅及び駅前商店街に隣接しており、駅利用者及び買物客等の利用が多い。また、類似施設平均値に比べて高い稼働率となっている。
　駅前の大型商業施設の撤退等のため、今後の稼動率の低下に注意を要する。</t>
    <phoneticPr fontId="5"/>
  </si>
  <si>
    <t>　本駐車場は高稼働率を維持しているが、収益的収支比率及び売上高GOP比率が、類似施設平均値に比べて低い。
　経営コストの更なる効率化を図り、収益的収支比率を向上させていく必要があるため、駐車場経営にあたっての経営戦略を策定し、経営の高効率化を図る必要がある。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</si>
</sst>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136.6</c:v>
                </c:pt>
                <c:pt idx="1">
                  <c:v>145</c:v>
                </c:pt>
                <c:pt idx="2">
                  <c:v>131.80000000000001</c:v>
                </c:pt>
                <c:pt idx="3">
                  <c:v>131.69999999999999</c:v>
                </c:pt>
                <c:pt idx="4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2-434B-8D7C-A00EE187A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2-434B-8D7C-A00EE187A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9-492D-9A6B-AC9379CAF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29-492D-9A6B-AC9379CAF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5AC-4C7C-9A41-E93247527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C-4C7C-9A41-E93247527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477-444C-8C38-FDF1EF24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7-444C-8C38-FDF1EF24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6-47F2-BB11-73693BF9C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6-47F2-BB11-73693BF9C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E-45C6-80D9-B8D0F22F3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EE-45C6-80D9-B8D0F22F3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343.1</c:v>
                </c:pt>
                <c:pt idx="1">
                  <c:v>365.3</c:v>
                </c:pt>
                <c:pt idx="2">
                  <c:v>345.8</c:v>
                </c:pt>
                <c:pt idx="3">
                  <c:v>343.1</c:v>
                </c:pt>
                <c:pt idx="4">
                  <c:v>376.4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3-444A-96F4-0E9E26B2E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43-444A-96F4-0E9E26B2E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26.6</c:v>
                </c:pt>
                <c:pt idx="1">
                  <c:v>30.9</c:v>
                </c:pt>
                <c:pt idx="2">
                  <c:v>23.7</c:v>
                </c:pt>
                <c:pt idx="3">
                  <c:v>23.7</c:v>
                </c:pt>
                <c:pt idx="4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F-48D2-BA49-5FF1E91F0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1F-48D2-BA49-5FF1E91F0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2840</c:v>
                </c:pt>
                <c:pt idx="1">
                  <c:v>3563</c:v>
                </c:pt>
                <c:pt idx="2">
                  <c:v>2667</c:v>
                </c:pt>
                <c:pt idx="3">
                  <c:v>2642</c:v>
                </c:pt>
                <c:pt idx="4">
                  <c:v>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6-4588-9360-6035BA6E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86-4588-9360-6035BA6E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55" zoomScaleNormal="55" zoomScaleSheetLayoutView="70" workbookViewId="0">
      <selection activeCell="NI89" sqref="NI89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長野県飯田市　飯田市営飯田駅駐車場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1763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72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136.6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145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131.80000000000001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131.69999999999999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133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343.1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365.3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345.8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343.1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376.4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136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137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26.6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30.9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23.7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23.7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24.2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2840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3563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2667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2642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2769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138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232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8MSuwiFBHv03531q5f/d6N6ib2sUwvx81PVcgaPb+Weg0bdRJBHv6/y0RcIJcEuUgStX+xO1p5UcInQYrTcDHw==" saltValue="QzCmHWLg3EElc95qQaovN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101</v>
      </c>
      <c r="AM5" s="59" t="s">
        <v>102</v>
      </c>
      <c r="AN5" s="59" t="s">
        <v>103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104</v>
      </c>
      <c r="AV5" s="59" t="s">
        <v>105</v>
      </c>
      <c r="AW5" s="59" t="s">
        <v>106</v>
      </c>
      <c r="AX5" s="59" t="s">
        <v>102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101</v>
      </c>
      <c r="BI5" s="59" t="s">
        <v>107</v>
      </c>
      <c r="BJ5" s="59" t="s">
        <v>108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105</v>
      </c>
      <c r="BS5" s="59" t="s">
        <v>101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105</v>
      </c>
      <c r="CD5" s="59" t="s">
        <v>101</v>
      </c>
      <c r="CE5" s="59" t="s">
        <v>107</v>
      </c>
      <c r="CF5" s="59" t="s">
        <v>103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109</v>
      </c>
      <c r="CQ5" s="59" t="s">
        <v>110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111</v>
      </c>
      <c r="DB5" s="59" t="s">
        <v>91</v>
      </c>
      <c r="DC5" s="59" t="s">
        <v>107</v>
      </c>
      <c r="DD5" s="59" t="s">
        <v>108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111</v>
      </c>
      <c r="DM5" s="59" t="s">
        <v>91</v>
      </c>
      <c r="DN5" s="59" t="s">
        <v>102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112</v>
      </c>
      <c r="B6" s="60">
        <f>B8</f>
        <v>2018</v>
      </c>
      <c r="C6" s="60">
        <f t="shared" ref="C6:X6" si="1">C8</f>
        <v>202053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長野県飯田市</v>
      </c>
      <c r="I6" s="60" t="str">
        <f t="shared" si="1"/>
        <v>飯田市営飯田駅駐車場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26</v>
      </c>
      <c r="S6" s="62" t="str">
        <f t="shared" si="1"/>
        <v>駅</v>
      </c>
      <c r="T6" s="62" t="str">
        <f t="shared" si="1"/>
        <v>無</v>
      </c>
      <c r="U6" s="63">
        <f t="shared" si="1"/>
        <v>1763</v>
      </c>
      <c r="V6" s="63">
        <f t="shared" si="1"/>
        <v>72</v>
      </c>
      <c r="W6" s="63">
        <f t="shared" si="1"/>
        <v>200</v>
      </c>
      <c r="X6" s="62" t="str">
        <f t="shared" si="1"/>
        <v>導入なし</v>
      </c>
      <c r="Y6" s="64">
        <f>IF(Y8="-",NA(),Y8)</f>
        <v>136.6</v>
      </c>
      <c r="Z6" s="64">
        <f t="shared" ref="Z6:AH6" si="2">IF(Z8="-",NA(),Z8)</f>
        <v>145</v>
      </c>
      <c r="AA6" s="64">
        <f t="shared" si="2"/>
        <v>131.80000000000001</v>
      </c>
      <c r="AB6" s="64">
        <f t="shared" si="2"/>
        <v>131.69999999999999</v>
      </c>
      <c r="AC6" s="64">
        <f t="shared" si="2"/>
        <v>133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26.6</v>
      </c>
      <c r="BG6" s="64">
        <f t="shared" ref="BG6:BO6" si="5">IF(BG8="-",NA(),BG8)</f>
        <v>30.9</v>
      </c>
      <c r="BH6" s="64">
        <f t="shared" si="5"/>
        <v>23.7</v>
      </c>
      <c r="BI6" s="64">
        <f t="shared" si="5"/>
        <v>23.7</v>
      </c>
      <c r="BJ6" s="64">
        <f t="shared" si="5"/>
        <v>24.2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2840</v>
      </c>
      <c r="BR6" s="65">
        <f t="shared" ref="BR6:BZ6" si="6">IF(BR8="-",NA(),BR8)</f>
        <v>3563</v>
      </c>
      <c r="BS6" s="65">
        <f t="shared" si="6"/>
        <v>2667</v>
      </c>
      <c r="BT6" s="65">
        <f t="shared" si="6"/>
        <v>2642</v>
      </c>
      <c r="BU6" s="65">
        <f t="shared" si="6"/>
        <v>2769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0</v>
      </c>
      <c r="CN6" s="63">
        <f t="shared" si="7"/>
        <v>232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343.1</v>
      </c>
      <c r="DL6" s="64">
        <f t="shared" ref="DL6:DT6" si="9">IF(DL8="-",NA(),DL8)</f>
        <v>365.3</v>
      </c>
      <c r="DM6" s="64">
        <f t="shared" si="9"/>
        <v>345.8</v>
      </c>
      <c r="DN6" s="64">
        <f t="shared" si="9"/>
        <v>343.1</v>
      </c>
      <c r="DO6" s="64">
        <f t="shared" si="9"/>
        <v>376.4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114</v>
      </c>
      <c r="B7" s="60">
        <f t="shared" ref="B7:X7" si="10">B8</f>
        <v>2018</v>
      </c>
      <c r="C7" s="60">
        <f t="shared" si="10"/>
        <v>202053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長野県　飯田市</v>
      </c>
      <c r="I7" s="60" t="str">
        <f t="shared" si="10"/>
        <v>飯田市営飯田駅駐車場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26</v>
      </c>
      <c r="S7" s="62" t="str">
        <f t="shared" si="10"/>
        <v>駅</v>
      </c>
      <c r="T7" s="62" t="str">
        <f t="shared" si="10"/>
        <v>無</v>
      </c>
      <c r="U7" s="63">
        <f t="shared" si="10"/>
        <v>1763</v>
      </c>
      <c r="V7" s="63">
        <f t="shared" si="10"/>
        <v>72</v>
      </c>
      <c r="W7" s="63">
        <f t="shared" si="10"/>
        <v>200</v>
      </c>
      <c r="X7" s="62" t="str">
        <f t="shared" si="10"/>
        <v>導入なし</v>
      </c>
      <c r="Y7" s="64">
        <f>Y8</f>
        <v>136.6</v>
      </c>
      <c r="Z7" s="64">
        <f t="shared" ref="Z7:AH7" si="11">Z8</f>
        <v>145</v>
      </c>
      <c r="AA7" s="64">
        <f t="shared" si="11"/>
        <v>131.80000000000001</v>
      </c>
      <c r="AB7" s="64">
        <f t="shared" si="11"/>
        <v>131.69999999999999</v>
      </c>
      <c r="AC7" s="64">
        <f t="shared" si="11"/>
        <v>133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26.6</v>
      </c>
      <c r="BG7" s="64">
        <f t="shared" ref="BG7:BO7" si="14">BG8</f>
        <v>30.9</v>
      </c>
      <c r="BH7" s="64">
        <f t="shared" si="14"/>
        <v>23.7</v>
      </c>
      <c r="BI7" s="64">
        <f t="shared" si="14"/>
        <v>23.7</v>
      </c>
      <c r="BJ7" s="64">
        <f t="shared" si="14"/>
        <v>24.2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2840</v>
      </c>
      <c r="BR7" s="65">
        <f t="shared" ref="BR7:BZ7" si="15">BR8</f>
        <v>3563</v>
      </c>
      <c r="BS7" s="65">
        <f t="shared" si="15"/>
        <v>2667</v>
      </c>
      <c r="BT7" s="65">
        <f t="shared" si="15"/>
        <v>2642</v>
      </c>
      <c r="BU7" s="65">
        <f t="shared" si="15"/>
        <v>2769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116</v>
      </c>
      <c r="CL7" s="61"/>
      <c r="CM7" s="63">
        <f>CM8</f>
        <v>0</v>
      </c>
      <c r="CN7" s="63">
        <f>CN8</f>
        <v>232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343.1</v>
      </c>
      <c r="DL7" s="64">
        <f t="shared" ref="DL7:DT7" si="17">DL8</f>
        <v>365.3</v>
      </c>
      <c r="DM7" s="64">
        <f t="shared" si="17"/>
        <v>345.8</v>
      </c>
      <c r="DN7" s="64">
        <f t="shared" si="17"/>
        <v>343.1</v>
      </c>
      <c r="DO7" s="64">
        <f t="shared" si="17"/>
        <v>376.4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202053</v>
      </c>
      <c r="D8" s="67">
        <v>47</v>
      </c>
      <c r="E8" s="67">
        <v>14</v>
      </c>
      <c r="F8" s="67">
        <v>0</v>
      </c>
      <c r="G8" s="67">
        <v>2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26</v>
      </c>
      <c r="S8" s="69" t="s">
        <v>127</v>
      </c>
      <c r="T8" s="69" t="s">
        <v>128</v>
      </c>
      <c r="U8" s="70">
        <v>1763</v>
      </c>
      <c r="V8" s="70">
        <v>72</v>
      </c>
      <c r="W8" s="70">
        <v>200</v>
      </c>
      <c r="X8" s="69" t="s">
        <v>129</v>
      </c>
      <c r="Y8" s="71">
        <v>136.6</v>
      </c>
      <c r="Z8" s="71">
        <v>145</v>
      </c>
      <c r="AA8" s="71">
        <v>131.80000000000001</v>
      </c>
      <c r="AB8" s="71">
        <v>131.69999999999999</v>
      </c>
      <c r="AC8" s="71">
        <v>133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26.6</v>
      </c>
      <c r="BG8" s="71">
        <v>30.9</v>
      </c>
      <c r="BH8" s="71">
        <v>23.7</v>
      </c>
      <c r="BI8" s="71">
        <v>23.7</v>
      </c>
      <c r="BJ8" s="71">
        <v>24.2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2840</v>
      </c>
      <c r="BR8" s="72">
        <v>3563</v>
      </c>
      <c r="BS8" s="72">
        <v>2667</v>
      </c>
      <c r="BT8" s="73">
        <v>2642</v>
      </c>
      <c r="BU8" s="73">
        <v>2769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0</v>
      </c>
      <c r="CN8" s="70">
        <v>232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343.1</v>
      </c>
      <c r="DL8" s="71">
        <v>365.3</v>
      </c>
      <c r="DM8" s="71">
        <v>345.8</v>
      </c>
      <c r="DN8" s="71">
        <v>343.1</v>
      </c>
      <c r="DO8" s="71">
        <v>376.4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130</v>
      </c>
      <c r="C10" s="78" t="s">
        <v>131</v>
      </c>
      <c r="D10" s="78" t="s">
        <v>132</v>
      </c>
      <c r="E10" s="78" t="s">
        <v>133</v>
      </c>
      <c r="F10" s="78" t="s">
        <v>134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2019-12-05T07:22:42Z</dcterms:created>
  <dcterms:modified xsi:type="dcterms:W3CDTF">2020-02-20T02:39:51Z</dcterms:modified>
  <cp:category/>
</cp:coreProperties>
</file>