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3　諏訪地域振興局\202061 諏訪市\"/>
    </mc:Choice>
  </mc:AlternateContent>
  <workbookProtection workbookAlgorithmName="SHA-512" workbookHashValue="FbCkVW3PN/WKjLxEy4nI8W753NxA8GSjSywTEHm3+GyRK2WPdPXVR9eDYyJeqvzeZ4epVOnQCWVJjf4fJGMRjg==" workbookSaltValue="hGwKoJPaZw+pjI9SXhSwF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W10" i="4"/>
  <c r="I10" i="4"/>
  <c r="B10" i="4"/>
  <c r="BB8" i="4"/>
  <c r="AT8" i="4"/>
  <c r="AL8" i="4"/>
  <c r="W8" i="4"/>
  <c r="P8" i="4"/>
  <c r="I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<sst xmlns="http://schemas.openxmlformats.org/spreadsheetml/2006/main" count="220" uniqueCount="108">
  <si>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</si>
  <si>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</si>
  <si>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</si>
  <si>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</si>
  <si>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</si>
  <si>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</si>
  <si>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</si>
  <si>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</si>
  <si>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</si>
  <si>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</si>
  <si>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</si>
  <si>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</si>
  <si>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</si>
  <si>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</si>
  <si>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</si>
  <si>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</si>
  <si>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</si>
  <si>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</si>
  <si>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</si>
  <si>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</si>
  <si>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</si>
  <si>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</si>
  <si>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</si>
  <si>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</si>
  <si>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</si>
  <si>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</si>
  <si>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</si>
  <si>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</si>
  <si>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</si>
  <si>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</si>
  <si>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</si>
  <si>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</si>
  <si>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</si>
  <si>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</si>
  <si>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</si>
  <si>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</si>
  <si>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</si>
  <si>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</si>
  <si>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</si>
  <si>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</si>
  <si>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</si>
  <si>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</si>
  <si>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</si>
  <si>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</si>
  <si>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</si>
  <si>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</si>
  <si>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</si>
  <si>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</si>
  <si>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</si>
  <si>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</si>
  <si>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</si>
  <si>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</si>
  <si>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</si>
  <si>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</si>
  <si>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</si>
  <si>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</si>
  <si>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</si>
  <si>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</si>
  <si>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</si>
  <si>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</si>
  <si>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</si>
  <si>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</si>
  <si>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</si>
  <si>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</si>
  <si>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</si>
  <si>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</si>
  <si>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</si>
  <si>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</si>
  <si>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</si>
  <si>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</si>
  <si>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</si>
  <si>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</si>
  <si>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</si>
  <si>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</si>
  <si>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</si>
  <si>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</si>
  <si>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</si>
  <si>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</si>
  <si>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</si>
  <si>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</si>
  <si>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</si>
  <si>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</si>
  <si>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</si>
  <si>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</si>
  <si>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</si>
  <si>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</si>
  <si>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</si>
  <si>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</si>
  <si>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</si>
  <si>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</si>
  <si>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</si>
  <si>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</si>
  <si>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</si>
  <si>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諏訪市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</si>
  <si>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</si>
  <si>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</si>
  <si>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</si>
  <si>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</si>
  <si>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</si>
  <si>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</si>
  <si>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</si>
  <si>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</si>
  <si>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</si>
  <si>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</si>
  <si>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</si>
  <si>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諏訪市水道事業の「安全」「強靭」「持続」を実現するため、H30年10月に水道料金の引上げ改定を行った。これに加えて、水道事業ビジョン（経営戦略）に基づく事業経営がスタートし、多額の建設改良費を要することとなる。
　管路経年化率が全国平均及び類似団体に比して高い傾向にあるなど課題を認識しながら、財務内容や各種経営指標を適時適切に注視・把握し、今後も円滑かつ適正な事業経営を図っていくとともに、引き続き安定した供給を目指したい。</t>
    <rPh sb="108" eb="110">
      <t>カンロ</t>
    </rPh>
    <rPh sb="110" eb="113">
      <t>ケイネンカ</t>
    </rPh>
    <rPh sb="113" eb="114">
      <t>リツ</t>
    </rPh>
    <rPh sb="115" eb="117">
      <t>ゼンコク</t>
    </rPh>
    <rPh sb="117" eb="119">
      <t>ヘイキン</t>
    </rPh>
    <rPh sb="119" eb="120">
      <t>オヨ</t>
    </rPh>
    <rPh sb="121" eb="123">
      <t>ルイジ</t>
    </rPh>
    <rPh sb="123" eb="125">
      <t>ダンタイ</t>
    </rPh>
    <rPh sb="126" eb="127">
      <t>ヒ</t>
    </rPh>
    <rPh sb="129" eb="130">
      <t>タカ</t>
    </rPh>
    <rPh sb="131" eb="133">
      <t>ケイコウ</t>
    </rPh>
    <rPh sb="138" eb="140">
      <t>カダイ</t>
    </rPh>
    <rPh sb="141" eb="143">
      <t>ニンシキ</t>
    </rPh>
    <rPh sb="187" eb="188">
      <t>ハカ</t>
    </rPh>
    <rPh sb="197" eb="198">
      <t>ヒ</t>
    </rPh>
    <rPh sb="199" eb="200">
      <t>ツヅ</t>
    </rPh>
    <rPh sb="201" eb="203">
      <t>アンテイ</t>
    </rPh>
    <rPh sb="205" eb="207">
      <t>キョウキュウ</t>
    </rPh>
    <rPh sb="208" eb="210">
      <t>メザ</t>
    </rPh>
    <phoneticPr fontId="4"/>
  </si>
  <si>
    <r>
      <rPr>
        <sz val="11"/>
        <rFont val="ＭＳ ゴシック"/>
        <family val="3"/>
        <charset val="128"/>
      </rPr>
      <t>　経常収支比率については、H30年10月に料金の値上げを行った影響もあり、前年度に比して1.48％上昇した。R1年度についても、値上げの影響による料金収入の増により当該比率は上昇する見込みであるが、H29年度に策定した水道事業ビジョン（経営戦略）に基づき、建設改良事業を今後も積極的に取り組んでいく予定であるため、減価償却費の増加などが見込まれる。</t>
    </r>
    <r>
      <rPr>
        <sz val="11"/>
        <color theme="1"/>
        <rFont val="ＭＳ ゴシック"/>
        <family val="3"/>
        <charset val="128"/>
      </rPr>
      <t xml:space="preserve">
　流動比率については、前年度に比して192.09％下回る結果となった。</t>
    </r>
    <r>
      <rPr>
        <sz val="11"/>
        <rFont val="ＭＳ ゴシック"/>
        <family val="3"/>
        <charset val="128"/>
      </rPr>
      <t>要因は、単発的な大型工事の竣工が年度末に集中したことにより発生した未払金の増加である。R1年度以降については、当該比率については改善する見込みである。</t>
    </r>
    <r>
      <rPr>
        <sz val="11"/>
        <color theme="1"/>
        <rFont val="ＭＳ ゴシック"/>
        <family val="3"/>
        <charset val="128"/>
      </rPr>
      <t xml:space="preserve">
　良質な水源を確保していることによる低水準な浄水費の実現並びに過年度における建設投資の抑制に伴う企業債利息及び減価償却費の低減等は、低水準な給水原価や良好な料金回収率をもたらしているが、今後は、固定資産の更新を水道事業ビジョン（経営戦略）に基づき積極的に行うこととなることから、中長期的に給水原価は上昇すると考えられる。
　有収率については、H30年度決算においても全国平均及び類似団体の平均値を下回る結果となった。H30年度より開始した給水区域内の体系的な漏水調査を今後も継続的かつ計画的に実施する他、水道事業ビジョン（経営戦略）に基づき、計画的かつ積極的な更新投資を行うことにより、中長期的な有収率の向上を図っていきたい。</t>
    </r>
    <rPh sb="1" eb="3">
      <t>ケイジョウ</t>
    </rPh>
    <rPh sb="3" eb="5">
      <t>シュウシ</t>
    </rPh>
    <rPh sb="5" eb="7">
      <t>ヒリツ</t>
    </rPh>
    <rPh sb="16" eb="17">
      <t>ネン</t>
    </rPh>
    <rPh sb="19" eb="20">
      <t>ガツ</t>
    </rPh>
    <rPh sb="21" eb="23">
      <t>リョウキン</t>
    </rPh>
    <rPh sb="24" eb="26">
      <t>ネア</t>
    </rPh>
    <rPh sb="28" eb="29">
      <t>オコナ</t>
    </rPh>
    <rPh sb="31" eb="33">
      <t>エイキョウ</t>
    </rPh>
    <rPh sb="37" eb="40">
      <t>ゼンネンド</t>
    </rPh>
    <rPh sb="41" eb="42">
      <t>ヒ</t>
    </rPh>
    <rPh sb="49" eb="51">
      <t>ジョウショウ</t>
    </rPh>
    <rPh sb="56" eb="58">
      <t>ネンド</t>
    </rPh>
    <rPh sb="64" eb="66">
      <t>ネア</t>
    </rPh>
    <rPh sb="68" eb="70">
      <t>エイキョウ</t>
    </rPh>
    <rPh sb="73" eb="75">
      <t>リョウキン</t>
    </rPh>
    <rPh sb="75" eb="77">
      <t>シュウニュウ</t>
    </rPh>
    <rPh sb="78" eb="79">
      <t>ゾウ</t>
    </rPh>
    <rPh sb="82" eb="84">
      <t>トウガイ</t>
    </rPh>
    <rPh sb="84" eb="86">
      <t>ヒリツ</t>
    </rPh>
    <rPh sb="87" eb="89">
      <t>ジョウショウ</t>
    </rPh>
    <rPh sb="91" eb="93">
      <t>ミコ</t>
    </rPh>
    <rPh sb="102" eb="103">
      <t>ネン</t>
    </rPh>
    <rPh sb="103" eb="104">
      <t>ド</t>
    </rPh>
    <rPh sb="105" eb="107">
      <t>サクテイ</t>
    </rPh>
    <rPh sb="109" eb="111">
      <t>スイドウ</t>
    </rPh>
    <rPh sb="111" eb="113">
      <t>ジギョウ</t>
    </rPh>
    <rPh sb="118" eb="120">
      <t>ケイエイ</t>
    </rPh>
    <rPh sb="120" eb="122">
      <t>センリャク</t>
    </rPh>
    <rPh sb="124" eb="125">
      <t>モト</t>
    </rPh>
    <rPh sb="128" eb="130">
      <t>ケンセツ</t>
    </rPh>
    <rPh sb="130" eb="132">
      <t>カイリョウ</t>
    </rPh>
    <rPh sb="132" eb="134">
      <t>ジギョウ</t>
    </rPh>
    <rPh sb="135" eb="137">
      <t>コンゴ</t>
    </rPh>
    <rPh sb="138" eb="141">
      <t>セッキョクテキ</t>
    </rPh>
    <rPh sb="142" eb="143">
      <t>ト</t>
    </rPh>
    <rPh sb="144" eb="145">
      <t>ク</t>
    </rPh>
    <rPh sb="149" eb="151">
      <t>ヨテイ</t>
    </rPh>
    <rPh sb="157" eb="159">
      <t>ゲンカ</t>
    </rPh>
    <rPh sb="159" eb="161">
      <t>ショウキャク</t>
    </rPh>
    <rPh sb="161" eb="162">
      <t>ヒ</t>
    </rPh>
    <rPh sb="163" eb="165">
      <t>ゾウカ</t>
    </rPh>
    <rPh sb="168" eb="170">
      <t>ミコ</t>
    </rPh>
    <rPh sb="176" eb="178">
      <t>リュウドウ</t>
    </rPh>
    <rPh sb="178" eb="180">
      <t>ヒリツ</t>
    </rPh>
    <rPh sb="186" eb="189">
      <t>ゼンネンド</t>
    </rPh>
    <rPh sb="190" eb="191">
      <t>ヒ</t>
    </rPh>
    <rPh sb="200" eb="202">
      <t>シタマワ</t>
    </rPh>
    <rPh sb="203" eb="205">
      <t>ケッカ</t>
    </rPh>
    <rPh sb="210" eb="212">
      <t>ヨウイン</t>
    </rPh>
    <rPh sb="239" eb="241">
      <t>ハッセイ</t>
    </rPh>
    <rPh sb="243" eb="244">
      <t>ミ</t>
    </rPh>
    <rPh sb="244" eb="245">
      <t>バライ</t>
    </rPh>
    <rPh sb="245" eb="246">
      <t>キン</t>
    </rPh>
    <rPh sb="247" eb="249">
      <t>ゾウカ</t>
    </rPh>
    <rPh sb="255" eb="256">
      <t>ネン</t>
    </rPh>
    <rPh sb="256" eb="257">
      <t>ド</t>
    </rPh>
    <rPh sb="257" eb="259">
      <t>イコウ</t>
    </rPh>
    <rPh sb="265" eb="267">
      <t>トウガイ</t>
    </rPh>
    <rPh sb="267" eb="269">
      <t>ヒリツ</t>
    </rPh>
    <rPh sb="274" eb="276">
      <t>カイゼン</t>
    </rPh>
    <rPh sb="278" eb="280">
      <t>ミコ</t>
    </rPh>
    <rPh sb="469" eb="471">
      <t>ゼンコク</t>
    </rPh>
    <rPh sb="471" eb="473">
      <t>ヘイキン</t>
    </rPh>
    <rPh sb="473" eb="474">
      <t>オヨ</t>
    </rPh>
    <phoneticPr fontId="4"/>
  </si>
  <si>
    <t xml:space="preserve">　当市では、管路の老朽化対策及び更新計画は、水道事業ビジョン（経営戦略）に基づき行うこととしている。
　管路経年化率については、従前より全国平均及び類似団体の平均値を上回る状況にある。水道事業ビジョン（経営戦略）に基づき積極的かつ計画的な建設改良工事を行うことにより当該比率の低下に努めたい。
　また、H30年度よりこれまでの懸案であった国道20号に布設されている配水管の布設替工事などを実施したことにより管路更新率は前年度に比して0.10％上昇したが依然全国及び類似団体を下回る数値となっている。水道事業ビジョン（経営戦略）を基に今後積極的な管路等の更新を行う予定である。
</t>
    <rPh sb="1" eb="3">
      <t>トウシ</t>
    </rPh>
    <rPh sb="6" eb="8">
      <t>カンロ</t>
    </rPh>
    <rPh sb="9" eb="12">
      <t>ロウキュウカ</t>
    </rPh>
    <rPh sb="12" eb="14">
      <t>タイサク</t>
    </rPh>
    <rPh sb="14" eb="15">
      <t>オヨ</t>
    </rPh>
    <rPh sb="16" eb="18">
      <t>コウシン</t>
    </rPh>
    <rPh sb="18" eb="20">
      <t>ケイカク</t>
    </rPh>
    <rPh sb="22" eb="24">
      <t>スイドウ</t>
    </rPh>
    <rPh sb="24" eb="26">
      <t>ジギョウ</t>
    </rPh>
    <rPh sb="31" eb="33">
      <t>ケイエイ</t>
    </rPh>
    <rPh sb="33" eb="35">
      <t>センリャク</t>
    </rPh>
    <rPh sb="37" eb="38">
      <t>モト</t>
    </rPh>
    <rPh sb="40" eb="41">
      <t>オコナ</t>
    </rPh>
    <rPh sb="52" eb="54">
      <t>カンロ</t>
    </rPh>
    <rPh sb="54" eb="57">
      <t>ケイネンカ</t>
    </rPh>
    <rPh sb="57" eb="58">
      <t>リツ</t>
    </rPh>
    <rPh sb="64" eb="66">
      <t>ジュウゼン</t>
    </rPh>
    <rPh sb="68" eb="70">
      <t>ゼンコク</t>
    </rPh>
    <rPh sb="70" eb="72">
      <t>ヘイキン</t>
    </rPh>
    <rPh sb="72" eb="73">
      <t>オヨ</t>
    </rPh>
    <rPh sb="74" eb="76">
      <t>ルイジ</t>
    </rPh>
    <rPh sb="76" eb="78">
      <t>ダンタイ</t>
    </rPh>
    <rPh sb="79" eb="82">
      <t>ヘイキンチ</t>
    </rPh>
    <rPh sb="83" eb="85">
      <t>ウワマワ</t>
    </rPh>
    <rPh sb="86" eb="88">
      <t>ジョウキョウ</t>
    </rPh>
    <rPh sb="92" eb="94">
      <t>スイドウ</t>
    </rPh>
    <rPh sb="94" eb="96">
      <t>ジギョウ</t>
    </rPh>
    <rPh sb="101" eb="103">
      <t>ケイエイ</t>
    </rPh>
    <rPh sb="103" eb="105">
      <t>センリャク</t>
    </rPh>
    <rPh sb="107" eb="108">
      <t>モト</t>
    </rPh>
    <rPh sb="110" eb="113">
      <t>セッキョクテキ</t>
    </rPh>
    <rPh sb="115" eb="118">
      <t>ケイカクテキ</t>
    </rPh>
    <rPh sb="119" eb="121">
      <t>ケンセツ</t>
    </rPh>
    <rPh sb="121" eb="123">
      <t>カイリョウ</t>
    </rPh>
    <rPh sb="123" eb="125">
      <t>コウジ</t>
    </rPh>
    <rPh sb="126" eb="127">
      <t>オコナ</t>
    </rPh>
    <rPh sb="133" eb="135">
      <t>トウガイ</t>
    </rPh>
    <rPh sb="135" eb="137">
      <t>ヒリツ</t>
    </rPh>
    <rPh sb="138" eb="140">
      <t>テイカ</t>
    </rPh>
    <rPh sb="141" eb="142">
      <t>ツト</t>
    </rPh>
    <rPh sb="154" eb="155">
      <t>ネン</t>
    </rPh>
    <rPh sb="155" eb="156">
      <t>ド</t>
    </rPh>
    <rPh sb="163" eb="165">
      <t>ケンアン</t>
    </rPh>
    <rPh sb="169" eb="171">
      <t>コクドウ</t>
    </rPh>
    <rPh sb="173" eb="174">
      <t>ゴウ</t>
    </rPh>
    <rPh sb="175" eb="177">
      <t>フセツ</t>
    </rPh>
    <rPh sb="182" eb="185">
      <t>ハイスイカン</t>
    </rPh>
    <rPh sb="186" eb="189">
      <t>フセツガ</t>
    </rPh>
    <rPh sb="189" eb="191">
      <t>コウジ</t>
    </rPh>
    <rPh sb="194" eb="196">
      <t>ジッシ</t>
    </rPh>
    <rPh sb="203" eb="205">
      <t>カンロ</t>
    </rPh>
    <rPh sb="205" eb="207">
      <t>コウシン</t>
    </rPh>
    <rPh sb="207" eb="208">
      <t>リツ</t>
    </rPh>
    <rPh sb="209" eb="212">
      <t>ゼンネンド</t>
    </rPh>
    <rPh sb="213" eb="214">
      <t>ヒ</t>
    </rPh>
    <rPh sb="221" eb="223">
      <t>ジョウショウ</t>
    </rPh>
    <rPh sb="226" eb="228">
      <t>イゼン</t>
    </rPh>
    <rPh sb="228" eb="230">
      <t>ゼンコク</t>
    </rPh>
    <rPh sb="230" eb="231">
      <t>オヨ</t>
    </rPh>
    <rPh sb="232" eb="234">
      <t>ルイジ</t>
    </rPh>
    <rPh sb="234" eb="236">
      <t>ダンタイ</t>
    </rPh>
    <rPh sb="237" eb="239">
      <t>シタマワ</t>
    </rPh>
    <rPh sb="240" eb="242">
      <t>スウチ</t>
    </rPh>
    <rPh sb="249" eb="251">
      <t>スイドウ</t>
    </rPh>
    <rPh sb="251" eb="253">
      <t>ジギョウ</t>
    </rPh>
    <rPh sb="258" eb="260">
      <t>ケイエイ</t>
    </rPh>
    <rPh sb="260" eb="262">
      <t>センリャク</t>
    </rPh>
    <rPh sb="264" eb="265">
      <t>モト</t>
    </rPh>
    <rPh sb="266" eb="268">
      <t>コンゴ</t>
    </rPh>
    <rPh sb="268" eb="271">
      <t>セッキョクテキ</t>
    </rPh>
    <rPh sb="272" eb="274">
      <t>カンロ</t>
    </rPh>
    <rPh sb="274" eb="275">
      <t>トウ</t>
    </rPh>
    <rPh sb="276" eb="278">
      <t>コウシン</t>
    </rPh>
    <rPh sb="279" eb="280">
      <t>オコナ</t>
    </rPh>
    <rPh sb="281" eb="283">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</si>
</sst>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0.69</c:v>
                </c:pt>
                <c:pt idx="1">
                  <c:v>0.35</c:v>
                </c:pt>
                <c:pt idx="2">
                  <c:v>0.44</c:v>
                </c:pt>
                <c:pt idx="3">
                  <c:v>0.35</c:v>
                </c:pt>
                <c:pt idx="4">
                  <c:v>0.45</c:v>
                </c:pt>
              </c:numCache>
            </c:numRef>
          </c:val>
          <c:extLst>
            <c:ext xmlns:c16="http://schemas.microsoft.com/office/drawing/2014/chart" uri="{C3380CC4-5D6E-409C-BE32-E72D297353CC}">
              <c16:uniqueId val="{00000000-5EC1-4AA2-B4C2-8F32CB8E0285}"/>
            </c:ext>
          </c:extLst>
        </c:ser>
        <c:dLbls>
          <c:showLegendKey val="0"/>
          <c:showVal val="0"/>
          <c:showCatName val="0"/>
          <c:showSerName val="0"/>
          <c:showPercent val="0"/>
          <c:showBubbleSize val="0"/>
        </c:dLbls>
        <c:gapWidth val="150"/>
        <c:axId val="327623664"/>
        <c:axId val="32762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0.51</c:v>
                </c:pt>
                <c:pt idx="4">
                  <c:v>0.57999999999999996</c:v>
                </c:pt>
              </c:numCache>
            </c:numRef>
          </c:val>
          <c:smooth val="0"/>
          <c:extLst>
            <c:ext xmlns:c16="http://schemas.microsoft.com/office/drawing/2014/chart" uri="{C3380CC4-5D6E-409C-BE32-E72D297353CC}">
              <c16:uniqueId val="{00000001-5EC1-4AA2-B4C2-8F32CB8E0285}"/>
            </c:ext>
          </c:extLst>
        </c:ser>
        <c:dLbls>
          <c:showLegendKey val="0"/>
          <c:showVal val="0"/>
          <c:showCatName val="0"/>
          <c:showSerName val="0"/>
          <c:showPercent val="0"/>
          <c:showBubbleSize val="0"/>
        </c:dLbls>
        <c:marker val="1"/>
        <c:smooth val="0"/>
        <c:axId val="327623664"/>
        <c:axId val="327626016"/>
      </c:lineChart>
      <c:dateAx>
        <c:axId val="327623664"/>
        <c:scaling>
          <c:orientation val="minMax"/>
        </c:scaling>
        <c:delete val="1"/>
        <c:axPos val="b"/>
        <c:numFmt formatCode="ge" sourceLinked="1"/>
        <c:majorTickMark val="none"/>
        <c:minorTickMark val="none"/>
        <c:tickLblPos val="none"/>
        <c:crossAx val="327626016"/>
        <c:crosses val="autoZero"/>
        <c:auto val="1"/>
        <c:lblOffset val="100"/>
        <c:baseTimeUnit val="years"/>
      </c:dateAx>
      <c:valAx>
        <c:axId val="32762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62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53.42</c:v>
                </c:pt>
                <c:pt idx="1">
                  <c:v>53.67</c:v>
                </c:pt>
                <c:pt idx="2">
                  <c:v>53.82</c:v>
                </c:pt>
                <c:pt idx="3">
                  <c:v>52.67</c:v>
                </c:pt>
                <c:pt idx="4">
                  <c:v>52.92</c:v>
                </c:pt>
              </c:numCache>
            </c:numRef>
          </c:val>
          <c:extLst>
            <c:ext xmlns:c16="http://schemas.microsoft.com/office/drawing/2014/chart" uri="{C3380CC4-5D6E-409C-BE32-E72D297353CC}">
              <c16:uniqueId val="{00000000-D096-486A-9E32-B4F7D6A63198}"/>
            </c:ext>
          </c:extLst>
        </c:ser>
        <c:dLbls>
          <c:showLegendKey val="0"/>
          <c:showVal val="0"/>
          <c:showCatName val="0"/>
          <c:showSerName val="0"/>
          <c:showPercent val="0"/>
          <c:showBubbleSize val="0"/>
        </c:dLbls>
        <c:gapWidth val="150"/>
        <c:axId val="328072464"/>
        <c:axId val="328071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60.03</c:v>
                </c:pt>
                <c:pt idx="4">
                  <c:v>59.74</c:v>
                </c:pt>
              </c:numCache>
            </c:numRef>
          </c:val>
          <c:smooth val="0"/>
          <c:extLst>
            <c:ext xmlns:c16="http://schemas.microsoft.com/office/drawing/2014/chart" uri="{C3380CC4-5D6E-409C-BE32-E72D297353CC}">
              <c16:uniqueId val="{00000001-D096-486A-9E32-B4F7D6A63198}"/>
            </c:ext>
          </c:extLst>
        </c:ser>
        <c:dLbls>
          <c:showLegendKey val="0"/>
          <c:showVal val="0"/>
          <c:showCatName val="0"/>
          <c:showSerName val="0"/>
          <c:showPercent val="0"/>
          <c:showBubbleSize val="0"/>
        </c:dLbls>
        <c:marker val="1"/>
        <c:smooth val="0"/>
        <c:axId val="328072464"/>
        <c:axId val="328071288"/>
      </c:lineChart>
      <c:dateAx>
        <c:axId val="328072464"/>
        <c:scaling>
          <c:orientation val="minMax"/>
        </c:scaling>
        <c:delete val="1"/>
        <c:axPos val="b"/>
        <c:numFmt formatCode="ge" sourceLinked="1"/>
        <c:majorTickMark val="none"/>
        <c:minorTickMark val="none"/>
        <c:tickLblPos val="none"/>
        <c:crossAx val="328071288"/>
        <c:crosses val="autoZero"/>
        <c:auto val="1"/>
        <c:lblOffset val="100"/>
        <c:baseTimeUnit val="years"/>
      </c:dateAx>
      <c:valAx>
        <c:axId val="32807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07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83.57</c:v>
                </c:pt>
                <c:pt idx="1">
                  <c:v>82.27</c:v>
                </c:pt>
                <c:pt idx="2">
                  <c:v>82.01</c:v>
                </c:pt>
                <c:pt idx="3">
                  <c:v>82.32</c:v>
                </c:pt>
                <c:pt idx="4">
                  <c:v>82.98</c:v>
                </c:pt>
              </c:numCache>
            </c:numRef>
          </c:val>
          <c:extLst>
            <c:ext xmlns:c16="http://schemas.microsoft.com/office/drawing/2014/chart" uri="{C3380CC4-5D6E-409C-BE32-E72D297353CC}">
              <c16:uniqueId val="{00000000-848F-4010-A40C-809E5ED686E5}"/>
            </c:ext>
          </c:extLst>
        </c:ser>
        <c:dLbls>
          <c:showLegendKey val="0"/>
          <c:showVal val="0"/>
          <c:showCatName val="0"/>
          <c:showSerName val="0"/>
          <c:showPercent val="0"/>
          <c:showBubbleSize val="0"/>
        </c:dLbls>
        <c:gapWidth val="150"/>
        <c:axId val="328071680"/>
        <c:axId val="328073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84.81</c:v>
                </c:pt>
                <c:pt idx="4">
                  <c:v>84.8</c:v>
                </c:pt>
              </c:numCache>
            </c:numRef>
          </c:val>
          <c:smooth val="0"/>
          <c:extLst>
            <c:ext xmlns:c16="http://schemas.microsoft.com/office/drawing/2014/chart" uri="{C3380CC4-5D6E-409C-BE32-E72D297353CC}">
              <c16:uniqueId val="{00000001-848F-4010-A40C-809E5ED686E5}"/>
            </c:ext>
          </c:extLst>
        </c:ser>
        <c:dLbls>
          <c:showLegendKey val="0"/>
          <c:showVal val="0"/>
          <c:showCatName val="0"/>
          <c:showSerName val="0"/>
          <c:showPercent val="0"/>
          <c:showBubbleSize val="0"/>
        </c:dLbls>
        <c:marker val="1"/>
        <c:smooth val="0"/>
        <c:axId val="328071680"/>
        <c:axId val="328073640"/>
      </c:lineChart>
      <c:dateAx>
        <c:axId val="328071680"/>
        <c:scaling>
          <c:orientation val="minMax"/>
        </c:scaling>
        <c:delete val="1"/>
        <c:axPos val="b"/>
        <c:numFmt formatCode="ge" sourceLinked="1"/>
        <c:majorTickMark val="none"/>
        <c:minorTickMark val="none"/>
        <c:tickLblPos val="none"/>
        <c:crossAx val="328073640"/>
        <c:crosses val="autoZero"/>
        <c:auto val="1"/>
        <c:lblOffset val="100"/>
        <c:baseTimeUnit val="years"/>
      </c:dateAx>
      <c:valAx>
        <c:axId val="328073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07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124.18</c:v>
                </c:pt>
                <c:pt idx="1">
                  <c:v>126.43</c:v>
                </c:pt>
                <c:pt idx="2">
                  <c:v>119.35</c:v>
                </c:pt>
                <c:pt idx="3">
                  <c:v>116.59</c:v>
                </c:pt>
                <c:pt idx="4">
                  <c:v>118.07</c:v>
                </c:pt>
              </c:numCache>
            </c:numRef>
          </c:val>
          <c:extLst>
            <c:ext xmlns:c16="http://schemas.microsoft.com/office/drawing/2014/chart" uri="{C3380CC4-5D6E-409C-BE32-E72D297353CC}">
              <c16:uniqueId val="{00000000-F687-48C9-A617-7C96D034854F}"/>
            </c:ext>
          </c:extLst>
        </c:ser>
        <c:dLbls>
          <c:showLegendKey val="0"/>
          <c:showVal val="0"/>
          <c:showCatName val="0"/>
          <c:showSerName val="0"/>
          <c:showPercent val="0"/>
          <c:showBubbleSize val="0"/>
        </c:dLbls>
        <c:gapWidth val="150"/>
        <c:axId val="327625624"/>
        <c:axId val="327624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110.68</c:v>
                </c:pt>
                <c:pt idx="4">
                  <c:v>110.66</c:v>
                </c:pt>
              </c:numCache>
            </c:numRef>
          </c:val>
          <c:smooth val="0"/>
          <c:extLst>
            <c:ext xmlns:c16="http://schemas.microsoft.com/office/drawing/2014/chart" uri="{C3380CC4-5D6E-409C-BE32-E72D297353CC}">
              <c16:uniqueId val="{00000001-F687-48C9-A617-7C96D034854F}"/>
            </c:ext>
          </c:extLst>
        </c:ser>
        <c:dLbls>
          <c:showLegendKey val="0"/>
          <c:showVal val="0"/>
          <c:showCatName val="0"/>
          <c:showSerName val="0"/>
          <c:showPercent val="0"/>
          <c:showBubbleSize val="0"/>
        </c:dLbls>
        <c:marker val="1"/>
        <c:smooth val="0"/>
        <c:axId val="327625624"/>
        <c:axId val="327624056"/>
      </c:lineChart>
      <c:dateAx>
        <c:axId val="327625624"/>
        <c:scaling>
          <c:orientation val="minMax"/>
        </c:scaling>
        <c:delete val="1"/>
        <c:axPos val="b"/>
        <c:numFmt formatCode="ge" sourceLinked="1"/>
        <c:majorTickMark val="none"/>
        <c:minorTickMark val="none"/>
        <c:tickLblPos val="none"/>
        <c:crossAx val="327624056"/>
        <c:crosses val="autoZero"/>
        <c:auto val="1"/>
        <c:lblOffset val="100"/>
        <c:baseTimeUnit val="years"/>
      </c:dateAx>
      <c:valAx>
        <c:axId val="327624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7625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50.89</c:v>
                </c:pt>
                <c:pt idx="1">
                  <c:v>51.02</c:v>
                </c:pt>
                <c:pt idx="2">
                  <c:v>52.08</c:v>
                </c:pt>
                <c:pt idx="3">
                  <c:v>52.62</c:v>
                </c:pt>
                <c:pt idx="4">
                  <c:v>52.32</c:v>
                </c:pt>
              </c:numCache>
            </c:numRef>
          </c:val>
          <c:extLst>
            <c:ext xmlns:c16="http://schemas.microsoft.com/office/drawing/2014/chart" uri="{C3380CC4-5D6E-409C-BE32-E72D297353CC}">
              <c16:uniqueId val="{00000000-B09A-407C-9BB7-B82DB6331E97}"/>
            </c:ext>
          </c:extLst>
        </c:ser>
        <c:dLbls>
          <c:showLegendKey val="0"/>
          <c:showVal val="0"/>
          <c:showCatName val="0"/>
          <c:showSerName val="0"/>
          <c:showPercent val="0"/>
          <c:showBubbleSize val="0"/>
        </c:dLbls>
        <c:gapWidth val="150"/>
        <c:axId val="327623272"/>
        <c:axId val="327624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47.28</c:v>
                </c:pt>
                <c:pt idx="4">
                  <c:v>47.66</c:v>
                </c:pt>
              </c:numCache>
            </c:numRef>
          </c:val>
          <c:smooth val="0"/>
          <c:extLst>
            <c:ext xmlns:c16="http://schemas.microsoft.com/office/drawing/2014/chart" uri="{C3380CC4-5D6E-409C-BE32-E72D297353CC}">
              <c16:uniqueId val="{00000001-B09A-407C-9BB7-B82DB6331E97}"/>
            </c:ext>
          </c:extLst>
        </c:ser>
        <c:dLbls>
          <c:showLegendKey val="0"/>
          <c:showVal val="0"/>
          <c:showCatName val="0"/>
          <c:showSerName val="0"/>
          <c:showPercent val="0"/>
          <c:showBubbleSize val="0"/>
        </c:dLbls>
        <c:marker val="1"/>
        <c:smooth val="0"/>
        <c:axId val="327623272"/>
        <c:axId val="327624840"/>
      </c:lineChart>
      <c:dateAx>
        <c:axId val="327623272"/>
        <c:scaling>
          <c:orientation val="minMax"/>
        </c:scaling>
        <c:delete val="1"/>
        <c:axPos val="b"/>
        <c:numFmt formatCode="ge" sourceLinked="1"/>
        <c:majorTickMark val="none"/>
        <c:minorTickMark val="none"/>
        <c:tickLblPos val="none"/>
        <c:crossAx val="327624840"/>
        <c:crosses val="autoZero"/>
        <c:auto val="1"/>
        <c:lblOffset val="100"/>
        <c:baseTimeUnit val="years"/>
      </c:dateAx>
      <c:valAx>
        <c:axId val="327624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62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24.62</c:v>
                </c:pt>
                <c:pt idx="1">
                  <c:v>26.68</c:v>
                </c:pt>
                <c:pt idx="2">
                  <c:v>28.29</c:v>
                </c:pt>
                <c:pt idx="3">
                  <c:v>29.25</c:v>
                </c:pt>
                <c:pt idx="4">
                  <c:v>34.14</c:v>
                </c:pt>
              </c:numCache>
            </c:numRef>
          </c:val>
          <c:extLst>
            <c:ext xmlns:c16="http://schemas.microsoft.com/office/drawing/2014/chart" uri="{C3380CC4-5D6E-409C-BE32-E72D297353CC}">
              <c16:uniqueId val="{00000000-4457-486D-BB62-E754ED987813}"/>
            </c:ext>
          </c:extLst>
        </c:ser>
        <c:dLbls>
          <c:showLegendKey val="0"/>
          <c:showVal val="0"/>
          <c:showCatName val="0"/>
          <c:showSerName val="0"/>
          <c:showPercent val="0"/>
          <c:showBubbleSize val="0"/>
        </c:dLbls>
        <c:gapWidth val="150"/>
        <c:axId val="327832368"/>
        <c:axId val="327835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12.19</c:v>
                </c:pt>
                <c:pt idx="4">
                  <c:v>15.1</c:v>
                </c:pt>
              </c:numCache>
            </c:numRef>
          </c:val>
          <c:smooth val="0"/>
          <c:extLst>
            <c:ext xmlns:c16="http://schemas.microsoft.com/office/drawing/2014/chart" uri="{C3380CC4-5D6E-409C-BE32-E72D297353CC}">
              <c16:uniqueId val="{00000001-4457-486D-BB62-E754ED987813}"/>
            </c:ext>
          </c:extLst>
        </c:ser>
        <c:dLbls>
          <c:showLegendKey val="0"/>
          <c:showVal val="0"/>
          <c:showCatName val="0"/>
          <c:showSerName val="0"/>
          <c:showPercent val="0"/>
          <c:showBubbleSize val="0"/>
        </c:dLbls>
        <c:marker val="1"/>
        <c:smooth val="0"/>
        <c:axId val="327832368"/>
        <c:axId val="327835896"/>
      </c:lineChart>
      <c:dateAx>
        <c:axId val="327832368"/>
        <c:scaling>
          <c:orientation val="minMax"/>
        </c:scaling>
        <c:delete val="1"/>
        <c:axPos val="b"/>
        <c:numFmt formatCode="ge" sourceLinked="1"/>
        <c:majorTickMark val="none"/>
        <c:minorTickMark val="none"/>
        <c:tickLblPos val="none"/>
        <c:crossAx val="327835896"/>
        <c:crosses val="autoZero"/>
        <c:auto val="1"/>
        <c:lblOffset val="100"/>
        <c:baseTimeUnit val="years"/>
      </c:dateAx>
      <c:valAx>
        <c:axId val="327835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83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FE-425E-A881-06D6D91EE117}"/>
            </c:ext>
          </c:extLst>
        </c:ser>
        <c:dLbls>
          <c:showLegendKey val="0"/>
          <c:showVal val="0"/>
          <c:showCatName val="0"/>
          <c:showSerName val="0"/>
          <c:showPercent val="0"/>
          <c:showBubbleSize val="0"/>
        </c:dLbls>
        <c:gapWidth val="150"/>
        <c:axId val="327833152"/>
        <c:axId val="32783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3.56</c:v>
                </c:pt>
                <c:pt idx="4">
                  <c:v>2.74</c:v>
                </c:pt>
              </c:numCache>
            </c:numRef>
          </c:val>
          <c:smooth val="0"/>
          <c:extLst>
            <c:ext xmlns:c16="http://schemas.microsoft.com/office/drawing/2014/chart" uri="{C3380CC4-5D6E-409C-BE32-E72D297353CC}">
              <c16:uniqueId val="{00000001-1FFE-425E-A881-06D6D91EE117}"/>
            </c:ext>
          </c:extLst>
        </c:ser>
        <c:dLbls>
          <c:showLegendKey val="0"/>
          <c:showVal val="0"/>
          <c:showCatName val="0"/>
          <c:showSerName val="0"/>
          <c:showPercent val="0"/>
          <c:showBubbleSize val="0"/>
        </c:dLbls>
        <c:marker val="1"/>
        <c:smooth val="0"/>
        <c:axId val="327833152"/>
        <c:axId val="327837072"/>
      </c:lineChart>
      <c:dateAx>
        <c:axId val="327833152"/>
        <c:scaling>
          <c:orientation val="minMax"/>
        </c:scaling>
        <c:delete val="1"/>
        <c:axPos val="b"/>
        <c:numFmt formatCode="ge" sourceLinked="1"/>
        <c:majorTickMark val="none"/>
        <c:minorTickMark val="none"/>
        <c:tickLblPos val="none"/>
        <c:crossAx val="327837072"/>
        <c:crosses val="autoZero"/>
        <c:auto val="1"/>
        <c:lblOffset val="100"/>
        <c:baseTimeUnit val="years"/>
      </c:dateAx>
      <c:valAx>
        <c:axId val="327837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783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471.93</c:v>
                </c:pt>
                <c:pt idx="1">
                  <c:v>593.36</c:v>
                </c:pt>
                <c:pt idx="2">
                  <c:v>467.9</c:v>
                </c:pt>
                <c:pt idx="3">
                  <c:v>494.72</c:v>
                </c:pt>
                <c:pt idx="4">
                  <c:v>302.63</c:v>
                </c:pt>
              </c:numCache>
            </c:numRef>
          </c:val>
          <c:extLst>
            <c:ext xmlns:c16="http://schemas.microsoft.com/office/drawing/2014/chart" uri="{C3380CC4-5D6E-409C-BE32-E72D297353CC}">
              <c16:uniqueId val="{00000000-1419-4CA9-816C-5CCA43AD96D0}"/>
            </c:ext>
          </c:extLst>
        </c:ser>
        <c:dLbls>
          <c:showLegendKey val="0"/>
          <c:showVal val="0"/>
          <c:showCatName val="0"/>
          <c:showSerName val="0"/>
          <c:showPercent val="0"/>
          <c:showBubbleSize val="0"/>
        </c:dLbls>
        <c:gapWidth val="150"/>
        <c:axId val="327830016"/>
        <c:axId val="327831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357.34</c:v>
                </c:pt>
                <c:pt idx="4">
                  <c:v>366.03</c:v>
                </c:pt>
              </c:numCache>
            </c:numRef>
          </c:val>
          <c:smooth val="0"/>
          <c:extLst>
            <c:ext xmlns:c16="http://schemas.microsoft.com/office/drawing/2014/chart" uri="{C3380CC4-5D6E-409C-BE32-E72D297353CC}">
              <c16:uniqueId val="{00000001-1419-4CA9-816C-5CCA43AD96D0}"/>
            </c:ext>
          </c:extLst>
        </c:ser>
        <c:dLbls>
          <c:showLegendKey val="0"/>
          <c:showVal val="0"/>
          <c:showCatName val="0"/>
          <c:showSerName val="0"/>
          <c:showPercent val="0"/>
          <c:showBubbleSize val="0"/>
        </c:dLbls>
        <c:marker val="1"/>
        <c:smooth val="0"/>
        <c:axId val="327830016"/>
        <c:axId val="327831976"/>
      </c:lineChart>
      <c:dateAx>
        <c:axId val="327830016"/>
        <c:scaling>
          <c:orientation val="minMax"/>
        </c:scaling>
        <c:delete val="1"/>
        <c:axPos val="b"/>
        <c:numFmt formatCode="ge" sourceLinked="1"/>
        <c:majorTickMark val="none"/>
        <c:minorTickMark val="none"/>
        <c:tickLblPos val="none"/>
        <c:crossAx val="327831976"/>
        <c:crosses val="autoZero"/>
        <c:auto val="1"/>
        <c:lblOffset val="100"/>
        <c:baseTimeUnit val="years"/>
      </c:dateAx>
      <c:valAx>
        <c:axId val="327831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783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269.74</c:v>
                </c:pt>
                <c:pt idx="1">
                  <c:v>253.91</c:v>
                </c:pt>
                <c:pt idx="2">
                  <c:v>237.1</c:v>
                </c:pt>
                <c:pt idx="3">
                  <c:v>235.44</c:v>
                </c:pt>
                <c:pt idx="4">
                  <c:v>237.16</c:v>
                </c:pt>
              </c:numCache>
            </c:numRef>
          </c:val>
          <c:extLst>
            <c:ext xmlns:c16="http://schemas.microsoft.com/office/drawing/2014/chart" uri="{C3380CC4-5D6E-409C-BE32-E72D297353CC}">
              <c16:uniqueId val="{00000000-1108-4160-BEAC-B375374C630D}"/>
            </c:ext>
          </c:extLst>
        </c:ser>
        <c:dLbls>
          <c:showLegendKey val="0"/>
          <c:showVal val="0"/>
          <c:showCatName val="0"/>
          <c:showSerName val="0"/>
          <c:showPercent val="0"/>
          <c:showBubbleSize val="0"/>
        </c:dLbls>
        <c:gapWidth val="150"/>
        <c:axId val="327830408"/>
        <c:axId val="32783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373.69</c:v>
                </c:pt>
                <c:pt idx="4">
                  <c:v>370.12</c:v>
                </c:pt>
              </c:numCache>
            </c:numRef>
          </c:val>
          <c:smooth val="0"/>
          <c:extLst>
            <c:ext xmlns:c16="http://schemas.microsoft.com/office/drawing/2014/chart" uri="{C3380CC4-5D6E-409C-BE32-E72D297353CC}">
              <c16:uniqueId val="{00000001-1108-4160-BEAC-B375374C630D}"/>
            </c:ext>
          </c:extLst>
        </c:ser>
        <c:dLbls>
          <c:showLegendKey val="0"/>
          <c:showVal val="0"/>
          <c:showCatName val="0"/>
          <c:showSerName val="0"/>
          <c:showPercent val="0"/>
          <c:showBubbleSize val="0"/>
        </c:dLbls>
        <c:marker val="1"/>
        <c:smooth val="0"/>
        <c:axId val="327830408"/>
        <c:axId val="327830800"/>
      </c:lineChart>
      <c:dateAx>
        <c:axId val="327830408"/>
        <c:scaling>
          <c:orientation val="minMax"/>
        </c:scaling>
        <c:delete val="1"/>
        <c:axPos val="b"/>
        <c:numFmt formatCode="ge" sourceLinked="1"/>
        <c:majorTickMark val="none"/>
        <c:minorTickMark val="none"/>
        <c:tickLblPos val="none"/>
        <c:crossAx val="327830800"/>
        <c:crosses val="autoZero"/>
        <c:auto val="1"/>
        <c:lblOffset val="100"/>
        <c:baseTimeUnit val="years"/>
      </c:dateAx>
      <c:valAx>
        <c:axId val="327830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7830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126.85</c:v>
                </c:pt>
                <c:pt idx="1">
                  <c:v>129.03</c:v>
                </c:pt>
                <c:pt idx="2">
                  <c:v>120.78</c:v>
                </c:pt>
                <c:pt idx="3">
                  <c:v>118.19</c:v>
                </c:pt>
                <c:pt idx="4">
                  <c:v>119.56</c:v>
                </c:pt>
              </c:numCache>
            </c:numRef>
          </c:val>
          <c:extLst>
            <c:ext xmlns:c16="http://schemas.microsoft.com/office/drawing/2014/chart" uri="{C3380CC4-5D6E-409C-BE32-E72D297353CC}">
              <c16:uniqueId val="{00000000-7D2D-4C21-BD84-6EF733C10654}"/>
            </c:ext>
          </c:extLst>
        </c:ser>
        <c:dLbls>
          <c:showLegendKey val="0"/>
          <c:showVal val="0"/>
          <c:showCatName val="0"/>
          <c:showSerName val="0"/>
          <c:showPercent val="0"/>
          <c:showBubbleSize val="0"/>
        </c:dLbls>
        <c:gapWidth val="150"/>
        <c:axId val="327834720"/>
        <c:axId val="327835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99.87</c:v>
                </c:pt>
                <c:pt idx="4">
                  <c:v>100.42</c:v>
                </c:pt>
              </c:numCache>
            </c:numRef>
          </c:val>
          <c:smooth val="0"/>
          <c:extLst>
            <c:ext xmlns:c16="http://schemas.microsoft.com/office/drawing/2014/chart" uri="{C3380CC4-5D6E-409C-BE32-E72D297353CC}">
              <c16:uniqueId val="{00000001-7D2D-4C21-BD84-6EF733C10654}"/>
            </c:ext>
          </c:extLst>
        </c:ser>
        <c:dLbls>
          <c:showLegendKey val="0"/>
          <c:showVal val="0"/>
          <c:showCatName val="0"/>
          <c:showSerName val="0"/>
          <c:showPercent val="0"/>
          <c:showBubbleSize val="0"/>
        </c:dLbls>
        <c:marker val="1"/>
        <c:smooth val="0"/>
        <c:axId val="327834720"/>
        <c:axId val="327835112"/>
      </c:lineChart>
      <c:dateAx>
        <c:axId val="327834720"/>
        <c:scaling>
          <c:orientation val="minMax"/>
        </c:scaling>
        <c:delete val="1"/>
        <c:axPos val="b"/>
        <c:numFmt formatCode="ge" sourceLinked="1"/>
        <c:majorTickMark val="none"/>
        <c:minorTickMark val="none"/>
        <c:tickLblPos val="none"/>
        <c:crossAx val="327835112"/>
        <c:crosses val="autoZero"/>
        <c:auto val="1"/>
        <c:lblOffset val="100"/>
        <c:baseTimeUnit val="years"/>
      </c:dateAx>
      <c:valAx>
        <c:axId val="327835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83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92.04</c:v>
                </c:pt>
                <c:pt idx="1">
                  <c:v>90.53</c:v>
                </c:pt>
                <c:pt idx="2">
                  <c:v>96.22</c:v>
                </c:pt>
                <c:pt idx="3">
                  <c:v>98.57</c:v>
                </c:pt>
                <c:pt idx="4">
                  <c:v>98.48</c:v>
                </c:pt>
              </c:numCache>
            </c:numRef>
          </c:val>
          <c:extLst>
            <c:ext xmlns:c16="http://schemas.microsoft.com/office/drawing/2014/chart" uri="{C3380CC4-5D6E-409C-BE32-E72D297353CC}">
              <c16:uniqueId val="{00000000-EA32-4397-B44A-02CB0312F941}"/>
            </c:ext>
          </c:extLst>
        </c:ser>
        <c:dLbls>
          <c:showLegendKey val="0"/>
          <c:showVal val="0"/>
          <c:showCatName val="0"/>
          <c:showSerName val="0"/>
          <c:showPercent val="0"/>
          <c:showBubbleSize val="0"/>
        </c:dLbls>
        <c:gapWidth val="150"/>
        <c:axId val="328072856"/>
        <c:axId val="328072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171.81</c:v>
                </c:pt>
                <c:pt idx="4">
                  <c:v>171.67</c:v>
                </c:pt>
              </c:numCache>
            </c:numRef>
          </c:val>
          <c:smooth val="0"/>
          <c:extLst>
            <c:ext xmlns:c16="http://schemas.microsoft.com/office/drawing/2014/chart" uri="{C3380CC4-5D6E-409C-BE32-E72D297353CC}">
              <c16:uniqueId val="{00000001-EA32-4397-B44A-02CB0312F941}"/>
            </c:ext>
          </c:extLst>
        </c:ser>
        <c:dLbls>
          <c:showLegendKey val="0"/>
          <c:showVal val="0"/>
          <c:showCatName val="0"/>
          <c:showSerName val="0"/>
          <c:showPercent val="0"/>
          <c:showBubbleSize val="0"/>
        </c:dLbls>
        <c:marker val="1"/>
        <c:smooth val="0"/>
        <c:axId val="328072856"/>
        <c:axId val="328072072"/>
      </c:lineChart>
      <c:dateAx>
        <c:axId val="328072856"/>
        <c:scaling>
          <c:orientation val="minMax"/>
        </c:scaling>
        <c:delete val="1"/>
        <c:axPos val="b"/>
        <c:numFmt formatCode="ge" sourceLinked="1"/>
        <c:majorTickMark val="none"/>
        <c:minorTickMark val="none"/>
        <c:tickLblPos val="none"/>
        <c:crossAx val="328072072"/>
        <c:crosses val="autoZero"/>
        <c:auto val="1"/>
        <c:lblOffset val="100"/>
        <c:baseTimeUnit val="years"/>
      </c:dateAx>
      <c:valAx>
        <c:axId val="328072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072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AP91" sqref="AP9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長野県　諏訪市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59" t="str">
        <f>データ!$M$6</f>
        <v>非設置</v>
      </c>
      <c r="AE8" s="59"/>
      <c r="AF8" s="59"/>
      <c r="AG8" s="59"/>
      <c r="AH8" s="59"/>
      <c r="AI8" s="59"/>
      <c r="AJ8" s="59"/>
      <c r="AK8" s="4"/>
      <c r="AL8" s="60">
        <f>データ!$R$6</f>
        <v>49829</v>
      </c>
      <c r="AM8" s="60"/>
      <c r="AN8" s="60"/>
      <c r="AO8" s="60"/>
      <c r="AP8" s="60"/>
      <c r="AQ8" s="60"/>
      <c r="AR8" s="60"/>
      <c r="AS8" s="60"/>
      <c r="AT8" s="51">
        <f>データ!$S$6</f>
        <v>109.17</v>
      </c>
      <c r="AU8" s="52"/>
      <c r="AV8" s="52"/>
      <c r="AW8" s="52"/>
      <c r="AX8" s="52"/>
      <c r="AY8" s="52"/>
      <c r="AZ8" s="52"/>
      <c r="BA8" s="52"/>
      <c r="BB8" s="53">
        <f>データ!$T$6</f>
        <v>456.43</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69.5</v>
      </c>
      <c r="J10" s="52"/>
      <c r="K10" s="52"/>
      <c r="L10" s="52"/>
      <c r="M10" s="52"/>
      <c r="N10" s="52"/>
      <c r="O10" s="63"/>
      <c r="P10" s="53">
        <f>データ!$P$6</f>
        <v>99.88</v>
      </c>
      <c r="Q10" s="53"/>
      <c r="R10" s="53"/>
      <c r="S10" s="53"/>
      <c r="T10" s="53"/>
      <c r="U10" s="53"/>
      <c r="V10" s="53"/>
      <c r="W10" s="60">
        <f>データ!$Q$6</f>
        <v>1937</v>
      </c>
      <c r="X10" s="60"/>
      <c r="Y10" s="60"/>
      <c r="Z10" s="60"/>
      <c r="AA10" s="60"/>
      <c r="AB10" s="60"/>
      <c r="AC10" s="60"/>
      <c r="AD10" s="2"/>
      <c r="AE10" s="2"/>
      <c r="AF10" s="2"/>
      <c r="AG10" s="2"/>
      <c r="AH10" s="4"/>
      <c r="AI10" s="4"/>
      <c r="AJ10" s="4"/>
      <c r="AK10" s="4"/>
      <c r="AL10" s="60">
        <f>データ!$U$6</f>
        <v>49509</v>
      </c>
      <c r="AM10" s="60"/>
      <c r="AN10" s="60"/>
      <c r="AO10" s="60"/>
      <c r="AP10" s="60"/>
      <c r="AQ10" s="60"/>
      <c r="AR10" s="60"/>
      <c r="AS10" s="60"/>
      <c r="AT10" s="51">
        <f>データ!$V$6</f>
        <v>23.01</v>
      </c>
      <c r="AU10" s="52"/>
      <c r="AV10" s="52"/>
      <c r="AW10" s="52"/>
      <c r="AX10" s="52"/>
      <c r="AY10" s="52"/>
      <c r="AZ10" s="52"/>
      <c r="BA10" s="52"/>
      <c r="BB10" s="53">
        <f>データ!$W$6</f>
        <v>2151.63</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GPbQaw7w9RkOo1HQt0zNOXlsbLGjAtTQxiOJnHQQzeWDPqdJRLLmX3IM2ooVkyimW/Ayfyly+CCx6Mx2qrOpbA==" saltValue="36YUM6SaKxkRpzhs+IEVO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202061</v>
      </c>
      <c r="D6" s="34">
        <f t="shared" si="3"/>
        <v>46</v>
      </c>
      <c r="E6" s="34">
        <f t="shared" si="3"/>
        <v>1</v>
      </c>
      <c r="F6" s="34">
        <f t="shared" si="3"/>
        <v>0</v>
      </c>
      <c r="G6" s="34">
        <f t="shared" si="3"/>
        <v>1</v>
      </c>
      <c r="H6" s="34" t="str">
        <f t="shared" si="3"/>
        <v>長野県　諏訪市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69.5</v>
      </c>
      <c r="P6" s="35">
        <f t="shared" si="3"/>
        <v>99.88</v>
      </c>
      <c r="Q6" s="35">
        <f t="shared" si="3"/>
        <v>1937</v>
      </c>
      <c r="R6" s="35">
        <f t="shared" si="3"/>
        <v>49829</v>
      </c>
      <c r="S6" s="35">
        <f t="shared" si="3"/>
        <v>109.17</v>
      </c>
      <c r="T6" s="35">
        <f t="shared" si="3"/>
        <v>456.43</v>
      </c>
      <c r="U6" s="35">
        <f t="shared" si="3"/>
        <v>49509</v>
      </c>
      <c r="V6" s="35">
        <f t="shared" si="3"/>
        <v>23.01</v>
      </c>
      <c r="W6" s="35">
        <f t="shared" si="3"/>
        <v>2151.63</v>
      </c>
      <c r="X6" s="36">
        <f>IF(X7="",NA(),X7)</f>
        <v>124.18</v>
      </c>
      <c r="Y6" s="36">
        <f t="shared" ref="Y6:AG6" si="4">IF(Y7="",NA(),Y7)</f>
        <v>126.43</v>
      </c>
      <c r="Z6" s="36">
        <f t="shared" si="4"/>
        <v>119.35</v>
      </c>
      <c r="AA6" s="36">
        <f t="shared" si="4"/>
        <v>116.59</v>
      </c>
      <c r="AB6" s="36">
        <f t="shared" si="4"/>
        <v>118.07</v>
      </c>
      <c r="AC6" s="36">
        <f t="shared" si="4"/>
        <v>111.96</v>
      </c>
      <c r="AD6" s="36">
        <f t="shared" si="4"/>
        <v>112.69</v>
      </c>
      <c r="AE6" s="36">
        <f t="shared" si="4"/>
        <v>113.16</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3.56</v>
      </c>
      <c r="AR6" s="36">
        <f t="shared" si="5"/>
        <v>2.74</v>
      </c>
      <c r="AS6" s="35" t="str">
        <f>IF(AS7="","",IF(AS7="-","【-】","【"&amp;SUBSTITUTE(TEXT(AS7,"#,##0.00"),"-","△")&amp;"】"))</f>
        <v>【1.05】</v>
      </c>
      <c r="AT6" s="36">
        <f>IF(AT7="",NA(),AT7)</f>
        <v>471.93</v>
      </c>
      <c r="AU6" s="36">
        <f t="shared" ref="AU6:BC6" si="6">IF(AU7="",NA(),AU7)</f>
        <v>593.36</v>
      </c>
      <c r="AV6" s="36">
        <f t="shared" si="6"/>
        <v>467.9</v>
      </c>
      <c r="AW6" s="36">
        <f t="shared" si="6"/>
        <v>494.72</v>
      </c>
      <c r="AX6" s="36">
        <f t="shared" si="6"/>
        <v>302.63</v>
      </c>
      <c r="AY6" s="36">
        <f t="shared" si="6"/>
        <v>335.95</v>
      </c>
      <c r="AZ6" s="36">
        <f t="shared" si="6"/>
        <v>346.59</v>
      </c>
      <c r="BA6" s="36">
        <f t="shared" si="6"/>
        <v>357.82</v>
      </c>
      <c r="BB6" s="36">
        <f t="shared" si="6"/>
        <v>357.34</v>
      </c>
      <c r="BC6" s="36">
        <f t="shared" si="6"/>
        <v>366.03</v>
      </c>
      <c r="BD6" s="35" t="str">
        <f>IF(BD7="","",IF(BD7="-","【-】","【"&amp;SUBSTITUTE(TEXT(BD7,"#,##0.00"),"-","△")&amp;"】"))</f>
        <v>【261.93】</v>
      </c>
      <c r="BE6" s="36">
        <f>IF(BE7="",NA(),BE7)</f>
        <v>269.74</v>
      </c>
      <c r="BF6" s="36">
        <f t="shared" ref="BF6:BN6" si="7">IF(BF7="",NA(),BF7)</f>
        <v>253.91</v>
      </c>
      <c r="BG6" s="36">
        <f t="shared" si="7"/>
        <v>237.1</v>
      </c>
      <c r="BH6" s="36">
        <f t="shared" si="7"/>
        <v>235.44</v>
      </c>
      <c r="BI6" s="36">
        <f t="shared" si="7"/>
        <v>237.16</v>
      </c>
      <c r="BJ6" s="36">
        <f t="shared" si="7"/>
        <v>319.82</v>
      </c>
      <c r="BK6" s="36">
        <f t="shared" si="7"/>
        <v>312.02999999999997</v>
      </c>
      <c r="BL6" s="36">
        <f t="shared" si="7"/>
        <v>307.45999999999998</v>
      </c>
      <c r="BM6" s="36">
        <f t="shared" si="7"/>
        <v>373.69</v>
      </c>
      <c r="BN6" s="36">
        <f t="shared" si="7"/>
        <v>370.12</v>
      </c>
      <c r="BO6" s="35" t="str">
        <f>IF(BO7="","",IF(BO7="-","【-】","【"&amp;SUBSTITUTE(TEXT(BO7,"#,##0.00"),"-","△")&amp;"】"))</f>
        <v>【270.46】</v>
      </c>
      <c r="BP6" s="36">
        <f>IF(BP7="",NA(),BP7)</f>
        <v>126.85</v>
      </c>
      <c r="BQ6" s="36">
        <f t="shared" ref="BQ6:BY6" si="8">IF(BQ7="",NA(),BQ7)</f>
        <v>129.03</v>
      </c>
      <c r="BR6" s="36">
        <f t="shared" si="8"/>
        <v>120.78</v>
      </c>
      <c r="BS6" s="36">
        <f t="shared" si="8"/>
        <v>118.19</v>
      </c>
      <c r="BT6" s="36">
        <f t="shared" si="8"/>
        <v>119.56</v>
      </c>
      <c r="BU6" s="36">
        <f t="shared" si="8"/>
        <v>105.21</v>
      </c>
      <c r="BV6" s="36">
        <f t="shared" si="8"/>
        <v>105.71</v>
      </c>
      <c r="BW6" s="36">
        <f t="shared" si="8"/>
        <v>106.01</v>
      </c>
      <c r="BX6" s="36">
        <f t="shared" si="8"/>
        <v>99.87</v>
      </c>
      <c r="BY6" s="36">
        <f t="shared" si="8"/>
        <v>100.42</v>
      </c>
      <c r="BZ6" s="35" t="str">
        <f>IF(BZ7="","",IF(BZ7="-","【-】","【"&amp;SUBSTITUTE(TEXT(BZ7,"#,##0.00"),"-","△")&amp;"】"))</f>
        <v>【103.91】</v>
      </c>
      <c r="CA6" s="36">
        <f>IF(CA7="",NA(),CA7)</f>
        <v>92.04</v>
      </c>
      <c r="CB6" s="36">
        <f t="shared" ref="CB6:CJ6" si="9">IF(CB7="",NA(),CB7)</f>
        <v>90.53</v>
      </c>
      <c r="CC6" s="36">
        <f t="shared" si="9"/>
        <v>96.22</v>
      </c>
      <c r="CD6" s="36">
        <f t="shared" si="9"/>
        <v>98.57</v>
      </c>
      <c r="CE6" s="36">
        <f t="shared" si="9"/>
        <v>98.48</v>
      </c>
      <c r="CF6" s="36">
        <f t="shared" si="9"/>
        <v>162.59</v>
      </c>
      <c r="CG6" s="36">
        <f t="shared" si="9"/>
        <v>162.15</v>
      </c>
      <c r="CH6" s="36">
        <f t="shared" si="9"/>
        <v>162.24</v>
      </c>
      <c r="CI6" s="36">
        <f t="shared" si="9"/>
        <v>171.81</v>
      </c>
      <c r="CJ6" s="36">
        <f t="shared" si="9"/>
        <v>171.67</v>
      </c>
      <c r="CK6" s="35" t="str">
        <f>IF(CK7="","",IF(CK7="-","【-】","【"&amp;SUBSTITUTE(TEXT(CK7,"#,##0.00"),"-","△")&amp;"】"))</f>
        <v>【167.11】</v>
      </c>
      <c r="CL6" s="36">
        <f>IF(CL7="",NA(),CL7)</f>
        <v>53.42</v>
      </c>
      <c r="CM6" s="36">
        <f t="shared" ref="CM6:CU6" si="10">IF(CM7="",NA(),CM7)</f>
        <v>53.67</v>
      </c>
      <c r="CN6" s="36">
        <f t="shared" si="10"/>
        <v>53.82</v>
      </c>
      <c r="CO6" s="36">
        <f t="shared" si="10"/>
        <v>52.67</v>
      </c>
      <c r="CP6" s="36">
        <f t="shared" si="10"/>
        <v>52.92</v>
      </c>
      <c r="CQ6" s="36">
        <f t="shared" si="10"/>
        <v>59.17</v>
      </c>
      <c r="CR6" s="36">
        <f t="shared" si="10"/>
        <v>59.34</v>
      </c>
      <c r="CS6" s="36">
        <f t="shared" si="10"/>
        <v>59.11</v>
      </c>
      <c r="CT6" s="36">
        <f t="shared" si="10"/>
        <v>60.03</v>
      </c>
      <c r="CU6" s="36">
        <f t="shared" si="10"/>
        <v>59.74</v>
      </c>
      <c r="CV6" s="35" t="str">
        <f>IF(CV7="","",IF(CV7="-","【-】","【"&amp;SUBSTITUTE(TEXT(CV7,"#,##0.00"),"-","△")&amp;"】"))</f>
        <v>【60.27】</v>
      </c>
      <c r="CW6" s="36">
        <f>IF(CW7="",NA(),CW7)</f>
        <v>83.57</v>
      </c>
      <c r="CX6" s="36">
        <f t="shared" ref="CX6:DF6" si="11">IF(CX7="",NA(),CX7)</f>
        <v>82.27</v>
      </c>
      <c r="CY6" s="36">
        <f t="shared" si="11"/>
        <v>82.01</v>
      </c>
      <c r="CZ6" s="36">
        <f t="shared" si="11"/>
        <v>82.32</v>
      </c>
      <c r="DA6" s="36">
        <f t="shared" si="11"/>
        <v>82.98</v>
      </c>
      <c r="DB6" s="36">
        <f t="shared" si="11"/>
        <v>87.6</v>
      </c>
      <c r="DC6" s="36">
        <f t="shared" si="11"/>
        <v>87.74</v>
      </c>
      <c r="DD6" s="36">
        <f t="shared" si="11"/>
        <v>87.91</v>
      </c>
      <c r="DE6" s="36">
        <f t="shared" si="11"/>
        <v>84.81</v>
      </c>
      <c r="DF6" s="36">
        <f t="shared" si="11"/>
        <v>84.8</v>
      </c>
      <c r="DG6" s="35" t="str">
        <f>IF(DG7="","",IF(DG7="-","【-】","【"&amp;SUBSTITUTE(TEXT(DG7,"#,##0.00"),"-","△")&amp;"】"))</f>
        <v>【89.92】</v>
      </c>
      <c r="DH6" s="36">
        <f>IF(DH7="",NA(),DH7)</f>
        <v>50.89</v>
      </c>
      <c r="DI6" s="36">
        <f t="shared" ref="DI6:DQ6" si="12">IF(DI7="",NA(),DI7)</f>
        <v>51.02</v>
      </c>
      <c r="DJ6" s="36">
        <f t="shared" si="12"/>
        <v>52.08</v>
      </c>
      <c r="DK6" s="36">
        <f t="shared" si="12"/>
        <v>52.62</v>
      </c>
      <c r="DL6" s="36">
        <f t="shared" si="12"/>
        <v>52.32</v>
      </c>
      <c r="DM6" s="36">
        <f t="shared" si="12"/>
        <v>45.25</v>
      </c>
      <c r="DN6" s="36">
        <f t="shared" si="12"/>
        <v>46.27</v>
      </c>
      <c r="DO6" s="36">
        <f t="shared" si="12"/>
        <v>46.88</v>
      </c>
      <c r="DP6" s="36">
        <f t="shared" si="12"/>
        <v>47.28</v>
      </c>
      <c r="DQ6" s="36">
        <f t="shared" si="12"/>
        <v>47.66</v>
      </c>
      <c r="DR6" s="35" t="str">
        <f>IF(DR7="","",IF(DR7="-","【-】","【"&amp;SUBSTITUTE(TEXT(DR7,"#,##0.00"),"-","△")&amp;"】"))</f>
        <v>【48.85】</v>
      </c>
      <c r="DS6" s="36">
        <f>IF(DS7="",NA(),DS7)</f>
        <v>24.62</v>
      </c>
      <c r="DT6" s="36">
        <f t="shared" ref="DT6:EB6" si="13">IF(DT7="",NA(),DT7)</f>
        <v>26.68</v>
      </c>
      <c r="DU6" s="36">
        <f t="shared" si="13"/>
        <v>28.29</v>
      </c>
      <c r="DV6" s="36">
        <f t="shared" si="13"/>
        <v>29.25</v>
      </c>
      <c r="DW6" s="36">
        <f t="shared" si="13"/>
        <v>34.14</v>
      </c>
      <c r="DX6" s="36">
        <f t="shared" si="13"/>
        <v>10.71</v>
      </c>
      <c r="DY6" s="36">
        <f t="shared" si="13"/>
        <v>10.93</v>
      </c>
      <c r="DZ6" s="36">
        <f t="shared" si="13"/>
        <v>13.39</v>
      </c>
      <c r="EA6" s="36">
        <f t="shared" si="13"/>
        <v>12.19</v>
      </c>
      <c r="EB6" s="36">
        <f t="shared" si="13"/>
        <v>15.1</v>
      </c>
      <c r="EC6" s="35" t="str">
        <f>IF(EC7="","",IF(EC7="-","【-】","【"&amp;SUBSTITUTE(TEXT(EC7,"#,##0.00"),"-","△")&amp;"】"))</f>
        <v>【17.80】</v>
      </c>
      <c r="ED6" s="36">
        <f>IF(ED7="",NA(),ED7)</f>
        <v>0.69</v>
      </c>
      <c r="EE6" s="36">
        <f t="shared" ref="EE6:EM6" si="14">IF(EE7="",NA(),EE7)</f>
        <v>0.35</v>
      </c>
      <c r="EF6" s="36">
        <f t="shared" si="14"/>
        <v>0.44</v>
      </c>
      <c r="EG6" s="36">
        <f t="shared" si="14"/>
        <v>0.35</v>
      </c>
      <c r="EH6" s="36">
        <f t="shared" si="14"/>
        <v>0.45</v>
      </c>
      <c r="EI6" s="36">
        <f t="shared" si="14"/>
        <v>0.72</v>
      </c>
      <c r="EJ6" s="36">
        <f t="shared" si="14"/>
        <v>0.71</v>
      </c>
      <c r="EK6" s="36">
        <f t="shared" si="14"/>
        <v>0.71</v>
      </c>
      <c r="EL6" s="36">
        <f t="shared" si="14"/>
        <v>0.51</v>
      </c>
      <c r="EM6" s="36">
        <f t="shared" si="14"/>
        <v>0.57999999999999996</v>
      </c>
      <c r="EN6" s="35" t="str">
        <f>IF(EN7="","",IF(EN7="-","【-】","【"&amp;SUBSTITUTE(TEXT(EN7,"#,##0.00"),"-","△")&amp;"】"))</f>
        <v>【0.70】</v>
      </c>
    </row>
    <row r="7" spans="1:144" s="37" customFormat="1" x14ac:dyDescent="0.15">
      <c r="A7" s="29"/>
      <c r="B7" s="38">
        <v>2018</v>
      </c>
      <c r="C7" s="38">
        <v>202061</v>
      </c>
      <c r="D7" s="38">
        <v>46</v>
      </c>
      <c r="E7" s="38">
        <v>1</v>
      </c>
      <c r="F7" s="38">
        <v>0</v>
      </c>
      <c r="G7" s="38">
        <v>1</v>
      </c>
      <c r="H7" s="38" t="s">
        <v>93</v>
      </c>
      <c r="I7" s="38" t="s">
        <v>94</v>
      </c>
      <c r="J7" s="38" t="s">
        <v>95</v>
      </c>
      <c r="K7" s="38" t="s">
        <v>96</v>
      </c>
      <c r="L7" s="38" t="s">
        <v>97</v>
      </c>
      <c r="M7" s="38" t="s">
        <v>98</v>
      </c>
      <c r="N7" s="39" t="s">
        <v>99</v>
      </c>
      <c r="O7" s="39">
        <v>69.5</v>
      </c>
      <c r="P7" s="39">
        <v>99.88</v>
      </c>
      <c r="Q7" s="39">
        <v>1937</v>
      </c>
      <c r="R7" s="39">
        <v>49829</v>
      </c>
      <c r="S7" s="39">
        <v>109.17</v>
      </c>
      <c r="T7" s="39">
        <v>456.43</v>
      </c>
      <c r="U7" s="39">
        <v>49509</v>
      </c>
      <c r="V7" s="39">
        <v>23.01</v>
      </c>
      <c r="W7" s="39">
        <v>2151.63</v>
      </c>
      <c r="X7" s="39">
        <v>124.18</v>
      </c>
      <c r="Y7" s="39">
        <v>126.43</v>
      </c>
      <c r="Z7" s="39">
        <v>119.35</v>
      </c>
      <c r="AA7" s="39">
        <v>116.59</v>
      </c>
      <c r="AB7" s="39">
        <v>118.07</v>
      </c>
      <c r="AC7" s="39">
        <v>111.96</v>
      </c>
      <c r="AD7" s="39">
        <v>112.69</v>
      </c>
      <c r="AE7" s="39">
        <v>113.16</v>
      </c>
      <c r="AF7" s="39">
        <v>110.68</v>
      </c>
      <c r="AG7" s="39">
        <v>110.66</v>
      </c>
      <c r="AH7" s="39">
        <v>112.83</v>
      </c>
      <c r="AI7" s="39">
        <v>0</v>
      </c>
      <c r="AJ7" s="39">
        <v>0</v>
      </c>
      <c r="AK7" s="39">
        <v>0</v>
      </c>
      <c r="AL7" s="39">
        <v>0</v>
      </c>
      <c r="AM7" s="39">
        <v>0</v>
      </c>
      <c r="AN7" s="39">
        <v>0.41</v>
      </c>
      <c r="AO7" s="39">
        <v>0.54</v>
      </c>
      <c r="AP7" s="39">
        <v>0.68</v>
      </c>
      <c r="AQ7" s="39">
        <v>3.56</v>
      </c>
      <c r="AR7" s="39">
        <v>2.74</v>
      </c>
      <c r="AS7" s="39">
        <v>1.05</v>
      </c>
      <c r="AT7" s="39">
        <v>471.93</v>
      </c>
      <c r="AU7" s="39">
        <v>593.36</v>
      </c>
      <c r="AV7" s="39">
        <v>467.9</v>
      </c>
      <c r="AW7" s="39">
        <v>494.72</v>
      </c>
      <c r="AX7" s="39">
        <v>302.63</v>
      </c>
      <c r="AY7" s="39">
        <v>335.95</v>
      </c>
      <c r="AZ7" s="39">
        <v>346.59</v>
      </c>
      <c r="BA7" s="39">
        <v>357.82</v>
      </c>
      <c r="BB7" s="39">
        <v>357.34</v>
      </c>
      <c r="BC7" s="39">
        <v>366.03</v>
      </c>
      <c r="BD7" s="39">
        <v>261.93</v>
      </c>
      <c r="BE7" s="39">
        <v>269.74</v>
      </c>
      <c r="BF7" s="39">
        <v>253.91</v>
      </c>
      <c r="BG7" s="39">
        <v>237.1</v>
      </c>
      <c r="BH7" s="39">
        <v>235.44</v>
      </c>
      <c r="BI7" s="39">
        <v>237.16</v>
      </c>
      <c r="BJ7" s="39">
        <v>319.82</v>
      </c>
      <c r="BK7" s="39">
        <v>312.02999999999997</v>
      </c>
      <c r="BL7" s="39">
        <v>307.45999999999998</v>
      </c>
      <c r="BM7" s="39">
        <v>373.69</v>
      </c>
      <c r="BN7" s="39">
        <v>370.12</v>
      </c>
      <c r="BO7" s="39">
        <v>270.45999999999998</v>
      </c>
      <c r="BP7" s="39">
        <v>126.85</v>
      </c>
      <c r="BQ7" s="39">
        <v>129.03</v>
      </c>
      <c r="BR7" s="39">
        <v>120.78</v>
      </c>
      <c r="BS7" s="39">
        <v>118.19</v>
      </c>
      <c r="BT7" s="39">
        <v>119.56</v>
      </c>
      <c r="BU7" s="39">
        <v>105.21</v>
      </c>
      <c r="BV7" s="39">
        <v>105.71</v>
      </c>
      <c r="BW7" s="39">
        <v>106.01</v>
      </c>
      <c r="BX7" s="39">
        <v>99.87</v>
      </c>
      <c r="BY7" s="39">
        <v>100.42</v>
      </c>
      <c r="BZ7" s="39">
        <v>103.91</v>
      </c>
      <c r="CA7" s="39">
        <v>92.04</v>
      </c>
      <c r="CB7" s="39">
        <v>90.53</v>
      </c>
      <c r="CC7" s="39">
        <v>96.22</v>
      </c>
      <c r="CD7" s="39">
        <v>98.57</v>
      </c>
      <c r="CE7" s="39">
        <v>98.48</v>
      </c>
      <c r="CF7" s="39">
        <v>162.59</v>
      </c>
      <c r="CG7" s="39">
        <v>162.15</v>
      </c>
      <c r="CH7" s="39">
        <v>162.24</v>
      </c>
      <c r="CI7" s="39">
        <v>171.81</v>
      </c>
      <c r="CJ7" s="39">
        <v>171.67</v>
      </c>
      <c r="CK7" s="39">
        <v>167.11</v>
      </c>
      <c r="CL7" s="39">
        <v>53.42</v>
      </c>
      <c r="CM7" s="39">
        <v>53.67</v>
      </c>
      <c r="CN7" s="39">
        <v>53.82</v>
      </c>
      <c r="CO7" s="39">
        <v>52.67</v>
      </c>
      <c r="CP7" s="39">
        <v>52.92</v>
      </c>
      <c r="CQ7" s="39">
        <v>59.17</v>
      </c>
      <c r="CR7" s="39">
        <v>59.34</v>
      </c>
      <c r="CS7" s="39">
        <v>59.11</v>
      </c>
      <c r="CT7" s="39">
        <v>60.03</v>
      </c>
      <c r="CU7" s="39">
        <v>59.74</v>
      </c>
      <c r="CV7" s="39">
        <v>60.27</v>
      </c>
      <c r="CW7" s="39">
        <v>83.57</v>
      </c>
      <c r="CX7" s="39">
        <v>82.27</v>
      </c>
      <c r="CY7" s="39">
        <v>82.01</v>
      </c>
      <c r="CZ7" s="39">
        <v>82.32</v>
      </c>
      <c r="DA7" s="39">
        <v>82.98</v>
      </c>
      <c r="DB7" s="39">
        <v>87.6</v>
      </c>
      <c r="DC7" s="39">
        <v>87.74</v>
      </c>
      <c r="DD7" s="39">
        <v>87.91</v>
      </c>
      <c r="DE7" s="39">
        <v>84.81</v>
      </c>
      <c r="DF7" s="39">
        <v>84.8</v>
      </c>
      <c r="DG7" s="39">
        <v>89.92</v>
      </c>
      <c r="DH7" s="39">
        <v>50.89</v>
      </c>
      <c r="DI7" s="39">
        <v>51.02</v>
      </c>
      <c r="DJ7" s="39">
        <v>52.08</v>
      </c>
      <c r="DK7" s="39">
        <v>52.62</v>
      </c>
      <c r="DL7" s="39">
        <v>52.32</v>
      </c>
      <c r="DM7" s="39">
        <v>45.25</v>
      </c>
      <c r="DN7" s="39">
        <v>46.27</v>
      </c>
      <c r="DO7" s="39">
        <v>46.88</v>
      </c>
      <c r="DP7" s="39">
        <v>47.28</v>
      </c>
      <c r="DQ7" s="39">
        <v>47.66</v>
      </c>
      <c r="DR7" s="39">
        <v>48.85</v>
      </c>
      <c r="DS7" s="39">
        <v>24.62</v>
      </c>
      <c r="DT7" s="39">
        <v>26.68</v>
      </c>
      <c r="DU7" s="39">
        <v>28.29</v>
      </c>
      <c r="DV7" s="39">
        <v>29.25</v>
      </c>
      <c r="DW7" s="39">
        <v>34.14</v>
      </c>
      <c r="DX7" s="39">
        <v>10.71</v>
      </c>
      <c r="DY7" s="39">
        <v>10.93</v>
      </c>
      <c r="DZ7" s="39">
        <v>13.39</v>
      </c>
      <c r="EA7" s="39">
        <v>12.19</v>
      </c>
      <c r="EB7" s="39">
        <v>15.1</v>
      </c>
      <c r="EC7" s="39">
        <v>17.8</v>
      </c>
      <c r="ED7" s="39">
        <v>0.69</v>
      </c>
      <c r="EE7" s="39">
        <v>0.35</v>
      </c>
      <c r="EF7" s="39">
        <v>0.44</v>
      </c>
      <c r="EG7" s="39">
        <v>0.35</v>
      </c>
      <c r="EH7" s="39">
        <v>0.45</v>
      </c>
      <c r="EI7" s="39">
        <v>0.72</v>
      </c>
      <c r="EJ7" s="39">
        <v>0.71</v>
      </c>
      <c r="EK7" s="39">
        <v>0.71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2020-01-23T07:14:08Z</cp:lastPrinted>
  <dcterms:created xsi:type="dcterms:W3CDTF">2019-12-05T04:15:43Z</dcterms:created>
  <dcterms:modified xsi:type="dcterms:W3CDTF">2020-03-02T02:37:13Z</dcterms:modified>
  <cp:category/>
</cp:coreProperties>
</file>