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2134 飯山市\"/>
    </mc:Choice>
  </mc:AlternateContent>
  <workbookProtection workbookAlgorithmName="SHA-512" workbookHashValue="rFkpRJjfUO9A2BuFxrkH4TcEmRmKOzWmRdiRKoBoJ72z8aDbG7RA3Di3CagIpPcCP8p3TA9GAcxnV21glvA0Nw==" workbookSaltValue="WD05nuZ3CljMXNhfG0ju6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<sst xmlns="http://schemas.openxmlformats.org/spreadsheetml/2006/main" count="225" uniqueCount="111">
  <si>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</si>
  <si>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</si>
  <si>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</si>
  <si>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</si>
  <si>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</si>
  <si>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</si>
  <si>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</si>
  <si>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</si>
  <si>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</si>
  <si>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</si>
  <si>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</si>
  <si>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</si>
  <si>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</si>
  <si>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</si>
  <si>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</si>
  <si>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</si>
  <si>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</si>
  <si>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</si>
  <si>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</si>
  <si>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</si>
  <si>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</si>
  <si>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</si>
  <si>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</si>
  <si>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</si>
  <si>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</si>
  <si>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</si>
  <si>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</si>
  <si>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</si>
  <si>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</si>
  <si>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</si>
  <si>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</si>
  <si>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</si>
  <si>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</si>
  <si>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</si>
  <si>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</si>
  <si>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</si>
  <si>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</si>
  <si>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</si>
  <si>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</si>
  <si>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</si>
  <si>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</si>
  <si>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</si>
  <si>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</si>
  <si>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</si>
  <si>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</si>
  <si>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</si>
  <si>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</si>
  <si>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</si>
  <si>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</si>
  <si>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</si>
  <si>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</si>
  <si>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</si>
  <si>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</si>
  <si>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</si>
  <si>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</si>
  <si>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</si>
  <si>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</si>
  <si>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</si>
  <si>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</si>
  <si>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</si>
  <si>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</si>
  <si>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</si>
  <si>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</si>
  <si>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</si>
  <si>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</si>
  <si>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</si>
  <si>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</si>
  <si>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</si>
  <si>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</si>
  <si>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</si>
  <si>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</si>
  <si>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</si>
  <si>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</si>
  <si>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</si>
  <si>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</si>
  <si>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</si>
  <si>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</si>
  <si>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</si>
  <si>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</si>
  <si>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</si>
  <si>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</si>
  <si>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</si>
  <si>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</si>
  <si>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</si>
  <si>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</si>
  <si>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</si>
  <si>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</si>
  <si>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</si>
  <si>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</si>
  <si>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</si>
  <si>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</si>
  <si>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</si>
  <si>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</si>
  <si>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</si>
  <si>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</si>
  <si>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</si>
  <si>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</si>
  <si>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</si>
  <si>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</si>
  <si>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</si>
  <si>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</si>
  <si>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</si>
  <si>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</si>
  <si>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</si>
  <si>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</si>
  <si>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</si>
  <si>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</si>
  <si>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</si>
  <si>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収益的収支比率は類似団体に比して高いものの、今後、老朽化した施設に経費がかさむ傾向であるため、増収策を講じ経費削減に努めなければならない。
  企業債残高対給水収益比率は類似団体に比してかなり低い状況ではあるが、これは、市営簡易水道事業の内、統合簡易水道等事業を上水道事業へ経営統合したことにより斑尾高原簡易水道事業のみとなったためである。また、今後の老朽施設の更新費用や給水人口減少に伴う給水収益の面から影響が懸念される。
　料金回収率は類似団体に比して大幅に高くなっているが、上記のとおり経営統合によるものである。更なる向上には、給水原価に影響する施設規模の適正化や適正な料金設定の検討が必要である。
　給水原価も類似団体に比して低い状況であるが、上記のとおり経営統合が要因である。今後、維持管理費の増大に伴い原価高騰が予想されるため、適正な料金設定を検討する必要がある。
　施設利用率については特に低いこともあり、施設規模の適正化（ダウンサイジング）について検討する必要がある。
　有収率については、老朽化している施設状況に加え、システム整備等により配水量データ観測の精度が高まったことが要因である。このため、老朽化した施設・管路の更新を計画的に進め、有収率向上を図るとともに、そのための財源確保についても企業債活用を含めた投資計画が必要である。</t>
    <rPh sb="1" eb="4">
      <t>シュウエキテキ</t>
    </rPh>
    <rPh sb="4" eb="6">
      <t>シュウシ</t>
    </rPh>
    <rPh sb="6" eb="8">
      <t>ヒリツ</t>
    </rPh>
    <rPh sb="9" eb="11">
      <t>ルイジ</t>
    </rPh>
    <rPh sb="11" eb="13">
      <t>ダンタイ</t>
    </rPh>
    <rPh sb="14" eb="15">
      <t>ヒ</t>
    </rPh>
    <rPh sb="17" eb="18">
      <t>タカ</t>
    </rPh>
    <rPh sb="23" eb="25">
      <t>コンゴ</t>
    </rPh>
    <rPh sb="26" eb="29">
      <t>ロウキュウカ</t>
    </rPh>
    <rPh sb="31" eb="33">
      <t>シセツ</t>
    </rPh>
    <rPh sb="34" eb="36">
      <t>ケイヒ</t>
    </rPh>
    <rPh sb="40" eb="42">
      <t>ケイコウ</t>
    </rPh>
    <rPh sb="48" eb="50">
      <t>ゾウシュウ</t>
    </rPh>
    <rPh sb="50" eb="51">
      <t>サク</t>
    </rPh>
    <rPh sb="52" eb="53">
      <t>コウ</t>
    </rPh>
    <rPh sb="54" eb="56">
      <t>ケイヒ</t>
    </rPh>
    <rPh sb="56" eb="58">
      <t>サクゲン</t>
    </rPh>
    <rPh sb="59" eb="60">
      <t>ツト</t>
    </rPh>
    <rPh sb="73" eb="75">
      <t>キギョウ</t>
    </rPh>
    <rPh sb="75" eb="76">
      <t>サイ</t>
    </rPh>
    <rPh sb="76" eb="78">
      <t>ザンダカ</t>
    </rPh>
    <rPh sb="78" eb="79">
      <t>タイ</t>
    </rPh>
    <rPh sb="79" eb="81">
      <t>キュウスイ</t>
    </rPh>
    <rPh sb="81" eb="83">
      <t>シュウエキ</t>
    </rPh>
    <rPh sb="83" eb="85">
      <t>ヒリツ</t>
    </rPh>
    <rPh sb="86" eb="88">
      <t>ルイジ</t>
    </rPh>
    <rPh sb="88" eb="90">
      <t>ダンタイ</t>
    </rPh>
    <rPh sb="91" eb="92">
      <t>ヒ</t>
    </rPh>
    <rPh sb="97" eb="98">
      <t>ヒク</t>
    </rPh>
    <rPh sb="99" eb="101">
      <t>ジョウキョウ</t>
    </rPh>
    <rPh sb="111" eb="113">
      <t>シエイ</t>
    </rPh>
    <rPh sb="113" eb="115">
      <t>カンイ</t>
    </rPh>
    <rPh sb="115" eb="117">
      <t>スイドウ</t>
    </rPh>
    <rPh sb="117" eb="119">
      <t>ジギョウ</t>
    </rPh>
    <rPh sb="120" eb="121">
      <t>ウチ</t>
    </rPh>
    <rPh sb="122" eb="124">
      <t>トウゴウ</t>
    </rPh>
    <rPh sb="124" eb="126">
      <t>カンイ</t>
    </rPh>
    <rPh sb="126" eb="128">
      <t>スイドウ</t>
    </rPh>
    <rPh sb="128" eb="129">
      <t>トウ</t>
    </rPh>
    <rPh sb="129" eb="131">
      <t>ジギョウ</t>
    </rPh>
    <rPh sb="132" eb="135">
      <t>ジョウスイドウ</t>
    </rPh>
    <rPh sb="135" eb="137">
      <t>ジギョウ</t>
    </rPh>
    <rPh sb="138" eb="140">
      <t>ケイエイ</t>
    </rPh>
    <rPh sb="140" eb="142">
      <t>トウゴウ</t>
    </rPh>
    <rPh sb="149" eb="151">
      <t>マダラオ</t>
    </rPh>
    <rPh sb="151" eb="153">
      <t>コウゲン</t>
    </rPh>
    <rPh sb="153" eb="155">
      <t>カンイ</t>
    </rPh>
    <rPh sb="155" eb="157">
      <t>スイドウ</t>
    </rPh>
    <rPh sb="157" eb="159">
      <t>ジギョウ</t>
    </rPh>
    <rPh sb="174" eb="176">
      <t>コンゴ</t>
    </rPh>
    <rPh sb="177" eb="179">
      <t>ロウキュウ</t>
    </rPh>
    <rPh sb="179" eb="181">
      <t>シセツ</t>
    </rPh>
    <rPh sb="182" eb="184">
      <t>コウシン</t>
    </rPh>
    <rPh sb="184" eb="186">
      <t>ヒヨウ</t>
    </rPh>
    <rPh sb="187" eb="189">
      <t>キュウスイ</t>
    </rPh>
    <rPh sb="189" eb="191">
      <t>ジンコウ</t>
    </rPh>
    <rPh sb="191" eb="193">
      <t>ゲンショウ</t>
    </rPh>
    <rPh sb="194" eb="195">
      <t>トモナ</t>
    </rPh>
    <rPh sb="196" eb="198">
      <t>キュウスイ</t>
    </rPh>
    <rPh sb="198" eb="200">
      <t>シュウエキ</t>
    </rPh>
    <rPh sb="201" eb="202">
      <t>メン</t>
    </rPh>
    <rPh sb="204" eb="206">
      <t>エイキョウ</t>
    </rPh>
    <rPh sb="207" eb="209">
      <t>ケネン</t>
    </rPh>
    <rPh sb="215" eb="217">
      <t>リョウキン</t>
    </rPh>
    <rPh sb="217" eb="219">
      <t>カイシュウ</t>
    </rPh>
    <rPh sb="219" eb="220">
      <t>リツ</t>
    </rPh>
    <rPh sb="221" eb="223">
      <t>ルイジ</t>
    </rPh>
    <rPh sb="223" eb="225">
      <t>ダンタイ</t>
    </rPh>
    <rPh sb="226" eb="227">
      <t>ヒ</t>
    </rPh>
    <rPh sb="229" eb="231">
      <t>オオハバ</t>
    </rPh>
    <rPh sb="232" eb="233">
      <t>タカ</t>
    </rPh>
    <rPh sb="241" eb="243">
      <t>ジョウキ</t>
    </rPh>
    <rPh sb="247" eb="249">
      <t>ケイエイ</t>
    </rPh>
    <rPh sb="249" eb="251">
      <t>トウゴウ</t>
    </rPh>
    <rPh sb="260" eb="261">
      <t>サラ</t>
    </rPh>
    <rPh sb="263" eb="265">
      <t>コウジョウ</t>
    </rPh>
    <rPh sb="268" eb="270">
      <t>キュウスイ</t>
    </rPh>
    <rPh sb="270" eb="272">
      <t>ゲンカ</t>
    </rPh>
    <rPh sb="273" eb="275">
      <t>エイキョウ</t>
    </rPh>
    <rPh sb="277" eb="279">
      <t>シセツ</t>
    </rPh>
    <rPh sb="279" eb="281">
      <t>キボ</t>
    </rPh>
    <rPh sb="282" eb="285">
      <t>テキセイカ</t>
    </rPh>
    <rPh sb="286" eb="288">
      <t>テキセイ</t>
    </rPh>
    <rPh sb="289" eb="291">
      <t>リョウキン</t>
    </rPh>
    <rPh sb="291" eb="293">
      <t>セッテイ</t>
    </rPh>
    <rPh sb="294" eb="296">
      <t>ケントウ</t>
    </rPh>
    <rPh sb="297" eb="299">
      <t>ヒツヨウ</t>
    </rPh>
    <rPh sb="305" eb="307">
      <t>キュウスイ</t>
    </rPh>
    <rPh sb="307" eb="309">
      <t>ゲンカ</t>
    </rPh>
    <rPh sb="310" eb="312">
      <t>ルイジ</t>
    </rPh>
    <rPh sb="312" eb="314">
      <t>ダンタイ</t>
    </rPh>
    <rPh sb="315" eb="316">
      <t>ヒ</t>
    </rPh>
    <rPh sb="318" eb="319">
      <t>ヒク</t>
    </rPh>
    <rPh sb="320" eb="322">
      <t>ジョウキョウ</t>
    </rPh>
    <rPh sb="327" eb="329">
      <t>ジョウキ</t>
    </rPh>
    <rPh sb="333" eb="335">
      <t>ケイエイ</t>
    </rPh>
    <rPh sb="335" eb="337">
      <t>トウゴウ</t>
    </rPh>
    <rPh sb="338" eb="340">
      <t>ヨウイン</t>
    </rPh>
    <rPh sb="344" eb="346">
      <t>コンゴ</t>
    </rPh>
    <rPh sb="347" eb="349">
      <t>イジ</t>
    </rPh>
    <rPh sb="349" eb="352">
      <t>カンリヒ</t>
    </rPh>
    <rPh sb="353" eb="355">
      <t>ゾウダイ</t>
    </rPh>
    <rPh sb="356" eb="357">
      <t>トモナ</t>
    </rPh>
    <rPh sb="358" eb="360">
      <t>ゲンカ</t>
    </rPh>
    <rPh sb="360" eb="362">
      <t>コウトウ</t>
    </rPh>
    <rPh sb="363" eb="365">
      <t>ヨソウ</t>
    </rPh>
    <rPh sb="371" eb="373">
      <t>テキセイ</t>
    </rPh>
    <rPh sb="374" eb="376">
      <t>リョウキン</t>
    </rPh>
    <rPh sb="376" eb="378">
      <t>セッテイ</t>
    </rPh>
    <rPh sb="379" eb="381">
      <t>ケントウ</t>
    </rPh>
    <rPh sb="383" eb="385">
      <t>ヒツヨウ</t>
    </rPh>
    <rPh sb="401" eb="402">
      <t>トク</t>
    </rPh>
    <rPh sb="403" eb="404">
      <t>ヒク</t>
    </rPh>
    <rPh sb="411" eb="413">
      <t>シセツ</t>
    </rPh>
    <rPh sb="413" eb="415">
      <t>キボ</t>
    </rPh>
    <rPh sb="416" eb="419">
      <t>テキセイカ</t>
    </rPh>
    <rPh sb="433" eb="435">
      <t>ケントウ</t>
    </rPh>
    <rPh sb="437" eb="439">
      <t>ヒツヨウ</t>
    </rPh>
    <rPh sb="473" eb="475">
      <t>セイビ</t>
    </rPh>
    <rPh sb="475" eb="476">
      <t>トウ</t>
    </rPh>
    <rPh sb="498" eb="500">
      <t>ヨウイン</t>
    </rPh>
    <phoneticPr fontId="4"/>
  </si>
  <si>
    <t>　斑尾高原簡易水道施設は、長野県企業局により昭和40年代に整備されたものだが、これまで大きな改修工事等投資の必要がなかった。近年施設等の老朽化が進み、計画的な施設改修・更新が必要である。それにかかる資金確保が課題として浮上してきている。</t>
    <rPh sb="1" eb="3">
      <t>マダラオ</t>
    </rPh>
    <rPh sb="3" eb="5">
      <t>コウゲン</t>
    </rPh>
    <rPh sb="5" eb="7">
      <t>カンイ</t>
    </rPh>
    <rPh sb="7" eb="9">
      <t>スイドウ</t>
    </rPh>
    <rPh sb="9" eb="11">
      <t>シセツ</t>
    </rPh>
    <rPh sb="13" eb="15">
      <t>ナガノ</t>
    </rPh>
    <rPh sb="15" eb="16">
      <t>ケン</t>
    </rPh>
    <rPh sb="16" eb="18">
      <t>キギョウ</t>
    </rPh>
    <rPh sb="18" eb="19">
      <t>キョク</t>
    </rPh>
    <rPh sb="22" eb="24">
      <t>ショウワ</t>
    </rPh>
    <rPh sb="26" eb="28">
      <t>ネンダイ</t>
    </rPh>
    <rPh sb="29" eb="31">
      <t>セイビ</t>
    </rPh>
    <rPh sb="43" eb="44">
      <t>オオ</t>
    </rPh>
    <rPh sb="46" eb="48">
      <t>カイシュウ</t>
    </rPh>
    <rPh sb="48" eb="50">
      <t>コウジ</t>
    </rPh>
    <rPh sb="50" eb="51">
      <t>トウ</t>
    </rPh>
    <rPh sb="51" eb="53">
      <t>トウシ</t>
    </rPh>
    <rPh sb="54" eb="56">
      <t>ヒツヨウ</t>
    </rPh>
    <rPh sb="62" eb="64">
      <t>キンネン</t>
    </rPh>
    <rPh sb="64" eb="66">
      <t>シセツ</t>
    </rPh>
    <rPh sb="66" eb="67">
      <t>トウ</t>
    </rPh>
    <rPh sb="68" eb="71">
      <t>ロウキュウカ</t>
    </rPh>
    <rPh sb="72" eb="73">
      <t>スス</t>
    </rPh>
    <rPh sb="75" eb="78">
      <t>ケイカクテキ</t>
    </rPh>
    <rPh sb="79" eb="81">
      <t>シセツ</t>
    </rPh>
    <rPh sb="81" eb="83">
      <t>カイシュウ</t>
    </rPh>
    <rPh sb="84" eb="86">
      <t>コウシン</t>
    </rPh>
    <rPh sb="87" eb="89">
      <t>ヒツヨウ</t>
    </rPh>
    <rPh sb="99" eb="101">
      <t>シキン</t>
    </rPh>
    <rPh sb="101" eb="103">
      <t>カクホ</t>
    </rPh>
    <phoneticPr fontId="4"/>
  </si>
  <si>
    <t>　平成29年度から統合簡易水道等事業を上水道事業に経営統合し、簡易水道事業は斑尾高原だけとなった。斑尾高原簡易水道は、施設維持管理等を飯山市が一手に引き受け、飯山市斑尾地籍と新潟県妙高市樽本地籍へ給水しているが、厳しい経営状況の中、運営体制の見直し等が必要と考え、飯山市・妙高市間において、斑尾高原簡易水道事業の広域連携に向けて、給水区域の適正化、維持管理に関する協定の見直し（策定）について、下水道事業と合わせて検討を重ねたいと考えている。</t>
    <rPh sb="1" eb="3">
      <t>ヘイセイ</t>
    </rPh>
    <rPh sb="5" eb="7">
      <t>ネンド</t>
    </rPh>
    <rPh sb="9" eb="11">
      <t>トウゴウ</t>
    </rPh>
    <rPh sb="11" eb="13">
      <t>カンイ</t>
    </rPh>
    <rPh sb="13" eb="15">
      <t>スイドウ</t>
    </rPh>
    <rPh sb="15" eb="16">
      <t>トウ</t>
    </rPh>
    <rPh sb="16" eb="18">
      <t>ジギョウ</t>
    </rPh>
    <rPh sb="19" eb="22">
      <t>ジョウスイドウ</t>
    </rPh>
    <rPh sb="22" eb="24">
      <t>ジギョウ</t>
    </rPh>
    <rPh sb="25" eb="27">
      <t>ケイエイ</t>
    </rPh>
    <rPh sb="27" eb="29">
      <t>トウゴウ</t>
    </rPh>
    <rPh sb="31" eb="33">
      <t>カンイ</t>
    </rPh>
    <rPh sb="33" eb="35">
      <t>スイドウ</t>
    </rPh>
    <rPh sb="35" eb="37">
      <t>ジギョウ</t>
    </rPh>
    <rPh sb="38" eb="42">
      <t>マダラオコウゲン</t>
    </rPh>
    <rPh sb="49" eb="53">
      <t>マダラオコウゲン</t>
    </rPh>
    <rPh sb="53" eb="55">
      <t>カンイ</t>
    </rPh>
    <rPh sb="55" eb="57">
      <t>スイドウ</t>
    </rPh>
    <rPh sb="59" eb="61">
      <t>シセツ</t>
    </rPh>
    <rPh sb="61" eb="63">
      <t>イジ</t>
    </rPh>
    <rPh sb="63" eb="66">
      <t>カンリトウ</t>
    </rPh>
    <rPh sb="67" eb="70">
      <t>イイヤマシ</t>
    </rPh>
    <rPh sb="71" eb="73">
      <t>イッテ</t>
    </rPh>
    <rPh sb="74" eb="75">
      <t>ヒ</t>
    </rPh>
    <rPh sb="76" eb="77">
      <t>ウ</t>
    </rPh>
    <rPh sb="79" eb="82">
      <t>イイヤマシ</t>
    </rPh>
    <rPh sb="82" eb="84">
      <t>マダラオ</t>
    </rPh>
    <rPh sb="84" eb="86">
      <t>チセキ</t>
    </rPh>
    <rPh sb="87" eb="90">
      <t>ニイガタケン</t>
    </rPh>
    <rPh sb="90" eb="92">
      <t>ミョウコウ</t>
    </rPh>
    <rPh sb="92" eb="93">
      <t>シ</t>
    </rPh>
    <rPh sb="93" eb="95">
      <t>タルモト</t>
    </rPh>
    <rPh sb="95" eb="97">
      <t>チセキ</t>
    </rPh>
    <rPh sb="98" eb="100">
      <t>キュウスイ</t>
    </rPh>
    <rPh sb="106" eb="107">
      <t>キビ</t>
    </rPh>
    <rPh sb="109" eb="111">
      <t>ケイエイ</t>
    </rPh>
    <rPh sb="111" eb="113">
      <t>ジョウキョウ</t>
    </rPh>
    <rPh sb="114" eb="115">
      <t>ナカ</t>
    </rPh>
    <rPh sb="116" eb="118">
      <t>ウンエイ</t>
    </rPh>
    <rPh sb="118" eb="120">
      <t>タイセイ</t>
    </rPh>
    <rPh sb="121" eb="123">
      <t>ミナオ</t>
    </rPh>
    <rPh sb="124" eb="125">
      <t>トウ</t>
    </rPh>
    <rPh sb="126" eb="128">
      <t>ヒツヨウ</t>
    </rPh>
    <rPh sb="129" eb="130">
      <t>カンガ</t>
    </rPh>
    <rPh sb="132" eb="135">
      <t>イイヤマシ</t>
    </rPh>
    <rPh sb="136" eb="139">
      <t>ミョウコウシ</t>
    </rPh>
    <rPh sb="139" eb="140">
      <t>カン</t>
    </rPh>
    <rPh sb="145" eb="147">
      <t>マダラオ</t>
    </rPh>
    <rPh sb="147" eb="149">
      <t>コウゲン</t>
    </rPh>
    <rPh sb="149" eb="151">
      <t>カンイ</t>
    </rPh>
    <rPh sb="151" eb="153">
      <t>スイドウ</t>
    </rPh>
    <rPh sb="153" eb="155">
      <t>ジギョウ</t>
    </rPh>
    <rPh sb="156" eb="158">
      <t>コウイキ</t>
    </rPh>
    <rPh sb="158" eb="160">
      <t>レンケイ</t>
    </rPh>
    <rPh sb="161" eb="162">
      <t>ム</t>
    </rPh>
    <rPh sb="165" eb="167">
      <t>キュウスイ</t>
    </rPh>
    <rPh sb="167" eb="169">
      <t>クイキ</t>
    </rPh>
    <rPh sb="170" eb="173">
      <t>テキセイカ</t>
    </rPh>
    <rPh sb="174" eb="176">
      <t>イジ</t>
    </rPh>
    <rPh sb="176" eb="178">
      <t>カンリ</t>
    </rPh>
    <rPh sb="179" eb="180">
      <t>カン</t>
    </rPh>
    <rPh sb="182" eb="184">
      <t>キョウテイ</t>
    </rPh>
    <rPh sb="185" eb="187">
      <t>ミナオ</t>
    </rPh>
    <rPh sb="189" eb="191">
      <t>サクテイ</t>
    </rPh>
    <rPh sb="197" eb="200">
      <t>ゲスイドウ</t>
    </rPh>
    <rPh sb="200" eb="202">
      <t>ジギョウ</t>
    </rPh>
    <rPh sb="203" eb="204">
      <t>ア</t>
    </rPh>
    <rPh sb="207" eb="209">
      <t>ケントウ</t>
    </rPh>
    <rPh sb="210" eb="211">
      <t>カサ</t>
    </rPh>
    <rPh sb="215" eb="21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</si>
</sst>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0.16</c:v>
                </c:pt>
                <c:pt idx="2">
                  <c:v>0.18</c:v>
                </c:pt>
                <c:pt idx="3" formatCode="#,##0.00;&quot;△&quot;#,##0.00">
                  <c:v>0</c:v>
                </c:pt>
                <c:pt idx="4" formatCode="#,##0.00;&quot;△&quot;#,##0.00">
                  <c:v>0</c:v>
                </c:pt>
              </c:numCache>
            </c:numRef>
          </c:val>
          <c:extLst>
            <c:ext xmlns:c16="http://schemas.microsoft.com/office/drawing/2014/chart" uri="{C3380CC4-5D6E-409C-BE32-E72D297353CC}">
              <c16:uniqueId val="{00000000-CFCA-4C8B-B8AD-72A6A8703F8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0.56999999999999995</c:v>
                </c:pt>
                <c:pt idx="4">
                  <c:v>0.62</c:v>
                </c:pt>
              </c:numCache>
            </c:numRef>
          </c:val>
          <c:smooth val="0"/>
          <c:extLst>
            <c:ext xmlns:c16="http://schemas.microsoft.com/office/drawing/2014/chart" uri="{C3380CC4-5D6E-409C-BE32-E72D297353CC}">
              <c16:uniqueId val="{00000001-CFCA-4C8B-B8AD-72A6A8703F8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29.42</c:v>
                </c:pt>
                <c:pt idx="1">
                  <c:v>28.92</c:v>
                </c:pt>
                <c:pt idx="2">
                  <c:v>29.4</c:v>
                </c:pt>
                <c:pt idx="3">
                  <c:v>17.559999999999999</c:v>
                </c:pt>
                <c:pt idx="4">
                  <c:v>15.12</c:v>
                </c:pt>
              </c:numCache>
            </c:numRef>
          </c:val>
          <c:extLst>
            <c:ext xmlns:c16="http://schemas.microsoft.com/office/drawing/2014/chart" uri="{C3380CC4-5D6E-409C-BE32-E72D297353CC}">
              <c16:uniqueId val="{00000000-8968-464E-AE65-DB46A3F7F6A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47.95</c:v>
                </c:pt>
                <c:pt idx="4">
                  <c:v>48.26</c:v>
                </c:pt>
              </c:numCache>
            </c:numRef>
          </c:val>
          <c:smooth val="0"/>
          <c:extLst>
            <c:ext xmlns:c16="http://schemas.microsoft.com/office/drawing/2014/chart" uri="{C3380CC4-5D6E-409C-BE32-E72D297353CC}">
              <c16:uniqueId val="{00000001-8968-464E-AE65-DB46A3F7F6A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73.680000000000007</c:v>
                </c:pt>
                <c:pt idx="1">
                  <c:v>73.08</c:v>
                </c:pt>
                <c:pt idx="2">
                  <c:v>71.27</c:v>
                </c:pt>
                <c:pt idx="3">
                  <c:v>60.51</c:v>
                </c:pt>
                <c:pt idx="4">
                  <c:v>67.37</c:v>
                </c:pt>
              </c:numCache>
            </c:numRef>
          </c:val>
          <c:extLst>
            <c:ext xmlns:c16="http://schemas.microsoft.com/office/drawing/2014/chart" uri="{C3380CC4-5D6E-409C-BE32-E72D297353CC}">
              <c16:uniqueId val="{00000000-8D51-4BB1-BE64-44E12BBED1E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74.900000000000006</c:v>
                </c:pt>
                <c:pt idx="4">
                  <c:v>72.72</c:v>
                </c:pt>
              </c:numCache>
            </c:numRef>
          </c:val>
          <c:smooth val="0"/>
          <c:extLst>
            <c:ext xmlns:c16="http://schemas.microsoft.com/office/drawing/2014/chart" uri="{C3380CC4-5D6E-409C-BE32-E72D297353CC}">
              <c16:uniqueId val="{00000001-8D51-4BB1-BE64-44E12BBED1E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88.14</c:v>
                </c:pt>
                <c:pt idx="1">
                  <c:v>83.67</c:v>
                </c:pt>
                <c:pt idx="2">
                  <c:v>84.81</c:v>
                </c:pt>
                <c:pt idx="3">
                  <c:v>128.44</c:v>
                </c:pt>
                <c:pt idx="4">
                  <c:v>140.05000000000001</c:v>
                </c:pt>
              </c:numCache>
            </c:numRef>
          </c:val>
          <c:extLst>
            <c:ext xmlns:c16="http://schemas.microsoft.com/office/drawing/2014/chart" uri="{C3380CC4-5D6E-409C-BE32-E72D297353CC}">
              <c16:uniqueId val="{00000000-9C71-42CC-9537-88539AC876D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74.05</c:v>
                </c:pt>
                <c:pt idx="4">
                  <c:v>73.25</c:v>
                </c:pt>
              </c:numCache>
            </c:numRef>
          </c:val>
          <c:smooth val="0"/>
          <c:extLst>
            <c:ext xmlns:c16="http://schemas.microsoft.com/office/drawing/2014/chart" uri="{C3380CC4-5D6E-409C-BE32-E72D297353CC}">
              <c16:uniqueId val="{00000001-9C71-42CC-9537-88539AC876D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4E-43D0-AF17-118C5A9BC2F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4E-43D0-AF17-118C5A9BC2F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09-4626-9E1C-4AB08D000DB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09-4626-9E1C-4AB08D000DB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BF-4621-B453-E212430442A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F-4621-B453-E212430442A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7B-4534-B9EA-5E29B949461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7B-4534-B9EA-5E29B949461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980.11</c:v>
                </c:pt>
                <c:pt idx="1">
                  <c:v>931.82</c:v>
                </c:pt>
                <c:pt idx="2">
                  <c:v>912.65</c:v>
                </c:pt>
                <c:pt idx="3">
                  <c:v>51.6</c:v>
                </c:pt>
                <c:pt idx="4">
                  <c:v>51.08</c:v>
                </c:pt>
              </c:numCache>
            </c:numRef>
          </c:val>
          <c:extLst>
            <c:ext xmlns:c16="http://schemas.microsoft.com/office/drawing/2014/chart" uri="{C3380CC4-5D6E-409C-BE32-E72D297353CC}">
              <c16:uniqueId val="{00000000-9BBD-4D2A-BDFD-0819C406D9C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1302.33</c:v>
                </c:pt>
                <c:pt idx="4">
                  <c:v>1274.21</c:v>
                </c:pt>
              </c:numCache>
            </c:numRef>
          </c:val>
          <c:smooth val="0"/>
          <c:extLst>
            <c:ext xmlns:c16="http://schemas.microsoft.com/office/drawing/2014/chart" uri="{C3380CC4-5D6E-409C-BE32-E72D297353CC}">
              <c16:uniqueId val="{00000001-9BBD-4D2A-BDFD-0819C406D9C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70.150000000000006</c:v>
                </c:pt>
                <c:pt idx="1">
                  <c:v>67.64</c:v>
                </c:pt>
                <c:pt idx="2">
                  <c:v>67.66</c:v>
                </c:pt>
                <c:pt idx="3">
                  <c:v>109.04</c:v>
                </c:pt>
                <c:pt idx="4">
                  <c:v>127.84</c:v>
                </c:pt>
              </c:numCache>
            </c:numRef>
          </c:val>
          <c:extLst>
            <c:ext xmlns:c16="http://schemas.microsoft.com/office/drawing/2014/chart" uri="{C3380CC4-5D6E-409C-BE32-E72D297353CC}">
              <c16:uniqueId val="{00000000-7818-4DE3-8BF0-79C0C369C25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40.89</c:v>
                </c:pt>
                <c:pt idx="4">
                  <c:v>41.25</c:v>
                </c:pt>
              </c:numCache>
            </c:numRef>
          </c:val>
          <c:smooth val="0"/>
          <c:extLst>
            <c:ext xmlns:c16="http://schemas.microsoft.com/office/drawing/2014/chart" uri="{C3380CC4-5D6E-409C-BE32-E72D297353CC}">
              <c16:uniqueId val="{00000001-7818-4DE3-8BF0-79C0C369C25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282.58</c:v>
                </c:pt>
                <c:pt idx="1">
                  <c:v>297.75</c:v>
                </c:pt>
                <c:pt idx="2">
                  <c:v>297.12</c:v>
                </c:pt>
                <c:pt idx="3">
                  <c:v>119.29</c:v>
                </c:pt>
                <c:pt idx="4">
                  <c:v>107.17</c:v>
                </c:pt>
              </c:numCache>
            </c:numRef>
          </c:val>
          <c:extLst>
            <c:ext xmlns:c16="http://schemas.microsoft.com/office/drawing/2014/chart" uri="{C3380CC4-5D6E-409C-BE32-E72D297353CC}">
              <c16:uniqueId val="{00000000-F40F-4E6C-81BC-93134F37911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383.2</c:v>
                </c:pt>
                <c:pt idx="4">
                  <c:v>383.25</c:v>
                </c:pt>
              </c:numCache>
            </c:numRef>
          </c:val>
          <c:smooth val="0"/>
          <c:extLst>
            <c:ext xmlns:c16="http://schemas.microsoft.com/office/drawing/2014/chart" uri="{C3380CC4-5D6E-409C-BE32-E72D297353CC}">
              <c16:uniqueId val="{00000001-F40F-4E6C-81BC-93134F37911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飯山市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21114</v>
      </c>
      <c r="AM8" s="50"/>
      <c r="AN8" s="50"/>
      <c r="AO8" s="50"/>
      <c r="AP8" s="50"/>
      <c r="AQ8" s="50"/>
      <c r="AR8" s="50"/>
      <c r="AS8" s="50"/>
      <c r="AT8" s="46">
        <f>データ!$S$6</f>
        <v>202.43</v>
      </c>
      <c r="AU8" s="46"/>
      <c r="AV8" s="46"/>
      <c r="AW8" s="46"/>
      <c r="AX8" s="46"/>
      <c r="AY8" s="46"/>
      <c r="AZ8" s="46"/>
      <c r="BA8" s="46"/>
      <c r="BB8" s="46">
        <f>データ!$T$6</f>
        <v>104.3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0.97</v>
      </c>
      <c r="Q10" s="46"/>
      <c r="R10" s="46"/>
      <c r="S10" s="46"/>
      <c r="T10" s="46"/>
      <c r="U10" s="46"/>
      <c r="V10" s="46"/>
      <c r="W10" s="50">
        <f>データ!$Q$6</f>
        <v>3180</v>
      </c>
      <c r="X10" s="50"/>
      <c r="Y10" s="50"/>
      <c r="Z10" s="50"/>
      <c r="AA10" s="50"/>
      <c r="AB10" s="50"/>
      <c r="AC10" s="50"/>
      <c r="AD10" s="2"/>
      <c r="AE10" s="2"/>
      <c r="AF10" s="2"/>
      <c r="AG10" s="2"/>
      <c r="AH10" s="2"/>
      <c r="AI10" s="2"/>
      <c r="AJ10" s="2"/>
      <c r="AK10" s="2"/>
      <c r="AL10" s="50">
        <f>データ!$U$6</f>
        <v>204</v>
      </c>
      <c r="AM10" s="50"/>
      <c r="AN10" s="50"/>
      <c r="AO10" s="50"/>
      <c r="AP10" s="50"/>
      <c r="AQ10" s="50"/>
      <c r="AR10" s="50"/>
      <c r="AS10" s="50"/>
      <c r="AT10" s="46">
        <f>データ!$V$6</f>
        <v>2.21</v>
      </c>
      <c r="AU10" s="46"/>
      <c r="AV10" s="46"/>
      <c r="AW10" s="46"/>
      <c r="AX10" s="46"/>
      <c r="AY10" s="46"/>
      <c r="AZ10" s="46"/>
      <c r="BA10" s="46"/>
      <c r="BB10" s="46">
        <f>データ!$W$6</f>
        <v>92.31</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98o5TgLWZjJtBP6Ph2MTgRcCl61hXnc9XqztfpTCMhF4Y7UOb4Amr1D5gU2OVDkAFSTXXQhMUPOgzA77RhX/7w==" saltValue="F3FnC3Rg9+d5gQ3DG34F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54</v>
      </c>
      <c r="B4" s="31"/>
      <c r="C4" s="31"/>
      <c r="D4" s="31"/>
      <c r="E4" s="31"/>
      <c r="F4" s="31"/>
      <c r="G4" s="31"/>
      <c r="H4" s="85"/>
      <c r="I4" s="86"/>
      <c r="J4" s="86"/>
      <c r="K4" s="86"/>
      <c r="L4" s="86"/>
      <c r="M4" s="86"/>
      <c r="N4" s="86"/>
      <c r="O4" s="86"/>
      <c r="P4" s="86"/>
      <c r="Q4" s="86"/>
      <c r="R4" s="86"/>
      <c r="S4" s="86"/>
      <c r="T4" s="86"/>
      <c r="U4" s="86"/>
      <c r="V4" s="86"/>
      <c r="W4" s="87"/>
      <c r="X4" s="81" t="s">
        <v>55</v>
      </c>
      <c r="Y4" s="81"/>
      <c r="Z4" s="81"/>
      <c r="AA4" s="81"/>
      <c r="AB4" s="81"/>
      <c r="AC4" s="81"/>
      <c r="AD4" s="81"/>
      <c r="AE4" s="81"/>
      <c r="AF4" s="81"/>
      <c r="AG4" s="81"/>
      <c r="AH4" s="81"/>
      <c r="AI4" s="81" t="s">
        <v>56</v>
      </c>
      <c r="AJ4" s="81"/>
      <c r="AK4" s="81"/>
      <c r="AL4" s="81"/>
      <c r="AM4" s="81"/>
      <c r="AN4" s="81"/>
      <c r="AO4" s="81"/>
      <c r="AP4" s="81"/>
      <c r="AQ4" s="81"/>
      <c r="AR4" s="81"/>
      <c r="AS4" s="81"/>
      <c r="AT4" s="81" t="s">
        <v>57</v>
      </c>
      <c r="AU4" s="81"/>
      <c r="AV4" s="81"/>
      <c r="AW4" s="81"/>
      <c r="AX4" s="81"/>
      <c r="AY4" s="81"/>
      <c r="AZ4" s="81"/>
      <c r="BA4" s="81"/>
      <c r="BB4" s="81"/>
      <c r="BC4" s="81"/>
      <c r="BD4" s="81"/>
      <c r="BE4" s="81" t="s">
        <v>58</v>
      </c>
      <c r="BF4" s="81"/>
      <c r="BG4" s="81"/>
      <c r="BH4" s="81"/>
      <c r="BI4" s="81"/>
      <c r="BJ4" s="81"/>
      <c r="BK4" s="81"/>
      <c r="BL4" s="81"/>
      <c r="BM4" s="81"/>
      <c r="BN4" s="81"/>
      <c r="BO4" s="81"/>
      <c r="BP4" s="81" t="s">
        <v>59</v>
      </c>
      <c r="BQ4" s="81"/>
      <c r="BR4" s="81"/>
      <c r="BS4" s="81"/>
      <c r="BT4" s="81"/>
      <c r="BU4" s="81"/>
      <c r="BV4" s="81"/>
      <c r="BW4" s="81"/>
      <c r="BX4" s="81"/>
      <c r="BY4" s="81"/>
      <c r="BZ4" s="81"/>
      <c r="CA4" s="81" t="s">
        <v>60</v>
      </c>
      <c r="CB4" s="81"/>
      <c r="CC4" s="81"/>
      <c r="CD4" s="81"/>
      <c r="CE4" s="81"/>
      <c r="CF4" s="81"/>
      <c r="CG4" s="81"/>
      <c r="CH4" s="81"/>
      <c r="CI4" s="81"/>
      <c r="CJ4" s="81"/>
      <c r="CK4" s="81"/>
      <c r="CL4" s="81" t="s">
        <v>61</v>
      </c>
      <c r="CM4" s="81"/>
      <c r="CN4" s="81"/>
      <c r="CO4" s="81"/>
      <c r="CP4" s="81"/>
      <c r="CQ4" s="81"/>
      <c r="CR4" s="81"/>
      <c r="CS4" s="81"/>
      <c r="CT4" s="81"/>
      <c r="CU4" s="81"/>
      <c r="CV4" s="81"/>
      <c r="CW4" s="81" t="s">
        <v>62</v>
      </c>
      <c r="CX4" s="81"/>
      <c r="CY4" s="81"/>
      <c r="CZ4" s="81"/>
      <c r="DA4" s="81"/>
      <c r="DB4" s="81"/>
      <c r="DC4" s="81"/>
      <c r="DD4" s="81"/>
      <c r="DE4" s="81"/>
      <c r="DF4" s="81"/>
      <c r="DG4" s="81"/>
      <c r="DH4" s="81" t="s">
        <v>63</v>
      </c>
      <c r="DI4" s="81"/>
      <c r="DJ4" s="81"/>
      <c r="DK4" s="81"/>
      <c r="DL4" s="81"/>
      <c r="DM4" s="81"/>
      <c r="DN4" s="81"/>
      <c r="DO4" s="81"/>
      <c r="DP4" s="81"/>
      <c r="DQ4" s="81"/>
      <c r="DR4" s="81"/>
      <c r="DS4" s="81" t="s">
        <v>64</v>
      </c>
      <c r="DT4" s="81"/>
      <c r="DU4" s="81"/>
      <c r="DV4" s="81"/>
      <c r="DW4" s="81"/>
      <c r="DX4" s="81"/>
      <c r="DY4" s="81"/>
      <c r="DZ4" s="81"/>
      <c r="EA4" s="81"/>
      <c r="EB4" s="81"/>
      <c r="EC4" s="81"/>
      <c r="ED4" s="81" t="s">
        <v>65</v>
      </c>
      <c r="EE4" s="81"/>
      <c r="EF4" s="81"/>
      <c r="EG4" s="81"/>
      <c r="EH4" s="81"/>
      <c r="EI4" s="81"/>
      <c r="EJ4" s="81"/>
      <c r="EK4" s="81"/>
      <c r="EL4" s="81"/>
      <c r="EM4" s="81"/>
      <c r="EN4" s="81"/>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202134</v>
      </c>
      <c r="D6" s="34">
        <f t="shared" si="3"/>
        <v>47</v>
      </c>
      <c r="E6" s="34">
        <f t="shared" si="3"/>
        <v>1</v>
      </c>
      <c r="F6" s="34">
        <f t="shared" si="3"/>
        <v>0</v>
      </c>
      <c r="G6" s="34">
        <f t="shared" si="3"/>
        <v>0</v>
      </c>
      <c r="H6" s="34" t="str">
        <f t="shared" si="3"/>
        <v>長野県　飯山市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0.97</v>
      </c>
      <c r="Q6" s="35">
        <f t="shared" si="3"/>
        <v>3180</v>
      </c>
      <c r="R6" s="35">
        <f t="shared" si="3"/>
        <v>21114</v>
      </c>
      <c r="S6" s="35">
        <f t="shared" si="3"/>
        <v>202.43</v>
      </c>
      <c r="T6" s="35">
        <f t="shared" si="3"/>
        <v>104.3</v>
      </c>
      <c r="U6" s="35">
        <f t="shared" si="3"/>
        <v>204</v>
      </c>
      <c r="V6" s="35">
        <f t="shared" si="3"/>
        <v>2.21</v>
      </c>
      <c r="W6" s="35">
        <f t="shared" si="3"/>
        <v>92.31</v>
      </c>
      <c r="X6" s="36">
        <f>IF(X7="",NA(),X7)</f>
        <v>88.14</v>
      </c>
      <c r="Y6" s="36">
        <f t="shared" ref="Y6:AG6" si="4">IF(Y7="",NA(),Y7)</f>
        <v>83.67</v>
      </c>
      <c r="Z6" s="36">
        <f t="shared" si="4"/>
        <v>84.81</v>
      </c>
      <c r="AA6" s="36">
        <f t="shared" si="4"/>
        <v>128.44</v>
      </c>
      <c r="AB6" s="36">
        <f t="shared" si="4"/>
        <v>140.05000000000001</v>
      </c>
      <c r="AC6" s="36">
        <f t="shared" si="4"/>
        <v>75.87</v>
      </c>
      <c r="AD6" s="36">
        <f t="shared" si="4"/>
        <v>76.27</v>
      </c>
      <c r="AE6" s="36">
        <f t="shared" si="4"/>
        <v>77.56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980.11</v>
      </c>
      <c r="BF6" s="36">
        <f t="shared" ref="BF6:BN6" si="7">IF(BF7="",NA(),BF7)</f>
        <v>931.82</v>
      </c>
      <c r="BG6" s="36">
        <f t="shared" si="7"/>
        <v>912.65</v>
      </c>
      <c r="BH6" s="36">
        <f t="shared" si="7"/>
        <v>51.6</v>
      </c>
      <c r="BI6" s="36">
        <f t="shared" si="7"/>
        <v>51.08</v>
      </c>
      <c r="BJ6" s="36">
        <f t="shared" si="7"/>
        <v>1125.69</v>
      </c>
      <c r="BK6" s="36">
        <f t="shared" si="7"/>
        <v>1134.67</v>
      </c>
      <c r="BL6" s="36">
        <f t="shared" si="7"/>
        <v>1144.79</v>
      </c>
      <c r="BM6" s="36">
        <f t="shared" si="7"/>
        <v>1302.33</v>
      </c>
      <c r="BN6" s="36">
        <f t="shared" si="7"/>
        <v>1274.21</v>
      </c>
      <c r="BO6" s="35" t="str">
        <f>IF(BO7="","",IF(BO7="-","【-】","【"&amp;SUBSTITUTE(TEXT(BO7,"#,##0.00"),"-","△")&amp;"】"))</f>
        <v>【1,074.14】</v>
      </c>
      <c r="BP6" s="36">
        <f>IF(BP7="",NA(),BP7)</f>
        <v>70.150000000000006</v>
      </c>
      <c r="BQ6" s="36">
        <f t="shared" ref="BQ6:BY6" si="8">IF(BQ7="",NA(),BQ7)</f>
        <v>67.64</v>
      </c>
      <c r="BR6" s="36">
        <f t="shared" si="8"/>
        <v>67.66</v>
      </c>
      <c r="BS6" s="36">
        <f t="shared" si="8"/>
        <v>109.04</v>
      </c>
      <c r="BT6" s="36">
        <f t="shared" si="8"/>
        <v>127.84</v>
      </c>
      <c r="BU6" s="36">
        <f t="shared" si="8"/>
        <v>46.48</v>
      </c>
      <c r="BV6" s="36">
        <f t="shared" si="8"/>
        <v>40.6</v>
      </c>
      <c r="BW6" s="36">
        <f t="shared" si="8"/>
        <v>56.04</v>
      </c>
      <c r="BX6" s="36">
        <f t="shared" si="8"/>
        <v>40.89</v>
      </c>
      <c r="BY6" s="36">
        <f t="shared" si="8"/>
        <v>41.25</v>
      </c>
      <c r="BZ6" s="35" t="str">
        <f>IF(BZ7="","",IF(BZ7="-","【-】","【"&amp;SUBSTITUTE(TEXT(BZ7,"#,##0.00"),"-","△")&amp;"】"))</f>
        <v>【54.36】</v>
      </c>
      <c r="CA6" s="36">
        <f>IF(CA7="",NA(),CA7)</f>
        <v>282.58</v>
      </c>
      <c r="CB6" s="36">
        <f t="shared" ref="CB6:CJ6" si="9">IF(CB7="",NA(),CB7)</f>
        <v>297.75</v>
      </c>
      <c r="CC6" s="36">
        <f t="shared" si="9"/>
        <v>297.12</v>
      </c>
      <c r="CD6" s="36">
        <f t="shared" si="9"/>
        <v>119.29</v>
      </c>
      <c r="CE6" s="36">
        <f t="shared" si="9"/>
        <v>107.17</v>
      </c>
      <c r="CF6" s="36">
        <f t="shared" si="9"/>
        <v>376.61</v>
      </c>
      <c r="CG6" s="36">
        <f t="shared" si="9"/>
        <v>440.03</v>
      </c>
      <c r="CH6" s="36">
        <f t="shared" si="9"/>
        <v>304.35000000000002</v>
      </c>
      <c r="CI6" s="36">
        <f t="shared" si="9"/>
        <v>383.2</v>
      </c>
      <c r="CJ6" s="36">
        <f t="shared" si="9"/>
        <v>383.25</v>
      </c>
      <c r="CK6" s="35" t="str">
        <f>IF(CK7="","",IF(CK7="-","【-】","【"&amp;SUBSTITUTE(TEXT(CK7,"#,##0.00"),"-","△")&amp;"】"))</f>
        <v>【296.40】</v>
      </c>
      <c r="CL6" s="36">
        <f>IF(CL7="",NA(),CL7)</f>
        <v>29.42</v>
      </c>
      <c r="CM6" s="36">
        <f t="shared" ref="CM6:CU6" si="10">IF(CM7="",NA(),CM7)</f>
        <v>28.92</v>
      </c>
      <c r="CN6" s="36">
        <f t="shared" si="10"/>
        <v>29.4</v>
      </c>
      <c r="CO6" s="36">
        <f t="shared" si="10"/>
        <v>17.559999999999999</v>
      </c>
      <c r="CP6" s="36">
        <f t="shared" si="10"/>
        <v>15.12</v>
      </c>
      <c r="CQ6" s="36">
        <f t="shared" si="10"/>
        <v>57.43</v>
      </c>
      <c r="CR6" s="36">
        <f t="shared" si="10"/>
        <v>57.29</v>
      </c>
      <c r="CS6" s="36">
        <f t="shared" si="10"/>
        <v>55.9</v>
      </c>
      <c r="CT6" s="36">
        <f t="shared" si="10"/>
        <v>47.95</v>
      </c>
      <c r="CU6" s="36">
        <f t="shared" si="10"/>
        <v>48.26</v>
      </c>
      <c r="CV6" s="35" t="str">
        <f>IF(CV7="","",IF(CV7="-","【-】","【"&amp;SUBSTITUTE(TEXT(CV7,"#,##0.00"),"-","△")&amp;"】"))</f>
        <v>【55.95】</v>
      </c>
      <c r="CW6" s="36">
        <f>IF(CW7="",NA(),CW7)</f>
        <v>73.680000000000007</v>
      </c>
      <c r="CX6" s="36">
        <f t="shared" ref="CX6:DF6" si="11">IF(CX7="",NA(),CX7)</f>
        <v>73.08</v>
      </c>
      <c r="CY6" s="36">
        <f t="shared" si="11"/>
        <v>71.27</v>
      </c>
      <c r="CZ6" s="36">
        <f t="shared" si="11"/>
        <v>60.51</v>
      </c>
      <c r="DA6" s="36">
        <f t="shared" si="11"/>
        <v>67.37</v>
      </c>
      <c r="DB6" s="36">
        <f t="shared" si="11"/>
        <v>73.83</v>
      </c>
      <c r="DC6" s="36">
        <f t="shared" si="11"/>
        <v>73.69</v>
      </c>
      <c r="DD6" s="36">
        <f t="shared" si="11"/>
        <v>73.28</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0.16</v>
      </c>
      <c r="EF6" s="36">
        <f t="shared" si="14"/>
        <v>0.18</v>
      </c>
      <c r="EG6" s="35">
        <f t="shared" si="14"/>
        <v>0</v>
      </c>
      <c r="EH6" s="35">
        <f t="shared" si="14"/>
        <v>0</v>
      </c>
      <c r="EI6" s="36">
        <f t="shared" si="14"/>
        <v>0.69</v>
      </c>
      <c r="EJ6" s="36">
        <f t="shared" si="14"/>
        <v>0.65</v>
      </c>
      <c r="EK6" s="36">
        <f t="shared" si="14"/>
        <v>0.53</v>
      </c>
      <c r="EL6" s="36">
        <f t="shared" si="14"/>
        <v>0.56999999999999995</v>
      </c>
      <c r="EM6" s="36">
        <f t="shared" si="14"/>
        <v>0.62</v>
      </c>
      <c r="EN6" s="35" t="str">
        <f>IF(EN7="","",IF(EN7="-","【-】","【"&amp;SUBSTITUTE(TEXT(EN7,"#,##0.00"),"-","△")&amp;"】"))</f>
        <v>【0.54】</v>
      </c>
    </row>
    <row r="7" spans="1:144" s="37" customFormat="1" x14ac:dyDescent="0.15">
      <c r="A7" s="29"/>
      <c r="B7" s="38">
        <v>2018</v>
      </c>
      <c r="C7" s="38">
        <v>202134</v>
      </c>
      <c r="D7" s="38">
        <v>47</v>
      </c>
      <c r="E7" s="38">
        <v>1</v>
      </c>
      <c r="F7" s="38">
        <v>0</v>
      </c>
      <c r="G7" s="38">
        <v>0</v>
      </c>
      <c r="H7" s="38" t="s">
        <v>95</v>
      </c>
      <c r="I7" s="38" t="s">
        <v>96</v>
      </c>
      <c r="J7" s="38" t="s">
        <v>97</v>
      </c>
      <c r="K7" s="38" t="s">
        <v>98</v>
      </c>
      <c r="L7" s="38" t="s">
        <v>99</v>
      </c>
      <c r="M7" s="38" t="s">
        <v>100</v>
      </c>
      <c r="N7" s="39" t="s">
        <v>101</v>
      </c>
      <c r="O7" s="39" t="s">
        <v>102</v>
      </c>
      <c r="P7" s="39">
        <v>0.97</v>
      </c>
      <c r="Q7" s="39">
        <v>3180</v>
      </c>
      <c r="R7" s="39">
        <v>21114</v>
      </c>
      <c r="S7" s="39">
        <v>202.43</v>
      </c>
      <c r="T7" s="39">
        <v>104.3</v>
      </c>
      <c r="U7" s="39">
        <v>204</v>
      </c>
      <c r="V7" s="39">
        <v>2.21</v>
      </c>
      <c r="W7" s="39">
        <v>92.31</v>
      </c>
      <c r="X7" s="39">
        <v>88.14</v>
      </c>
      <c r="Y7" s="39">
        <v>83.67</v>
      </c>
      <c r="Z7" s="39">
        <v>84.81</v>
      </c>
      <c r="AA7" s="39">
        <v>128.44</v>
      </c>
      <c r="AB7" s="39">
        <v>140.05000000000001</v>
      </c>
      <c r="AC7" s="39">
        <v>75.87</v>
      </c>
      <c r="AD7" s="39">
        <v>76.27</v>
      </c>
      <c r="AE7" s="39">
        <v>77.56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980.11</v>
      </c>
      <c r="BF7" s="39">
        <v>931.82</v>
      </c>
      <c r="BG7" s="39">
        <v>912.65</v>
      </c>
      <c r="BH7" s="39">
        <v>51.6</v>
      </c>
      <c r="BI7" s="39">
        <v>51.08</v>
      </c>
      <c r="BJ7" s="39">
        <v>1125.69</v>
      </c>
      <c r="BK7" s="39">
        <v>1134.67</v>
      </c>
      <c r="BL7" s="39">
        <v>1144.79</v>
      </c>
      <c r="BM7" s="39">
        <v>1302.33</v>
      </c>
      <c r="BN7" s="39">
        <v>1274.21</v>
      </c>
      <c r="BO7" s="39">
        <v>1074.1400000000001</v>
      </c>
      <c r="BP7" s="39">
        <v>70.150000000000006</v>
      </c>
      <c r="BQ7" s="39">
        <v>67.64</v>
      </c>
      <c r="BR7" s="39">
        <v>67.66</v>
      </c>
      <c r="BS7" s="39">
        <v>109.04</v>
      </c>
      <c r="BT7" s="39">
        <v>127.84</v>
      </c>
      <c r="BU7" s="39">
        <v>46.48</v>
      </c>
      <c r="BV7" s="39">
        <v>40.6</v>
      </c>
      <c r="BW7" s="39">
        <v>56.04</v>
      </c>
      <c r="BX7" s="39">
        <v>40.89</v>
      </c>
      <c r="BY7" s="39">
        <v>41.25</v>
      </c>
      <c r="BZ7" s="39">
        <v>54.36</v>
      </c>
      <c r="CA7" s="39">
        <v>282.58</v>
      </c>
      <c r="CB7" s="39">
        <v>297.75</v>
      </c>
      <c r="CC7" s="39">
        <v>297.12</v>
      </c>
      <c r="CD7" s="39">
        <v>119.29</v>
      </c>
      <c r="CE7" s="39">
        <v>107.17</v>
      </c>
      <c r="CF7" s="39">
        <v>376.61</v>
      </c>
      <c r="CG7" s="39">
        <v>440.03</v>
      </c>
      <c r="CH7" s="39">
        <v>304.35000000000002</v>
      </c>
      <c r="CI7" s="39">
        <v>383.2</v>
      </c>
      <c r="CJ7" s="39">
        <v>383.25</v>
      </c>
      <c r="CK7" s="39">
        <v>296.39999999999998</v>
      </c>
      <c r="CL7" s="39">
        <v>29.42</v>
      </c>
      <c r="CM7" s="39">
        <v>28.92</v>
      </c>
      <c r="CN7" s="39">
        <v>29.4</v>
      </c>
      <c r="CO7" s="39">
        <v>17.559999999999999</v>
      </c>
      <c r="CP7" s="39">
        <v>15.12</v>
      </c>
      <c r="CQ7" s="39">
        <v>57.43</v>
      </c>
      <c r="CR7" s="39">
        <v>57.29</v>
      </c>
      <c r="CS7" s="39">
        <v>55.9</v>
      </c>
      <c r="CT7" s="39">
        <v>47.95</v>
      </c>
      <c r="CU7" s="39">
        <v>48.26</v>
      </c>
      <c r="CV7" s="39">
        <v>55.95</v>
      </c>
      <c r="CW7" s="39">
        <v>73.680000000000007</v>
      </c>
      <c r="CX7" s="39">
        <v>73.08</v>
      </c>
      <c r="CY7" s="39">
        <v>71.27</v>
      </c>
      <c r="CZ7" s="39">
        <v>60.51</v>
      </c>
      <c r="DA7" s="39">
        <v>67.37</v>
      </c>
      <c r="DB7" s="39">
        <v>73.83</v>
      </c>
      <c r="DC7" s="39">
        <v>73.69</v>
      </c>
      <c r="DD7" s="39">
        <v>73.28</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0.16</v>
      </c>
      <c r="EF7" s="39">
        <v>0.18</v>
      </c>
      <c r="EG7" s="39">
        <v>0</v>
      </c>
      <c r="EH7" s="39">
        <v>0</v>
      </c>
      <c r="EI7" s="39">
        <v>0.69</v>
      </c>
      <c r="EJ7" s="39">
        <v>0.65</v>
      </c>
      <c r="EK7" s="39">
        <v>0.53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2020-01-27T07:56:39Z</cp:lastPrinted>
  <dcterms:created xsi:type="dcterms:W3CDTF">2019-12-05T04:37:17Z</dcterms:created>
  <dcterms:modified xsi:type="dcterms:W3CDTF">2020-03-02T05:54:17Z</dcterms:modified>
  <cp:category/>
</cp:coreProperties>
</file>