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3629 富士見町\"/>
    </mc:Choice>
  </mc:AlternateContent>
  <workbookProtection workbookAlgorithmName="SHA-512" workbookHashValue="fDHZ6wge8DnfDWMU+pnM8PwUqUvVQVHtbMK0Tuhog8B0SEbn79SD2fBT5nukBXcsLh2qThl2blaUCgy7TV4G1Q==" workbookSaltValue="ZrupHx1ZH0elehS3Ag0k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I10" i="4"/>
  <c r="B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<sst xmlns="http://schemas.openxmlformats.org/spreadsheetml/2006/main" count="220" uniqueCount="108">
  <si>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</si>
  <si>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</si>
  <si>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</si>
  <si>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</si>
  <si>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</si>
  <si>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</si>
  <si>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</si>
  <si>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</si>
  <si>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</si>
  <si>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</si>
  <si>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</si>
  <si>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</si>
  <si>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</si>
  <si>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</si>
  <si>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</si>
  <si>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</si>
  <si>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</si>
  <si>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</si>
  <si>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</si>
  <si>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</si>
  <si>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</si>
  <si>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</si>
  <si>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</si>
  <si>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</si>
  <si>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</si>
  <si>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</si>
  <si>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</si>
  <si>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</si>
  <si>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</si>
  <si>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</si>
  <si>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</si>
  <si>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</si>
  <si>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</si>
  <si>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</si>
  <si>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</si>
  <si>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</si>
  <si>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</si>
  <si>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</si>
  <si>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</si>
  <si>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</si>
  <si>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</si>
  <si>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</si>
  <si>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</si>
  <si>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</si>
  <si>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</si>
  <si>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</si>
  <si>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</si>
  <si>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</si>
  <si>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</si>
  <si>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</si>
  <si>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</si>
  <si>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</si>
  <si>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</si>
  <si>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</si>
  <si>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</si>
  <si>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</si>
  <si>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</si>
  <si>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</si>
  <si>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</si>
  <si>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</si>
  <si>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</si>
  <si>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</si>
  <si>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</si>
  <si>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</si>
  <si>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</si>
  <si>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</si>
  <si>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</si>
  <si>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</si>
  <si>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</si>
  <si>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</si>
  <si>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</si>
  <si>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</si>
  <si>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</si>
  <si>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</si>
  <si>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</si>
  <si>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</si>
  <si>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</si>
  <si>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</si>
  <si>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</si>
  <si>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</si>
  <si>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</si>
  <si>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</si>
  <si>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</si>
  <si>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</si>
  <si>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</si>
  <si>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</si>
  <si>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</si>
  <si>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</si>
  <si>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</si>
  <si>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</si>
  <si>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</si>
  <si>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</si>
  <si>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</si>
  <si>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富士見町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</si>
  <si>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</si>
  <si>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</si>
  <si>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</si>
  <si>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</si>
  <si>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</si>
  <si>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</si>
  <si>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</si>
  <si>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</si>
  <si>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</si>
  <si>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</si>
  <si>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</si>
  <si>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費用が経常収益によりどの程度賄われているかを表しています。修繕費等の費用が増加したことにより、前年度に比べ収支比率が低下したものの、100％を超えており、健全な経営状況を維持しています。
②営業収益に対する累積欠損金は発生していません。
③1年以内に支払うべき債務に対する支払い能力を表しています。100％を超えて比率が高いほど支払能力は高いといえるため、短期的な債務に対する支払い能力は高いといえます。
④企業債残高の規模を表すもので、現在は類似団体平均より低い数値ですが、今後、管路更新等を行うにあたり比率が高くなる可能性があります。
⑤給水に係る費用が給水収益で賄えているかを表しています。類似団体平均と比べ高く、給水に係る費用を給水収益で賄うことが出来ています。
⑥有収水量1㎥当たりの費用を表しています。類似団体平均と比べ低く抑えられています。
⑦施設の利用状況や適正規模を判断するためのもので、類似団体平均より高く、効率的に施設を利用しているといえます。今後も企業への供給の動向や、水需要にあわせた施設規模の適正化を検討していきます。
⑧施設の稼働が収益につながっているかを判断するためのもので、類似団体平均より低い数値となっていますが、漏水調査、修繕により上昇してきています。効率的に収益を確保するため、今後も調査等を継続していきます。</t>
    <rPh sb="1" eb="3">
      <t>ケイジョウ</t>
    </rPh>
    <rPh sb="3" eb="5">
      <t>ヒヨウ</t>
    </rPh>
    <rPh sb="6" eb="8">
      <t>ケイジョウ</t>
    </rPh>
    <rPh sb="15" eb="17">
      <t>テイド</t>
    </rPh>
    <rPh sb="17" eb="18">
      <t>マカナ</t>
    </rPh>
    <rPh sb="25" eb="26">
      <t>アラワ</t>
    </rPh>
    <rPh sb="74" eb="75">
      <t>コ</t>
    </rPh>
    <rPh sb="98" eb="100">
      <t>エイギョウ</t>
    </rPh>
    <rPh sb="100" eb="102">
      <t>シュウエキ</t>
    </rPh>
    <rPh sb="103" eb="104">
      <t>タイ</t>
    </rPh>
    <rPh sb="106" eb="108">
      <t>ルイセキ</t>
    </rPh>
    <rPh sb="108" eb="111">
      <t>ケッソンキン</t>
    </rPh>
    <rPh sb="112" eb="114">
      <t>ハッセイ</t>
    </rPh>
    <rPh sb="124" eb="125">
      <t>ネン</t>
    </rPh>
    <rPh sb="125" eb="127">
      <t>イナイ</t>
    </rPh>
    <rPh sb="128" eb="130">
      <t>シハラ</t>
    </rPh>
    <rPh sb="133" eb="135">
      <t>サイム</t>
    </rPh>
    <rPh sb="136" eb="137">
      <t>タイ</t>
    </rPh>
    <rPh sb="139" eb="141">
      <t>シハラ</t>
    </rPh>
    <rPh sb="142" eb="144">
      <t>ノウリョク</t>
    </rPh>
    <rPh sb="145" eb="146">
      <t>アラワ</t>
    </rPh>
    <rPh sb="157" eb="158">
      <t>コ</t>
    </rPh>
    <rPh sb="160" eb="162">
      <t>ヒリツ</t>
    </rPh>
    <rPh sb="163" eb="164">
      <t>タカ</t>
    </rPh>
    <rPh sb="167" eb="169">
      <t>シハライ</t>
    </rPh>
    <rPh sb="169" eb="171">
      <t>ノウリョク</t>
    </rPh>
    <rPh sb="172" eb="173">
      <t>タカ</t>
    </rPh>
    <rPh sb="181" eb="184">
      <t>タンキテキ</t>
    </rPh>
    <rPh sb="185" eb="187">
      <t>サイム</t>
    </rPh>
    <rPh sb="188" eb="189">
      <t>タイ</t>
    </rPh>
    <rPh sb="191" eb="193">
      <t>シハラ</t>
    </rPh>
    <rPh sb="194" eb="196">
      <t>ノウリョク</t>
    </rPh>
    <rPh sb="197" eb="198">
      <t>タカ</t>
    </rPh>
    <rPh sb="207" eb="209">
      <t>キギョウ</t>
    </rPh>
    <rPh sb="209" eb="210">
      <t>サイ</t>
    </rPh>
    <rPh sb="210" eb="212">
      <t>ザンダカ</t>
    </rPh>
    <rPh sb="213" eb="215">
      <t>キボ</t>
    </rPh>
    <rPh sb="216" eb="217">
      <t>アラワ</t>
    </rPh>
    <rPh sb="222" eb="224">
      <t>ゲンザイ</t>
    </rPh>
    <rPh sb="225" eb="227">
      <t>ルイジ</t>
    </rPh>
    <rPh sb="227" eb="229">
      <t>ダンタイ</t>
    </rPh>
    <rPh sb="229" eb="231">
      <t>ヘイキン</t>
    </rPh>
    <rPh sb="233" eb="234">
      <t>ヒク</t>
    </rPh>
    <rPh sb="235" eb="237">
      <t>スウチ</t>
    </rPh>
    <rPh sb="241" eb="243">
      <t>コンゴ</t>
    </rPh>
    <rPh sb="244" eb="246">
      <t>カンロ</t>
    </rPh>
    <rPh sb="246" eb="248">
      <t>コウシン</t>
    </rPh>
    <rPh sb="248" eb="249">
      <t>トウ</t>
    </rPh>
    <rPh sb="250" eb="251">
      <t>オコナ</t>
    </rPh>
    <rPh sb="256" eb="258">
      <t>ヒリツ</t>
    </rPh>
    <rPh sb="259" eb="260">
      <t>タカ</t>
    </rPh>
    <rPh sb="263" eb="266">
      <t>カノウセイ</t>
    </rPh>
    <rPh sb="274" eb="276">
      <t>キュウスイ</t>
    </rPh>
    <rPh sb="277" eb="278">
      <t>カカ</t>
    </rPh>
    <rPh sb="279" eb="281">
      <t>ヒヨウ</t>
    </rPh>
    <rPh sb="282" eb="284">
      <t>キュウスイ</t>
    </rPh>
    <rPh sb="284" eb="286">
      <t>シュウエキ</t>
    </rPh>
    <rPh sb="287" eb="288">
      <t>マカナ</t>
    </rPh>
    <rPh sb="294" eb="295">
      <t>アラワ</t>
    </rPh>
    <rPh sb="301" eb="307">
      <t>ルイジダンタイヘイキン</t>
    </rPh>
    <rPh sb="308" eb="309">
      <t>クラ</t>
    </rPh>
    <rPh sb="310" eb="311">
      <t>タカ</t>
    </rPh>
    <rPh sb="313" eb="315">
      <t>キュウスイ</t>
    </rPh>
    <rPh sb="316" eb="317">
      <t>カカ</t>
    </rPh>
    <rPh sb="318" eb="320">
      <t>ヒヨウ</t>
    </rPh>
    <rPh sb="321" eb="323">
      <t>キュウスイ</t>
    </rPh>
    <rPh sb="323" eb="325">
      <t>シュウエキ</t>
    </rPh>
    <rPh sb="326" eb="327">
      <t>マカナ</t>
    </rPh>
    <rPh sb="331" eb="333">
      <t>デキ</t>
    </rPh>
    <rPh sb="340" eb="342">
      <t>ユウシュウ</t>
    </rPh>
    <rPh sb="342" eb="344">
      <t>スイリョウ</t>
    </rPh>
    <rPh sb="346" eb="347">
      <t>ア</t>
    </rPh>
    <rPh sb="350" eb="352">
      <t>ヒヨウ</t>
    </rPh>
    <rPh sb="353" eb="354">
      <t>アラワ</t>
    </rPh>
    <rPh sb="360" eb="362">
      <t>ルイジ</t>
    </rPh>
    <rPh sb="362" eb="364">
      <t>ダンタイ</t>
    </rPh>
    <rPh sb="364" eb="366">
      <t>ヘイキン</t>
    </rPh>
    <rPh sb="367" eb="368">
      <t>クラ</t>
    </rPh>
    <rPh sb="369" eb="370">
      <t>ヒク</t>
    </rPh>
    <rPh sb="371" eb="372">
      <t>オサ</t>
    </rPh>
    <rPh sb="382" eb="384">
      <t>シセツ</t>
    </rPh>
    <rPh sb="385" eb="387">
      <t>リヨウ</t>
    </rPh>
    <rPh sb="387" eb="389">
      <t>ジョウキョウ</t>
    </rPh>
    <rPh sb="390" eb="392">
      <t>テキセイ</t>
    </rPh>
    <rPh sb="392" eb="394">
      <t>キボ</t>
    </rPh>
    <rPh sb="395" eb="397">
      <t>ハンダン</t>
    </rPh>
    <rPh sb="406" eb="408">
      <t>ルイジ</t>
    </rPh>
    <rPh sb="408" eb="410">
      <t>ダンタイ</t>
    </rPh>
    <rPh sb="410" eb="412">
      <t>ヘイキン</t>
    </rPh>
    <rPh sb="414" eb="415">
      <t>タカ</t>
    </rPh>
    <rPh sb="417" eb="420">
      <t>コウリツテキ</t>
    </rPh>
    <rPh sb="421" eb="423">
      <t>シセツ</t>
    </rPh>
    <rPh sb="424" eb="426">
      <t>リヨウ</t>
    </rPh>
    <rPh sb="436" eb="438">
      <t>コンゴ</t>
    </rPh>
    <rPh sb="439" eb="441">
      <t>キギョウ</t>
    </rPh>
    <rPh sb="443" eb="445">
      <t>キョウキュウ</t>
    </rPh>
    <rPh sb="446" eb="448">
      <t>ドウコウ</t>
    </rPh>
    <rPh sb="450" eb="451">
      <t>ミズ</t>
    </rPh>
    <rPh sb="451" eb="453">
      <t>ジュヨウ</t>
    </rPh>
    <rPh sb="458" eb="460">
      <t>シセツ</t>
    </rPh>
    <rPh sb="460" eb="462">
      <t>キボ</t>
    </rPh>
    <rPh sb="463" eb="466">
      <t>テキセイカ</t>
    </rPh>
    <rPh sb="467" eb="469">
      <t>ケントウ</t>
    </rPh>
    <rPh sb="478" eb="480">
      <t>シセツ</t>
    </rPh>
    <rPh sb="481" eb="483">
      <t>カドウ</t>
    </rPh>
    <rPh sb="484" eb="486">
      <t>シュウエキ</t>
    </rPh>
    <rPh sb="496" eb="498">
      <t>ハンダン</t>
    </rPh>
    <rPh sb="507" eb="513">
      <t>ルイジダンタイヘイキン</t>
    </rPh>
    <rPh sb="515" eb="516">
      <t>ヒク</t>
    </rPh>
    <rPh sb="517" eb="519">
      <t>スウチ</t>
    </rPh>
    <rPh sb="528" eb="530">
      <t>ロウスイ</t>
    </rPh>
    <rPh sb="530" eb="532">
      <t>チョウサ</t>
    </rPh>
    <rPh sb="533" eb="535">
      <t>シュウゼン</t>
    </rPh>
    <rPh sb="538" eb="540">
      <t>ジョウショウ</t>
    </rPh>
    <rPh sb="548" eb="551">
      <t>コウリツテキ</t>
    </rPh>
    <rPh sb="552" eb="554">
      <t>シュウエキ</t>
    </rPh>
    <rPh sb="555" eb="557">
      <t>カクホ</t>
    </rPh>
    <rPh sb="562" eb="564">
      <t>コンゴ</t>
    </rPh>
    <rPh sb="565" eb="567">
      <t>チョウサ</t>
    </rPh>
    <rPh sb="567" eb="568">
      <t>トウ</t>
    </rPh>
    <rPh sb="569" eb="571">
      <t>ケイゾク</t>
    </rPh>
    <phoneticPr fontId="4"/>
  </si>
  <si>
    <t>①有形固定資産のうち償却対象資産の償却がどの程度進んでいるかを表しており、類似団体平均と比べて高く、老朽化が進んでいる状況です。今後、計画的に施設を更新していく予定です。
②法定耐用年数を超えた管路延長の割合から、管路の老朽化度合いを示しています。類似団体平均と比べ高く、老朽化が進んでいます。総点検により把握した法定耐用年数を超えた管路について、計画的に更新を進めていきます。
③当年度に更新した管路延長の割合を表しています。今後も重要管路の耐震化や法定耐用年数を超えた管路の更新について、計画的に進めていきます。</t>
    <rPh sb="1" eb="3">
      <t>ユウケイ</t>
    </rPh>
    <rPh sb="3" eb="5">
      <t>コテイ</t>
    </rPh>
    <rPh sb="5" eb="7">
      <t>シサン</t>
    </rPh>
    <rPh sb="10" eb="12">
      <t>ショウキャク</t>
    </rPh>
    <rPh sb="12" eb="14">
      <t>タイショウ</t>
    </rPh>
    <rPh sb="14" eb="16">
      <t>シサン</t>
    </rPh>
    <rPh sb="17" eb="19">
      <t>ショウキャク</t>
    </rPh>
    <rPh sb="22" eb="24">
      <t>テイド</t>
    </rPh>
    <rPh sb="24" eb="25">
      <t>スス</t>
    </rPh>
    <rPh sb="31" eb="32">
      <t>アラワ</t>
    </rPh>
    <rPh sb="37" eb="39">
      <t>ルイジ</t>
    </rPh>
    <rPh sb="39" eb="41">
      <t>ダンタイ</t>
    </rPh>
    <rPh sb="41" eb="43">
      <t>ヘイキン</t>
    </rPh>
    <rPh sb="44" eb="45">
      <t>クラ</t>
    </rPh>
    <rPh sb="47" eb="48">
      <t>タカ</t>
    </rPh>
    <rPh sb="50" eb="53">
      <t>ロウキュウカ</t>
    </rPh>
    <rPh sb="54" eb="55">
      <t>スス</t>
    </rPh>
    <rPh sb="59" eb="61">
      <t>ジョウキョウ</t>
    </rPh>
    <rPh sb="64" eb="66">
      <t>コンゴ</t>
    </rPh>
    <rPh sb="67" eb="70">
      <t>ケイカクテキ</t>
    </rPh>
    <rPh sb="71" eb="73">
      <t>シセツ</t>
    </rPh>
    <rPh sb="74" eb="76">
      <t>コウシン</t>
    </rPh>
    <rPh sb="80" eb="82">
      <t>ヨテイ</t>
    </rPh>
    <rPh sb="87" eb="89">
      <t>ホウテイ</t>
    </rPh>
    <rPh sb="89" eb="91">
      <t>タイヨウ</t>
    </rPh>
    <rPh sb="91" eb="93">
      <t>ネンスウ</t>
    </rPh>
    <rPh sb="94" eb="95">
      <t>コ</t>
    </rPh>
    <rPh sb="97" eb="99">
      <t>カンロ</t>
    </rPh>
    <rPh sb="99" eb="101">
      <t>エンチョウ</t>
    </rPh>
    <rPh sb="102" eb="104">
      <t>ワリアイ</t>
    </rPh>
    <rPh sb="107" eb="109">
      <t>カンロ</t>
    </rPh>
    <rPh sb="110" eb="113">
      <t>ロウキュウカ</t>
    </rPh>
    <rPh sb="113" eb="115">
      <t>ドア</t>
    </rPh>
    <rPh sb="117" eb="118">
      <t>シメ</t>
    </rPh>
    <rPh sb="124" eb="130">
      <t>ルイジダンタイヘイキン</t>
    </rPh>
    <rPh sb="131" eb="132">
      <t>クラ</t>
    </rPh>
    <rPh sb="133" eb="134">
      <t>タカ</t>
    </rPh>
    <rPh sb="136" eb="139">
      <t>ロウキュウカ</t>
    </rPh>
    <rPh sb="140" eb="141">
      <t>スス</t>
    </rPh>
    <rPh sb="147" eb="150">
      <t>ソウテンケン</t>
    </rPh>
    <rPh sb="153" eb="155">
      <t>ハアク</t>
    </rPh>
    <rPh sb="157" eb="159">
      <t>ホウテイ</t>
    </rPh>
    <rPh sb="159" eb="161">
      <t>タイヨウ</t>
    </rPh>
    <rPh sb="161" eb="163">
      <t>ネンスウ</t>
    </rPh>
    <rPh sb="164" eb="165">
      <t>コ</t>
    </rPh>
    <rPh sb="167" eb="169">
      <t>カンロ</t>
    </rPh>
    <rPh sb="174" eb="177">
      <t>ケイカクテキ</t>
    </rPh>
    <rPh sb="178" eb="180">
      <t>コウシン</t>
    </rPh>
    <rPh sb="181" eb="182">
      <t>スス</t>
    </rPh>
    <rPh sb="191" eb="194">
      <t>トウネンド</t>
    </rPh>
    <rPh sb="195" eb="197">
      <t>コウシン</t>
    </rPh>
    <rPh sb="199" eb="201">
      <t>カンロ</t>
    </rPh>
    <rPh sb="201" eb="203">
      <t>エンチョウ</t>
    </rPh>
    <rPh sb="204" eb="206">
      <t>ワリアイ</t>
    </rPh>
    <rPh sb="207" eb="208">
      <t>アラワ</t>
    </rPh>
    <rPh sb="214" eb="216">
      <t>コンゴ</t>
    </rPh>
    <rPh sb="226" eb="230">
      <t>ホウテイタイヨウ</t>
    </rPh>
    <rPh sb="230" eb="232">
      <t>ネンスウ</t>
    </rPh>
    <rPh sb="233" eb="234">
      <t>コ</t>
    </rPh>
    <rPh sb="236" eb="238">
      <t>カンロ</t>
    </rPh>
    <rPh sb="239" eb="241">
      <t>コウシン</t>
    </rPh>
    <rPh sb="246" eb="249">
      <t>ケイカクテキ</t>
    </rPh>
    <rPh sb="250" eb="251">
      <t>スス</t>
    </rPh>
    <phoneticPr fontId="4"/>
  </si>
  <si>
    <t>現在は、収支比率や債務等からみて健全な経営状況を維持しているといえます。しかし今後は、施設や管路の老朽化による更新や防災対策のため、多額の費用が必要となります。アセットマネジメント計画の中長期的な視点の財政収支見通しのもと、管路の更新、施設規模の適正化、施設等の老朽化対策を進めていきます。
施設の老朽化、修繕費の増加等により費用は増加し、人口減少により収益の増加は見込めない状況ですが、更なる経費の節減に取り組み、健全な経営状況の維持に努めます。</t>
    <rPh sb="0" eb="2">
      <t>ゲンザイ</t>
    </rPh>
    <rPh sb="4" eb="6">
      <t>シュウシ</t>
    </rPh>
    <rPh sb="6" eb="8">
      <t>ヒリツ</t>
    </rPh>
    <rPh sb="9" eb="11">
      <t>サイム</t>
    </rPh>
    <rPh sb="11" eb="12">
      <t>トウ</t>
    </rPh>
    <rPh sb="16" eb="18">
      <t>ケンゼン</t>
    </rPh>
    <rPh sb="19" eb="21">
      <t>ケイエイ</t>
    </rPh>
    <rPh sb="21" eb="23">
      <t>ジョウキョウ</t>
    </rPh>
    <rPh sb="24" eb="26">
      <t>イジ</t>
    </rPh>
    <rPh sb="39" eb="41">
      <t>コンゴ</t>
    </rPh>
    <rPh sb="43" eb="45">
      <t>シセツ</t>
    </rPh>
    <rPh sb="46" eb="48">
      <t>カンロ</t>
    </rPh>
    <rPh sb="49" eb="52">
      <t>ロウキュウカ</t>
    </rPh>
    <rPh sb="55" eb="57">
      <t>コウシン</t>
    </rPh>
    <rPh sb="66" eb="68">
      <t>タガク</t>
    </rPh>
    <rPh sb="69" eb="71">
      <t>ヒヨウ</t>
    </rPh>
    <rPh sb="72" eb="74">
      <t>ヒツヨウ</t>
    </rPh>
    <rPh sb="90" eb="92">
      <t>ケイカク</t>
    </rPh>
    <rPh sb="93" eb="97">
      <t>チュウチョウキテキ</t>
    </rPh>
    <rPh sb="98" eb="100">
      <t>シテン</t>
    </rPh>
    <rPh sb="101" eb="103">
      <t>ザイセイ</t>
    </rPh>
    <rPh sb="103" eb="105">
      <t>シュウシ</t>
    </rPh>
    <rPh sb="105" eb="107">
      <t>ミトオ</t>
    </rPh>
    <rPh sb="112" eb="114">
      <t>カンロ</t>
    </rPh>
    <rPh sb="118" eb="120">
      <t>シセツ</t>
    </rPh>
    <rPh sb="120" eb="122">
      <t>キボ</t>
    </rPh>
    <rPh sb="123" eb="126">
      <t>テキセイカ</t>
    </rPh>
    <rPh sb="127" eb="129">
      <t>シセツ</t>
    </rPh>
    <rPh sb="129" eb="130">
      <t>トウ</t>
    </rPh>
    <rPh sb="131" eb="134">
      <t>ロウキュウカ</t>
    </rPh>
    <rPh sb="134" eb="136">
      <t>タイサク</t>
    </rPh>
    <rPh sb="137" eb="138">
      <t>スス</t>
    </rPh>
    <rPh sb="194" eb="195">
      <t>サラ</t>
    </rPh>
    <rPh sb="197" eb="199">
      <t>ケイヒ</t>
    </rPh>
    <rPh sb="203" eb="204">
      <t>ト</t>
    </rPh>
    <rPh sb="205" eb="20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</si>
</sst>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0.51</c:v>
                </c:pt>
                <c:pt idx="2">
                  <c:v>0.25</c:v>
                </c:pt>
                <c:pt idx="3">
                  <c:v>0.34</c:v>
                </c:pt>
                <c:pt idx="4">
                  <c:v>0.45</c:v>
                </c:pt>
              </c:numCache>
            </c:numRef>
          </c:val>
          <c:extLst>
            <c:ext xmlns:c16="http://schemas.microsoft.com/office/drawing/2014/chart" uri="{C3380CC4-5D6E-409C-BE32-E72D297353CC}">
              <c16:uniqueId val="{00000000-F262-4CBF-8975-4E1EA87825F8}"/>
            </c:ext>
          </c:extLst>
        </c:ser>
        <c:dLbls>
          <c:showLegendKey val="0"/>
          <c:showVal val="0"/>
          <c:showCatName val="0"/>
          <c:showSerName val="0"/>
          <c:showPercent val="0"/>
          <c:showBubbleSize val="0"/>
        </c:dLbls>
        <c:gapWidth val="150"/>
        <c:axId val="282127120"/>
        <c:axId val="2821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F262-4CBF-8975-4E1EA87825F8}"/>
            </c:ext>
          </c:extLst>
        </c:ser>
        <c:dLbls>
          <c:showLegendKey val="0"/>
          <c:showVal val="0"/>
          <c:showCatName val="0"/>
          <c:showSerName val="0"/>
          <c:showPercent val="0"/>
          <c:showBubbleSize val="0"/>
        </c:dLbls>
        <c:marker val="1"/>
        <c:smooth val="0"/>
        <c:axId val="282127120"/>
        <c:axId val="282126336"/>
      </c:lineChart>
      <c:dateAx>
        <c:axId val="282127120"/>
        <c:scaling>
          <c:orientation val="minMax"/>
        </c:scaling>
        <c:delete val="1"/>
        <c:axPos val="b"/>
        <c:numFmt formatCode="ge" sourceLinked="1"/>
        <c:majorTickMark val="none"/>
        <c:minorTickMark val="none"/>
        <c:tickLblPos val="none"/>
        <c:crossAx val="282126336"/>
        <c:crosses val="autoZero"/>
        <c:auto val="1"/>
        <c:lblOffset val="100"/>
        <c:baseTimeUnit val="years"/>
      </c:dateAx>
      <c:valAx>
        <c:axId val="2821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2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48.71</c:v>
                </c:pt>
                <c:pt idx="1">
                  <c:v>65.34</c:v>
                </c:pt>
                <c:pt idx="2">
                  <c:v>67.27</c:v>
                </c:pt>
                <c:pt idx="3">
                  <c:v>66.28</c:v>
                </c:pt>
                <c:pt idx="4">
                  <c:v>69.75</c:v>
                </c:pt>
              </c:numCache>
            </c:numRef>
          </c:val>
          <c:extLst>
            <c:ext xmlns:c16="http://schemas.microsoft.com/office/drawing/2014/chart" uri="{C3380CC4-5D6E-409C-BE32-E72D297353CC}">
              <c16:uniqueId val="{00000000-DEDD-470D-9D56-B908577D728E}"/>
            </c:ext>
          </c:extLst>
        </c:ser>
        <c:dLbls>
          <c:showLegendKey val="0"/>
          <c:showVal val="0"/>
          <c:showCatName val="0"/>
          <c:showSerName val="0"/>
          <c:showPercent val="0"/>
          <c:showBubbleSize val="0"/>
        </c:dLbls>
        <c:gapWidth val="150"/>
        <c:axId val="343577552"/>
        <c:axId val="34357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DEDD-470D-9D56-B908577D728E}"/>
            </c:ext>
          </c:extLst>
        </c:ser>
        <c:dLbls>
          <c:showLegendKey val="0"/>
          <c:showVal val="0"/>
          <c:showCatName val="0"/>
          <c:showSerName val="0"/>
          <c:showPercent val="0"/>
          <c:showBubbleSize val="0"/>
        </c:dLbls>
        <c:marker val="1"/>
        <c:smooth val="0"/>
        <c:axId val="343577552"/>
        <c:axId val="343577944"/>
      </c:lineChart>
      <c:dateAx>
        <c:axId val="343577552"/>
        <c:scaling>
          <c:orientation val="minMax"/>
        </c:scaling>
        <c:delete val="1"/>
        <c:axPos val="b"/>
        <c:numFmt formatCode="ge" sourceLinked="1"/>
        <c:majorTickMark val="none"/>
        <c:minorTickMark val="none"/>
        <c:tickLblPos val="none"/>
        <c:crossAx val="343577944"/>
        <c:crosses val="autoZero"/>
        <c:auto val="1"/>
        <c:lblOffset val="100"/>
        <c:baseTimeUnit val="years"/>
      </c:dateAx>
      <c:valAx>
        <c:axId val="3435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76.48</c:v>
                </c:pt>
                <c:pt idx="1">
                  <c:v>75.95</c:v>
                </c:pt>
                <c:pt idx="2">
                  <c:v>77.739999999999995</c:v>
                </c:pt>
                <c:pt idx="3">
                  <c:v>80.150000000000006</c:v>
                </c:pt>
                <c:pt idx="4">
                  <c:v>80.87</c:v>
                </c:pt>
              </c:numCache>
            </c:numRef>
          </c:val>
          <c:extLst>
            <c:ext xmlns:c16="http://schemas.microsoft.com/office/drawing/2014/chart" uri="{C3380CC4-5D6E-409C-BE32-E72D297353CC}">
              <c16:uniqueId val="{00000000-CC14-4DFB-903C-78541A01A889}"/>
            </c:ext>
          </c:extLst>
        </c:ser>
        <c:dLbls>
          <c:showLegendKey val="0"/>
          <c:showVal val="0"/>
          <c:showCatName val="0"/>
          <c:showSerName val="0"/>
          <c:showPercent val="0"/>
          <c:showBubbleSize val="0"/>
        </c:dLbls>
        <c:gapWidth val="150"/>
        <c:axId val="342936184"/>
        <c:axId val="34293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CC14-4DFB-903C-78541A01A889}"/>
            </c:ext>
          </c:extLst>
        </c:ser>
        <c:dLbls>
          <c:showLegendKey val="0"/>
          <c:showVal val="0"/>
          <c:showCatName val="0"/>
          <c:showSerName val="0"/>
          <c:showPercent val="0"/>
          <c:showBubbleSize val="0"/>
        </c:dLbls>
        <c:marker val="1"/>
        <c:smooth val="0"/>
        <c:axId val="342936184"/>
        <c:axId val="342935400"/>
      </c:lineChart>
      <c:dateAx>
        <c:axId val="342936184"/>
        <c:scaling>
          <c:orientation val="minMax"/>
        </c:scaling>
        <c:delete val="1"/>
        <c:axPos val="b"/>
        <c:numFmt formatCode="ge" sourceLinked="1"/>
        <c:majorTickMark val="none"/>
        <c:minorTickMark val="none"/>
        <c:tickLblPos val="none"/>
        <c:crossAx val="342935400"/>
        <c:crosses val="autoZero"/>
        <c:auto val="1"/>
        <c:lblOffset val="100"/>
        <c:baseTimeUnit val="years"/>
      </c:dateAx>
      <c:valAx>
        <c:axId val="34293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3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113.75</c:v>
                </c:pt>
                <c:pt idx="1">
                  <c:v>119.72</c:v>
                </c:pt>
                <c:pt idx="2">
                  <c:v>123.8</c:v>
                </c:pt>
                <c:pt idx="3">
                  <c:v>123.06</c:v>
                </c:pt>
                <c:pt idx="4">
                  <c:v>117.52</c:v>
                </c:pt>
              </c:numCache>
            </c:numRef>
          </c:val>
          <c:extLst>
            <c:ext xmlns:c16="http://schemas.microsoft.com/office/drawing/2014/chart" uri="{C3380CC4-5D6E-409C-BE32-E72D297353CC}">
              <c16:uniqueId val="{00000000-B738-4135-842D-51ECD425CE7F}"/>
            </c:ext>
          </c:extLst>
        </c:ser>
        <c:dLbls>
          <c:showLegendKey val="0"/>
          <c:showVal val="0"/>
          <c:showCatName val="0"/>
          <c:showSerName val="0"/>
          <c:showPercent val="0"/>
          <c:showBubbleSize val="0"/>
        </c:dLbls>
        <c:gapWidth val="150"/>
        <c:axId val="282124768"/>
        <c:axId val="34293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B738-4135-842D-51ECD425CE7F}"/>
            </c:ext>
          </c:extLst>
        </c:ser>
        <c:dLbls>
          <c:showLegendKey val="0"/>
          <c:showVal val="0"/>
          <c:showCatName val="0"/>
          <c:showSerName val="0"/>
          <c:showPercent val="0"/>
          <c:showBubbleSize val="0"/>
        </c:dLbls>
        <c:marker val="1"/>
        <c:smooth val="0"/>
        <c:axId val="282124768"/>
        <c:axId val="342938928"/>
      </c:lineChart>
      <c:dateAx>
        <c:axId val="282124768"/>
        <c:scaling>
          <c:orientation val="minMax"/>
        </c:scaling>
        <c:delete val="1"/>
        <c:axPos val="b"/>
        <c:numFmt formatCode="ge" sourceLinked="1"/>
        <c:majorTickMark val="none"/>
        <c:minorTickMark val="none"/>
        <c:tickLblPos val="none"/>
        <c:crossAx val="342938928"/>
        <c:crosses val="autoZero"/>
        <c:auto val="1"/>
        <c:lblOffset val="100"/>
        <c:baseTimeUnit val="years"/>
      </c:dateAx>
      <c:valAx>
        <c:axId val="34293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1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51.63</c:v>
                </c:pt>
                <c:pt idx="1">
                  <c:v>53.44</c:v>
                </c:pt>
                <c:pt idx="2">
                  <c:v>55.02</c:v>
                </c:pt>
                <c:pt idx="3">
                  <c:v>56.57</c:v>
                </c:pt>
                <c:pt idx="4">
                  <c:v>58.09</c:v>
                </c:pt>
              </c:numCache>
            </c:numRef>
          </c:val>
          <c:extLst>
            <c:ext xmlns:c16="http://schemas.microsoft.com/office/drawing/2014/chart" uri="{C3380CC4-5D6E-409C-BE32-E72D297353CC}">
              <c16:uniqueId val="{00000000-F5B2-464C-B2D3-2F31E279198F}"/>
            </c:ext>
          </c:extLst>
        </c:ser>
        <c:dLbls>
          <c:showLegendKey val="0"/>
          <c:showVal val="0"/>
          <c:showCatName val="0"/>
          <c:showSerName val="0"/>
          <c:showPercent val="0"/>
          <c:showBubbleSize val="0"/>
        </c:dLbls>
        <c:gapWidth val="150"/>
        <c:axId val="342937360"/>
        <c:axId val="34293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F5B2-464C-B2D3-2F31E279198F}"/>
            </c:ext>
          </c:extLst>
        </c:ser>
        <c:dLbls>
          <c:showLegendKey val="0"/>
          <c:showVal val="0"/>
          <c:showCatName val="0"/>
          <c:showSerName val="0"/>
          <c:showPercent val="0"/>
          <c:showBubbleSize val="0"/>
        </c:dLbls>
        <c:marker val="1"/>
        <c:smooth val="0"/>
        <c:axId val="342937360"/>
        <c:axId val="342934616"/>
      </c:lineChart>
      <c:dateAx>
        <c:axId val="342937360"/>
        <c:scaling>
          <c:orientation val="minMax"/>
        </c:scaling>
        <c:delete val="1"/>
        <c:axPos val="b"/>
        <c:numFmt formatCode="ge" sourceLinked="1"/>
        <c:majorTickMark val="none"/>
        <c:minorTickMark val="none"/>
        <c:tickLblPos val="none"/>
        <c:crossAx val="342934616"/>
        <c:crosses val="autoZero"/>
        <c:auto val="1"/>
        <c:lblOffset val="100"/>
        <c:baseTimeUnit val="years"/>
      </c:dateAx>
      <c:valAx>
        <c:axId val="34293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23.8</c:v>
                </c:pt>
              </c:numCache>
            </c:numRef>
          </c:val>
          <c:extLst>
            <c:ext xmlns:c16="http://schemas.microsoft.com/office/drawing/2014/chart" uri="{C3380CC4-5D6E-409C-BE32-E72D297353CC}">
              <c16:uniqueId val="{00000000-AFF4-4E9F-B579-8E2415355ADA}"/>
            </c:ext>
          </c:extLst>
        </c:ser>
        <c:dLbls>
          <c:showLegendKey val="0"/>
          <c:showVal val="0"/>
          <c:showCatName val="0"/>
          <c:showSerName val="0"/>
          <c:showPercent val="0"/>
          <c:showBubbleSize val="0"/>
        </c:dLbls>
        <c:gapWidth val="150"/>
        <c:axId val="342937752"/>
        <c:axId val="34293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AFF4-4E9F-B579-8E2415355ADA}"/>
            </c:ext>
          </c:extLst>
        </c:ser>
        <c:dLbls>
          <c:showLegendKey val="0"/>
          <c:showVal val="0"/>
          <c:showCatName val="0"/>
          <c:showSerName val="0"/>
          <c:showPercent val="0"/>
          <c:showBubbleSize val="0"/>
        </c:dLbls>
        <c:marker val="1"/>
        <c:smooth val="0"/>
        <c:axId val="342937752"/>
        <c:axId val="342934224"/>
      </c:lineChart>
      <c:dateAx>
        <c:axId val="342937752"/>
        <c:scaling>
          <c:orientation val="minMax"/>
        </c:scaling>
        <c:delete val="1"/>
        <c:axPos val="b"/>
        <c:numFmt formatCode="ge" sourceLinked="1"/>
        <c:majorTickMark val="none"/>
        <c:minorTickMark val="none"/>
        <c:tickLblPos val="none"/>
        <c:crossAx val="342934224"/>
        <c:crosses val="autoZero"/>
        <c:auto val="1"/>
        <c:lblOffset val="100"/>
        <c:baseTimeUnit val="years"/>
      </c:dateAx>
      <c:valAx>
        <c:axId val="34293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3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2A-4B5F-91BC-DC62812D51E0}"/>
            </c:ext>
          </c:extLst>
        </c:ser>
        <c:dLbls>
          <c:showLegendKey val="0"/>
          <c:showVal val="0"/>
          <c:showCatName val="0"/>
          <c:showSerName val="0"/>
          <c:showPercent val="0"/>
          <c:showBubbleSize val="0"/>
        </c:dLbls>
        <c:gapWidth val="150"/>
        <c:axId val="342936968"/>
        <c:axId val="34293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4B2A-4B5F-91BC-DC62812D51E0}"/>
            </c:ext>
          </c:extLst>
        </c:ser>
        <c:dLbls>
          <c:showLegendKey val="0"/>
          <c:showVal val="0"/>
          <c:showCatName val="0"/>
          <c:showSerName val="0"/>
          <c:showPercent val="0"/>
          <c:showBubbleSize val="0"/>
        </c:dLbls>
        <c:marker val="1"/>
        <c:smooth val="0"/>
        <c:axId val="342936968"/>
        <c:axId val="342931480"/>
      </c:lineChart>
      <c:dateAx>
        <c:axId val="342936968"/>
        <c:scaling>
          <c:orientation val="minMax"/>
        </c:scaling>
        <c:delete val="1"/>
        <c:axPos val="b"/>
        <c:numFmt formatCode="ge" sourceLinked="1"/>
        <c:majorTickMark val="none"/>
        <c:minorTickMark val="none"/>
        <c:tickLblPos val="none"/>
        <c:crossAx val="342931480"/>
        <c:crosses val="autoZero"/>
        <c:auto val="1"/>
        <c:lblOffset val="100"/>
        <c:baseTimeUnit val="years"/>
      </c:dateAx>
      <c:valAx>
        <c:axId val="342931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93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1128.04</c:v>
                </c:pt>
                <c:pt idx="1">
                  <c:v>1024.6099999999999</c:v>
                </c:pt>
                <c:pt idx="2">
                  <c:v>1805.4</c:v>
                </c:pt>
                <c:pt idx="3">
                  <c:v>1812.45</c:v>
                </c:pt>
                <c:pt idx="4">
                  <c:v>2099.5700000000002</c:v>
                </c:pt>
              </c:numCache>
            </c:numRef>
          </c:val>
          <c:extLst>
            <c:ext xmlns:c16="http://schemas.microsoft.com/office/drawing/2014/chart" uri="{C3380CC4-5D6E-409C-BE32-E72D297353CC}">
              <c16:uniqueId val="{00000000-EC16-440F-B379-E04FD745C97A}"/>
            </c:ext>
          </c:extLst>
        </c:ser>
        <c:dLbls>
          <c:showLegendKey val="0"/>
          <c:showVal val="0"/>
          <c:showCatName val="0"/>
          <c:showSerName val="0"/>
          <c:showPercent val="0"/>
          <c:showBubbleSize val="0"/>
        </c:dLbls>
        <c:gapWidth val="150"/>
        <c:axId val="343575200"/>
        <c:axId val="34357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EC16-440F-B379-E04FD745C97A}"/>
            </c:ext>
          </c:extLst>
        </c:ser>
        <c:dLbls>
          <c:showLegendKey val="0"/>
          <c:showVal val="0"/>
          <c:showCatName val="0"/>
          <c:showSerName val="0"/>
          <c:showPercent val="0"/>
          <c:showBubbleSize val="0"/>
        </c:dLbls>
        <c:marker val="1"/>
        <c:smooth val="0"/>
        <c:axId val="343575200"/>
        <c:axId val="343575984"/>
      </c:lineChart>
      <c:dateAx>
        <c:axId val="343575200"/>
        <c:scaling>
          <c:orientation val="minMax"/>
        </c:scaling>
        <c:delete val="1"/>
        <c:axPos val="b"/>
        <c:numFmt formatCode="ge" sourceLinked="1"/>
        <c:majorTickMark val="none"/>
        <c:minorTickMark val="none"/>
        <c:tickLblPos val="none"/>
        <c:crossAx val="343575984"/>
        <c:crosses val="autoZero"/>
        <c:auto val="1"/>
        <c:lblOffset val="100"/>
        <c:baseTimeUnit val="years"/>
      </c:dateAx>
      <c:valAx>
        <c:axId val="34357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193.53</c:v>
                </c:pt>
                <c:pt idx="1">
                  <c:v>175.34</c:v>
                </c:pt>
                <c:pt idx="2">
                  <c:v>148.19</c:v>
                </c:pt>
                <c:pt idx="3">
                  <c:v>126.99</c:v>
                </c:pt>
                <c:pt idx="4">
                  <c:v>108.28</c:v>
                </c:pt>
              </c:numCache>
            </c:numRef>
          </c:val>
          <c:extLst>
            <c:ext xmlns:c16="http://schemas.microsoft.com/office/drawing/2014/chart" uri="{C3380CC4-5D6E-409C-BE32-E72D297353CC}">
              <c16:uniqueId val="{00000000-46F4-4ED1-B0D2-ECC4BB436B93}"/>
            </c:ext>
          </c:extLst>
        </c:ser>
        <c:dLbls>
          <c:showLegendKey val="0"/>
          <c:showVal val="0"/>
          <c:showCatName val="0"/>
          <c:showSerName val="0"/>
          <c:showPercent val="0"/>
          <c:showBubbleSize val="0"/>
        </c:dLbls>
        <c:gapWidth val="150"/>
        <c:axId val="343579904"/>
        <c:axId val="34357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46F4-4ED1-B0D2-ECC4BB436B93}"/>
            </c:ext>
          </c:extLst>
        </c:ser>
        <c:dLbls>
          <c:showLegendKey val="0"/>
          <c:showVal val="0"/>
          <c:showCatName val="0"/>
          <c:showSerName val="0"/>
          <c:showPercent val="0"/>
          <c:showBubbleSize val="0"/>
        </c:dLbls>
        <c:marker val="1"/>
        <c:smooth val="0"/>
        <c:axId val="343579904"/>
        <c:axId val="343575592"/>
      </c:lineChart>
      <c:dateAx>
        <c:axId val="343579904"/>
        <c:scaling>
          <c:orientation val="minMax"/>
        </c:scaling>
        <c:delete val="1"/>
        <c:axPos val="b"/>
        <c:numFmt formatCode="ge" sourceLinked="1"/>
        <c:majorTickMark val="none"/>
        <c:minorTickMark val="none"/>
        <c:tickLblPos val="none"/>
        <c:crossAx val="343575592"/>
        <c:crosses val="autoZero"/>
        <c:auto val="1"/>
        <c:lblOffset val="100"/>
        <c:baseTimeUnit val="years"/>
      </c:dateAx>
      <c:valAx>
        <c:axId val="343575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115.01</c:v>
                </c:pt>
                <c:pt idx="1">
                  <c:v>122.53</c:v>
                </c:pt>
                <c:pt idx="2">
                  <c:v>128.07</c:v>
                </c:pt>
                <c:pt idx="3">
                  <c:v>126.47</c:v>
                </c:pt>
                <c:pt idx="4">
                  <c:v>118.67</c:v>
                </c:pt>
              </c:numCache>
            </c:numRef>
          </c:val>
          <c:extLst>
            <c:ext xmlns:c16="http://schemas.microsoft.com/office/drawing/2014/chart" uri="{C3380CC4-5D6E-409C-BE32-E72D297353CC}">
              <c16:uniqueId val="{00000000-A903-479C-BB03-134C2EC79C4C}"/>
            </c:ext>
          </c:extLst>
        </c:ser>
        <c:dLbls>
          <c:showLegendKey val="0"/>
          <c:showVal val="0"/>
          <c:showCatName val="0"/>
          <c:showSerName val="0"/>
          <c:showPercent val="0"/>
          <c:showBubbleSize val="0"/>
        </c:dLbls>
        <c:gapWidth val="150"/>
        <c:axId val="343576768"/>
        <c:axId val="34357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A903-479C-BB03-134C2EC79C4C}"/>
            </c:ext>
          </c:extLst>
        </c:ser>
        <c:dLbls>
          <c:showLegendKey val="0"/>
          <c:showVal val="0"/>
          <c:showCatName val="0"/>
          <c:showSerName val="0"/>
          <c:showPercent val="0"/>
          <c:showBubbleSize val="0"/>
        </c:dLbls>
        <c:marker val="1"/>
        <c:smooth val="0"/>
        <c:axId val="343576768"/>
        <c:axId val="343574808"/>
      </c:lineChart>
      <c:dateAx>
        <c:axId val="343576768"/>
        <c:scaling>
          <c:orientation val="minMax"/>
        </c:scaling>
        <c:delete val="1"/>
        <c:axPos val="b"/>
        <c:numFmt formatCode="ge" sourceLinked="1"/>
        <c:majorTickMark val="none"/>
        <c:minorTickMark val="none"/>
        <c:tickLblPos val="none"/>
        <c:crossAx val="343574808"/>
        <c:crosses val="autoZero"/>
        <c:auto val="1"/>
        <c:lblOffset val="100"/>
        <c:baseTimeUnit val="years"/>
      </c:dateAx>
      <c:valAx>
        <c:axId val="34357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140.78</c:v>
                </c:pt>
                <c:pt idx="1">
                  <c:v>129.65</c:v>
                </c:pt>
                <c:pt idx="2">
                  <c:v>123.35</c:v>
                </c:pt>
                <c:pt idx="3">
                  <c:v>124.29</c:v>
                </c:pt>
                <c:pt idx="4">
                  <c:v>132.33000000000001</c:v>
                </c:pt>
              </c:numCache>
            </c:numRef>
          </c:val>
          <c:extLst>
            <c:ext xmlns:c16="http://schemas.microsoft.com/office/drawing/2014/chart" uri="{C3380CC4-5D6E-409C-BE32-E72D297353CC}">
              <c16:uniqueId val="{00000000-76DA-4563-8808-1A99E19EAF4E}"/>
            </c:ext>
          </c:extLst>
        </c:ser>
        <c:dLbls>
          <c:showLegendKey val="0"/>
          <c:showVal val="0"/>
          <c:showCatName val="0"/>
          <c:showSerName val="0"/>
          <c:showPercent val="0"/>
          <c:showBubbleSize val="0"/>
        </c:dLbls>
        <c:gapWidth val="150"/>
        <c:axId val="343573632"/>
        <c:axId val="34357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76DA-4563-8808-1A99E19EAF4E}"/>
            </c:ext>
          </c:extLst>
        </c:ser>
        <c:dLbls>
          <c:showLegendKey val="0"/>
          <c:showVal val="0"/>
          <c:showCatName val="0"/>
          <c:showSerName val="0"/>
          <c:showPercent val="0"/>
          <c:showBubbleSize val="0"/>
        </c:dLbls>
        <c:marker val="1"/>
        <c:smooth val="0"/>
        <c:axId val="343573632"/>
        <c:axId val="343574416"/>
      </c:lineChart>
      <c:dateAx>
        <c:axId val="343573632"/>
        <c:scaling>
          <c:orientation val="minMax"/>
        </c:scaling>
        <c:delete val="1"/>
        <c:axPos val="b"/>
        <c:numFmt formatCode="ge" sourceLinked="1"/>
        <c:majorTickMark val="none"/>
        <c:minorTickMark val="none"/>
        <c:tickLblPos val="none"/>
        <c:crossAx val="343574416"/>
        <c:crosses val="autoZero"/>
        <c:auto val="1"/>
        <c:lblOffset val="100"/>
        <c:baseTimeUnit val="years"/>
      </c:dateAx>
      <c:valAx>
        <c:axId val="34357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富士見町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14591</v>
      </c>
      <c r="AM8" s="70"/>
      <c r="AN8" s="70"/>
      <c r="AO8" s="70"/>
      <c r="AP8" s="70"/>
      <c r="AQ8" s="70"/>
      <c r="AR8" s="70"/>
      <c r="AS8" s="70"/>
      <c r="AT8" s="66">
        <f>データ!$S$6</f>
        <v>144.76</v>
      </c>
      <c r="AU8" s="67"/>
      <c r="AV8" s="67"/>
      <c r="AW8" s="67"/>
      <c r="AX8" s="67"/>
      <c r="AY8" s="67"/>
      <c r="AZ8" s="67"/>
      <c r="BA8" s="67"/>
      <c r="BB8" s="69">
        <f>データ!$T$6</f>
        <v>100.79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86.86</v>
      </c>
      <c r="J10" s="67"/>
      <c r="K10" s="67"/>
      <c r="L10" s="67"/>
      <c r="M10" s="67"/>
      <c r="N10" s="67"/>
      <c r="O10" s="68"/>
      <c r="P10" s="69">
        <f>データ!$P$6</f>
        <v>98.34</v>
      </c>
      <c r="Q10" s="69"/>
      <c r="R10" s="69"/>
      <c r="S10" s="69"/>
      <c r="T10" s="69"/>
      <c r="U10" s="69"/>
      <c r="V10" s="69"/>
      <c r="W10" s="70">
        <f>データ!$Q$6</f>
        <v>2808</v>
      </c>
      <c r="X10" s="70"/>
      <c r="Y10" s="70"/>
      <c r="Z10" s="70"/>
      <c r="AA10" s="70"/>
      <c r="AB10" s="70"/>
      <c r="AC10" s="70"/>
      <c r="AD10" s="2"/>
      <c r="AE10" s="2"/>
      <c r="AF10" s="2"/>
      <c r="AG10" s="2"/>
      <c r="AH10" s="4"/>
      <c r="AI10" s="4"/>
      <c r="AJ10" s="4"/>
      <c r="AK10" s="4"/>
      <c r="AL10" s="70">
        <f>データ!$U$6</f>
        <v>14244</v>
      </c>
      <c r="AM10" s="70"/>
      <c r="AN10" s="70"/>
      <c r="AO10" s="70"/>
      <c r="AP10" s="70"/>
      <c r="AQ10" s="70"/>
      <c r="AR10" s="70"/>
      <c r="AS10" s="70"/>
      <c r="AT10" s="66">
        <f>データ!$V$6</f>
        <v>57.1</v>
      </c>
      <c r="AU10" s="67"/>
      <c r="AV10" s="67"/>
      <c r="AW10" s="67"/>
      <c r="AX10" s="67"/>
      <c r="AY10" s="67"/>
      <c r="AZ10" s="67"/>
      <c r="BA10" s="67"/>
      <c r="BB10" s="69">
        <f>データ!$W$6</f>
        <v>249.46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D/i6wC0BKjdWNpsdcgFpAxVnX72/JJJ6iNo0gm914gFOdS/qvuyLoTLTgRmEIicFVShWG4Im3oYhb7h5kY/VQ==" saltValue="fY72HiGvXoJPOdAhM1of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203629</v>
      </c>
      <c r="D6" s="34">
        <f t="shared" si="3"/>
        <v>46</v>
      </c>
      <c r="E6" s="34">
        <f t="shared" si="3"/>
        <v>1</v>
      </c>
      <c r="F6" s="34">
        <f t="shared" si="3"/>
        <v>0</v>
      </c>
      <c r="G6" s="34">
        <f t="shared" si="3"/>
        <v>1</v>
      </c>
      <c r="H6" s="34" t="str">
        <f t="shared" si="3"/>
        <v>長野県　富士見町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86.86</v>
      </c>
      <c r="P6" s="35">
        <f t="shared" si="3"/>
        <v>98.34</v>
      </c>
      <c r="Q6" s="35">
        <f t="shared" si="3"/>
        <v>2808</v>
      </c>
      <c r="R6" s="35">
        <f t="shared" si="3"/>
        <v>14591</v>
      </c>
      <c r="S6" s="35">
        <f t="shared" si="3"/>
        <v>144.76</v>
      </c>
      <c r="T6" s="35">
        <f t="shared" si="3"/>
        <v>100.79</v>
      </c>
      <c r="U6" s="35">
        <f t="shared" si="3"/>
        <v>14244</v>
      </c>
      <c r="V6" s="35">
        <f t="shared" si="3"/>
        <v>57.1</v>
      </c>
      <c r="W6" s="35">
        <f t="shared" si="3"/>
        <v>249.46</v>
      </c>
      <c r="X6" s="36">
        <f>IF(X7="",NA(),X7)</f>
        <v>113.75</v>
      </c>
      <c r="Y6" s="36">
        <f t="shared" ref="Y6:AG6" si="4">IF(Y7="",NA(),Y7)</f>
        <v>119.72</v>
      </c>
      <c r="Z6" s="36">
        <f t="shared" si="4"/>
        <v>123.8</v>
      </c>
      <c r="AA6" s="36">
        <f t="shared" si="4"/>
        <v>123.06</v>
      </c>
      <c r="AB6" s="36">
        <f t="shared" si="4"/>
        <v>117.52</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1128.04</v>
      </c>
      <c r="AU6" s="36">
        <f t="shared" ref="AU6:BC6" si="6">IF(AU7="",NA(),AU7)</f>
        <v>1024.6099999999999</v>
      </c>
      <c r="AV6" s="36">
        <f t="shared" si="6"/>
        <v>1805.4</v>
      </c>
      <c r="AW6" s="36">
        <f t="shared" si="6"/>
        <v>1812.45</v>
      </c>
      <c r="AX6" s="36">
        <f t="shared" si="6"/>
        <v>2099.5700000000002</v>
      </c>
      <c r="AY6" s="36">
        <f t="shared" si="6"/>
        <v>406.37</v>
      </c>
      <c r="AZ6" s="36">
        <f t="shared" si="6"/>
        <v>398.29</v>
      </c>
      <c r="BA6" s="36">
        <f t="shared" si="6"/>
        <v>388.67</v>
      </c>
      <c r="BB6" s="36">
        <f t="shared" si="6"/>
        <v>355.27</v>
      </c>
      <c r="BC6" s="36">
        <f t="shared" si="6"/>
        <v>359.7</v>
      </c>
      <c r="BD6" s="35" t="str">
        <f>IF(BD7="","",IF(BD7="-","【-】","【"&amp;SUBSTITUTE(TEXT(BD7,"#,##0.00"),"-","△")&amp;"】"))</f>
        <v>【261.93】</v>
      </c>
      <c r="BE6" s="36">
        <f>IF(BE7="",NA(),BE7)</f>
        <v>193.53</v>
      </c>
      <c r="BF6" s="36">
        <f t="shared" ref="BF6:BN6" si="7">IF(BF7="",NA(),BF7)</f>
        <v>175.34</v>
      </c>
      <c r="BG6" s="36">
        <f t="shared" si="7"/>
        <v>148.19</v>
      </c>
      <c r="BH6" s="36">
        <f t="shared" si="7"/>
        <v>126.99</v>
      </c>
      <c r="BI6" s="36">
        <f t="shared" si="7"/>
        <v>108.28</v>
      </c>
      <c r="BJ6" s="36">
        <f t="shared" si="7"/>
        <v>442.54</v>
      </c>
      <c r="BK6" s="36">
        <f t="shared" si="7"/>
        <v>431</v>
      </c>
      <c r="BL6" s="36">
        <f t="shared" si="7"/>
        <v>422.5</v>
      </c>
      <c r="BM6" s="36">
        <f t="shared" si="7"/>
        <v>458.27</v>
      </c>
      <c r="BN6" s="36">
        <f t="shared" si="7"/>
        <v>447.01</v>
      </c>
      <c r="BO6" s="35" t="str">
        <f>IF(BO7="","",IF(BO7="-","【-】","【"&amp;SUBSTITUTE(TEXT(BO7,"#,##0.00"),"-","△")&amp;"】"))</f>
        <v>【270.46】</v>
      </c>
      <c r="BP6" s="36">
        <f>IF(BP7="",NA(),BP7)</f>
        <v>115.01</v>
      </c>
      <c r="BQ6" s="36">
        <f t="shared" ref="BQ6:BY6" si="8">IF(BQ7="",NA(),BQ7)</f>
        <v>122.53</v>
      </c>
      <c r="BR6" s="36">
        <f t="shared" si="8"/>
        <v>128.07</v>
      </c>
      <c r="BS6" s="36">
        <f t="shared" si="8"/>
        <v>126.47</v>
      </c>
      <c r="BT6" s="36">
        <f t="shared" si="8"/>
        <v>118.67</v>
      </c>
      <c r="BU6" s="36">
        <f t="shared" si="8"/>
        <v>98.6</v>
      </c>
      <c r="BV6" s="36">
        <f t="shared" si="8"/>
        <v>100.82</v>
      </c>
      <c r="BW6" s="36">
        <f t="shared" si="8"/>
        <v>101.64</v>
      </c>
      <c r="BX6" s="36">
        <f t="shared" si="8"/>
        <v>96.77</v>
      </c>
      <c r="BY6" s="36">
        <f t="shared" si="8"/>
        <v>95.81</v>
      </c>
      <c r="BZ6" s="35" t="str">
        <f>IF(BZ7="","",IF(BZ7="-","【-】","【"&amp;SUBSTITUTE(TEXT(BZ7,"#,##0.00"),"-","△")&amp;"】"))</f>
        <v>【103.91】</v>
      </c>
      <c r="CA6" s="36">
        <f>IF(CA7="",NA(),CA7)</f>
        <v>140.78</v>
      </c>
      <c r="CB6" s="36">
        <f t="shared" ref="CB6:CJ6" si="9">IF(CB7="",NA(),CB7)</f>
        <v>129.65</v>
      </c>
      <c r="CC6" s="36">
        <f t="shared" si="9"/>
        <v>123.35</v>
      </c>
      <c r="CD6" s="36">
        <f t="shared" si="9"/>
        <v>124.29</v>
      </c>
      <c r="CE6" s="36">
        <f t="shared" si="9"/>
        <v>132.33000000000001</v>
      </c>
      <c r="CF6" s="36">
        <f t="shared" si="9"/>
        <v>181.67</v>
      </c>
      <c r="CG6" s="36">
        <f t="shared" si="9"/>
        <v>179.55</v>
      </c>
      <c r="CH6" s="36">
        <f t="shared" si="9"/>
        <v>179.16</v>
      </c>
      <c r="CI6" s="36">
        <f t="shared" si="9"/>
        <v>187.18</v>
      </c>
      <c r="CJ6" s="36">
        <f t="shared" si="9"/>
        <v>189.58</v>
      </c>
      <c r="CK6" s="35" t="str">
        <f>IF(CK7="","",IF(CK7="-","【-】","【"&amp;SUBSTITUTE(TEXT(CK7,"#,##0.00"),"-","△")&amp;"】"))</f>
        <v>【167.11】</v>
      </c>
      <c r="CL6" s="36">
        <f>IF(CL7="",NA(),CL7)</f>
        <v>48.71</v>
      </c>
      <c r="CM6" s="36">
        <f t="shared" ref="CM6:CU6" si="10">IF(CM7="",NA(),CM7)</f>
        <v>65.34</v>
      </c>
      <c r="CN6" s="36">
        <f t="shared" si="10"/>
        <v>67.27</v>
      </c>
      <c r="CO6" s="36">
        <f t="shared" si="10"/>
        <v>66.28</v>
      </c>
      <c r="CP6" s="36">
        <f t="shared" si="10"/>
        <v>69.75</v>
      </c>
      <c r="CQ6" s="36">
        <f t="shared" si="10"/>
        <v>53.61</v>
      </c>
      <c r="CR6" s="36">
        <f t="shared" si="10"/>
        <v>53.52</v>
      </c>
      <c r="CS6" s="36">
        <f t="shared" si="10"/>
        <v>54.24</v>
      </c>
      <c r="CT6" s="36">
        <f t="shared" si="10"/>
        <v>55.88</v>
      </c>
      <c r="CU6" s="36">
        <f t="shared" si="10"/>
        <v>55.22</v>
      </c>
      <c r="CV6" s="35" t="str">
        <f>IF(CV7="","",IF(CV7="-","【-】","【"&amp;SUBSTITUTE(TEXT(CV7,"#,##0.00"),"-","△")&amp;"】"))</f>
        <v>【60.27】</v>
      </c>
      <c r="CW6" s="36">
        <f>IF(CW7="",NA(),CW7)</f>
        <v>76.48</v>
      </c>
      <c r="CX6" s="36">
        <f t="shared" ref="CX6:DF6" si="11">IF(CX7="",NA(),CX7)</f>
        <v>75.95</v>
      </c>
      <c r="CY6" s="36">
        <f t="shared" si="11"/>
        <v>77.739999999999995</v>
      </c>
      <c r="CZ6" s="36">
        <f t="shared" si="11"/>
        <v>80.150000000000006</v>
      </c>
      <c r="DA6" s="36">
        <f t="shared" si="11"/>
        <v>80.87</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51.63</v>
      </c>
      <c r="DI6" s="36">
        <f t="shared" ref="DI6:DQ6" si="12">IF(DI7="",NA(),DI7)</f>
        <v>53.44</v>
      </c>
      <c r="DJ6" s="36">
        <f t="shared" si="12"/>
        <v>55.02</v>
      </c>
      <c r="DK6" s="36">
        <f t="shared" si="12"/>
        <v>56.57</v>
      </c>
      <c r="DL6" s="36">
        <f t="shared" si="12"/>
        <v>58.09</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6">
        <f t="shared" si="13"/>
        <v>23.8</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0.43</v>
      </c>
      <c r="EE6" s="36">
        <f t="shared" ref="EE6:EM6" si="14">IF(EE7="",NA(),EE7)</f>
        <v>0.51</v>
      </c>
      <c r="EF6" s="36">
        <f t="shared" si="14"/>
        <v>0.25</v>
      </c>
      <c r="EG6" s="36">
        <f t="shared" si="14"/>
        <v>0.34</v>
      </c>
      <c r="EH6" s="36">
        <f t="shared" si="14"/>
        <v>0.45</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203629</v>
      </c>
      <c r="D7" s="38">
        <v>46</v>
      </c>
      <c r="E7" s="38">
        <v>1</v>
      </c>
      <c r="F7" s="38">
        <v>0</v>
      </c>
      <c r="G7" s="38">
        <v>1</v>
      </c>
      <c r="H7" s="38" t="s">
        <v>93</v>
      </c>
      <c r="I7" s="38" t="s">
        <v>94</v>
      </c>
      <c r="J7" s="38" t="s">
        <v>95</v>
      </c>
      <c r="K7" s="38" t="s">
        <v>96</v>
      </c>
      <c r="L7" s="38" t="s">
        <v>97</v>
      </c>
      <c r="M7" s="38" t="s">
        <v>98</v>
      </c>
      <c r="N7" s="39" t="s">
        <v>99</v>
      </c>
      <c r="O7" s="39">
        <v>86.86</v>
      </c>
      <c r="P7" s="39">
        <v>98.34</v>
      </c>
      <c r="Q7" s="39">
        <v>2808</v>
      </c>
      <c r="R7" s="39">
        <v>14591</v>
      </c>
      <c r="S7" s="39">
        <v>144.76</v>
      </c>
      <c r="T7" s="39">
        <v>100.79</v>
      </c>
      <c r="U7" s="39">
        <v>14244</v>
      </c>
      <c r="V7" s="39">
        <v>57.1</v>
      </c>
      <c r="W7" s="39">
        <v>249.46</v>
      </c>
      <c r="X7" s="39">
        <v>113.75</v>
      </c>
      <c r="Y7" s="39">
        <v>119.72</v>
      </c>
      <c r="Z7" s="39">
        <v>123.8</v>
      </c>
      <c r="AA7" s="39">
        <v>123.06</v>
      </c>
      <c r="AB7" s="39">
        <v>117.52</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1128.04</v>
      </c>
      <c r="AU7" s="39">
        <v>1024.6099999999999</v>
      </c>
      <c r="AV7" s="39">
        <v>1805.4</v>
      </c>
      <c r="AW7" s="39">
        <v>1812.45</v>
      </c>
      <c r="AX7" s="39">
        <v>2099.5700000000002</v>
      </c>
      <c r="AY7" s="39">
        <v>406.37</v>
      </c>
      <c r="AZ7" s="39">
        <v>398.29</v>
      </c>
      <c r="BA7" s="39">
        <v>388.67</v>
      </c>
      <c r="BB7" s="39">
        <v>355.27</v>
      </c>
      <c r="BC7" s="39">
        <v>359.7</v>
      </c>
      <c r="BD7" s="39">
        <v>261.93</v>
      </c>
      <c r="BE7" s="39">
        <v>193.53</v>
      </c>
      <c r="BF7" s="39">
        <v>175.34</v>
      </c>
      <c r="BG7" s="39">
        <v>148.19</v>
      </c>
      <c r="BH7" s="39">
        <v>126.99</v>
      </c>
      <c r="BI7" s="39">
        <v>108.28</v>
      </c>
      <c r="BJ7" s="39">
        <v>442.54</v>
      </c>
      <c r="BK7" s="39">
        <v>431</v>
      </c>
      <c r="BL7" s="39">
        <v>422.5</v>
      </c>
      <c r="BM7" s="39">
        <v>458.27</v>
      </c>
      <c r="BN7" s="39">
        <v>447.01</v>
      </c>
      <c r="BO7" s="39">
        <v>270.45999999999998</v>
      </c>
      <c r="BP7" s="39">
        <v>115.01</v>
      </c>
      <c r="BQ7" s="39">
        <v>122.53</v>
      </c>
      <c r="BR7" s="39">
        <v>128.07</v>
      </c>
      <c r="BS7" s="39">
        <v>126.47</v>
      </c>
      <c r="BT7" s="39">
        <v>118.67</v>
      </c>
      <c r="BU7" s="39">
        <v>98.6</v>
      </c>
      <c r="BV7" s="39">
        <v>100.82</v>
      </c>
      <c r="BW7" s="39">
        <v>101.64</v>
      </c>
      <c r="BX7" s="39">
        <v>96.77</v>
      </c>
      <c r="BY7" s="39">
        <v>95.81</v>
      </c>
      <c r="BZ7" s="39">
        <v>103.91</v>
      </c>
      <c r="CA7" s="39">
        <v>140.78</v>
      </c>
      <c r="CB7" s="39">
        <v>129.65</v>
      </c>
      <c r="CC7" s="39">
        <v>123.35</v>
      </c>
      <c r="CD7" s="39">
        <v>124.29</v>
      </c>
      <c r="CE7" s="39">
        <v>132.33000000000001</v>
      </c>
      <c r="CF7" s="39">
        <v>181.67</v>
      </c>
      <c r="CG7" s="39">
        <v>179.55</v>
      </c>
      <c r="CH7" s="39">
        <v>179.16</v>
      </c>
      <c r="CI7" s="39">
        <v>187.18</v>
      </c>
      <c r="CJ7" s="39">
        <v>189.58</v>
      </c>
      <c r="CK7" s="39">
        <v>167.11</v>
      </c>
      <c r="CL7" s="39">
        <v>48.71</v>
      </c>
      <c r="CM7" s="39">
        <v>65.34</v>
      </c>
      <c r="CN7" s="39">
        <v>67.27</v>
      </c>
      <c r="CO7" s="39">
        <v>66.28</v>
      </c>
      <c r="CP7" s="39">
        <v>69.75</v>
      </c>
      <c r="CQ7" s="39">
        <v>53.61</v>
      </c>
      <c r="CR7" s="39">
        <v>53.52</v>
      </c>
      <c r="CS7" s="39">
        <v>54.24</v>
      </c>
      <c r="CT7" s="39">
        <v>55.88</v>
      </c>
      <c r="CU7" s="39">
        <v>55.22</v>
      </c>
      <c r="CV7" s="39">
        <v>60.27</v>
      </c>
      <c r="CW7" s="39">
        <v>76.48</v>
      </c>
      <c r="CX7" s="39">
        <v>75.95</v>
      </c>
      <c r="CY7" s="39">
        <v>77.739999999999995</v>
      </c>
      <c r="CZ7" s="39">
        <v>80.150000000000006</v>
      </c>
      <c r="DA7" s="39">
        <v>80.87</v>
      </c>
      <c r="DB7" s="39">
        <v>81.31</v>
      </c>
      <c r="DC7" s="39">
        <v>81.459999999999994</v>
      </c>
      <c r="DD7" s="39">
        <v>81.680000000000007</v>
      </c>
      <c r="DE7" s="39">
        <v>80.989999999999995</v>
      </c>
      <c r="DF7" s="39">
        <v>80.930000000000007</v>
      </c>
      <c r="DG7" s="39">
        <v>89.92</v>
      </c>
      <c r="DH7" s="39">
        <v>51.63</v>
      </c>
      <c r="DI7" s="39">
        <v>53.44</v>
      </c>
      <c r="DJ7" s="39">
        <v>55.02</v>
      </c>
      <c r="DK7" s="39">
        <v>56.57</v>
      </c>
      <c r="DL7" s="39">
        <v>58.09</v>
      </c>
      <c r="DM7" s="39">
        <v>46.67</v>
      </c>
      <c r="DN7" s="39">
        <v>47.7</v>
      </c>
      <c r="DO7" s="39">
        <v>48.14</v>
      </c>
      <c r="DP7" s="39">
        <v>46.61</v>
      </c>
      <c r="DQ7" s="39">
        <v>47.97</v>
      </c>
      <c r="DR7" s="39">
        <v>48.85</v>
      </c>
      <c r="DS7" s="39">
        <v>0</v>
      </c>
      <c r="DT7" s="39">
        <v>0</v>
      </c>
      <c r="DU7" s="39">
        <v>0</v>
      </c>
      <c r="DV7" s="39">
        <v>0</v>
      </c>
      <c r="DW7" s="39">
        <v>23.8</v>
      </c>
      <c r="DX7" s="39">
        <v>10.029999999999999</v>
      </c>
      <c r="DY7" s="39">
        <v>7.26</v>
      </c>
      <c r="DZ7" s="39">
        <v>11.13</v>
      </c>
      <c r="EA7" s="39">
        <v>10.84</v>
      </c>
      <c r="EB7" s="39">
        <v>15.33</v>
      </c>
      <c r="EC7" s="39">
        <v>17.8</v>
      </c>
      <c r="ED7" s="39">
        <v>0.43</v>
      </c>
      <c r="EE7" s="39">
        <v>0.51</v>
      </c>
      <c r="EF7" s="39">
        <v>0.25</v>
      </c>
      <c r="EG7" s="39">
        <v>0.34</v>
      </c>
      <c r="EH7" s="39">
        <v>0.45</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2020-01-27T02:41:04Z</cp:lastPrinted>
  <dcterms:created xsi:type="dcterms:W3CDTF">2019-12-05T04:16:06Z</dcterms:created>
  <dcterms:modified xsi:type="dcterms:W3CDTF">2020-03-02T02:40:13Z</dcterms:modified>
  <cp:category/>
</cp:coreProperties>
</file>