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30 高森町\"/>
    </mc:Choice>
  </mc:AlternateContent>
  <workbookProtection workbookAlgorithmName="SHA-512" workbookHashValue="2FCdZfRwrUg9/cIWNVUa22mkzIU3qWbPCO5yCZfAbRRnl2zUtaZHR87X8sY5KBGlUhLktkSj7jnlwCAthfOzIw==" workbookSaltValue="QFygkjXnVpPRMJ+dhSpyyA==" workbookSpinCount="100000" lockStructure="1"/>
  <bookViews>
    <workbookView xWindow="0" yWindow="0" windowWidth="21570" windowHeight="721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<sst xmlns="http://schemas.openxmlformats.org/spreadsheetml/2006/main" count="220" uniqueCount="108">
  <si>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</si>
  <si>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</si>
  <si>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</si>
  <si>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</si>
  <si>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</si>
  <si>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</si>
  <si>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</si>
  <si>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</si>
  <si>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</si>
  <si>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</si>
  <si>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</si>
  <si>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</si>
  <si>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</si>
  <si>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</si>
  <si>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</si>
  <si>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</si>
  <si>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</si>
  <si>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</si>
  <si>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</si>
  <si>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</si>
  <si>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</si>
  <si>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</si>
  <si>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</si>
  <si>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</si>
  <si>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</si>
  <si>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</si>
  <si>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</si>
  <si>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</si>
  <si>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</si>
  <si>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</si>
  <si>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</si>
  <si>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</si>
  <si>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</si>
  <si>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</si>
  <si>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</si>
  <si>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</si>
  <si>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</si>
  <si>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</si>
  <si>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</si>
  <si>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</si>
  <si>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</si>
  <si>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</si>
  <si>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</si>
  <si>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</si>
  <si>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</si>
  <si>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</si>
  <si>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</si>
  <si>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</si>
  <si>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</si>
  <si>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</si>
  <si>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</si>
  <si>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</si>
  <si>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</si>
  <si>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</si>
  <si>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</si>
  <si>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</si>
  <si>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</si>
  <si>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</si>
  <si>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</si>
  <si>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</si>
  <si>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</si>
  <si>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</si>
  <si>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</si>
  <si>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</si>
  <si>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</si>
  <si>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</si>
  <si>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</si>
  <si>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</si>
  <si>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</si>
  <si>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</si>
  <si>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</si>
  <si>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</si>
  <si>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</si>
  <si>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</si>
  <si>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</si>
  <si>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</si>
  <si>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</si>
  <si>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</si>
  <si>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</si>
  <si>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</si>
  <si>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</si>
  <si>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</si>
  <si>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</si>
  <si>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</si>
  <si>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</si>
  <si>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</si>
  <si>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</si>
  <si>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</si>
  <si>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</si>
  <si>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</si>
  <si>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</si>
  <si>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</si>
  <si>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</si>
  <si>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高森町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</si>
  <si>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</si>
  <si>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</si>
  <si>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</si>
  <si>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</si>
  <si>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</si>
  <si>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</si>
  <si>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</si>
  <si>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</si>
  <si>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</si>
  <si>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</si>
  <si>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</si>
  <si>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①経常収支比率は継続的に100％を超えており、類似団体平均を上回ることから、良好な収支となっている。
②累積欠損金は発生していない。
③流動比率は類似団体平均を上回っており、短期債務に対する支払い能力は十分備えているといえる。
④給水収益に対する企業債残高の割合は低く、類似団体と比べても良好な状況である。
⑤料金回収率は100％を上回っており、給水に関わる費用は給水収益で賄えている。類似団体比率と比べても高く、良好な状況である。
⑥有収率1㎥当たりの給水原価は、類似団体平均に比べて低い水準であり、費用効率は良いといえる。
⑦施設利用率は、類似団体平均に比べて高い水準であり、施設が有効利用されている。
⑧有収率は平成29年度の84.64％から84.23％と若干の低下はみられるが、類似団体平均を上回っており現状の値を維持及び向上できるよう努めて行く。
◆以上から、本町の水道事業は健全で効率的な経営ができているといえる。
</t>
    <phoneticPr fontId="4"/>
  </si>
  <si>
    <t xml:space="preserve">①有形固定資産減価償却率は、類似団体平均より高い数値であり、法定耐用年数に近づいた水道施設が多いことが分かる。
②③当町の管路は、昭和50年度から布設延長が急激に伸び、昭和55年度には約58km（管路全体の4割）の敷設が行われた。これらの管路は現時点で38年～43年を経過している。
また、平成30年度の管路更新率は、昨年の0.02%から0.28%と0.26%上昇したが、類似平均や全国平均より低い水準である。今後、大量の管路が更新期を迎えるため、管路更新率を上げる必要がある。
◆以上から、施設・管路の老朽化が進んでおり、法定耐用年数に近づいている。特に昭和50年度～昭和55年度に布設された管路が、今後、一斉に更新期を迎えるため、計画的な更新計画が必要である。
</t>
    <phoneticPr fontId="4"/>
  </si>
  <si>
    <t xml:space="preserve">・現在、当町の水道事業経営は安定しているといえるが、今後、施設・管路の老朽化が進み、大量の施設・管路が一斉に更新期を迎えるため、更新費用の財源確保が課題である。また、人口減少に伴う料金収益の減少、安定供給の確保、施設の耐震化等の課題がある。
・これらの課題に対して、当町では、現在、高森町水道事業基本計画及びアセットマネジメントを策定中である。
・アセットマネジメントでは、中長期視点で更新需要を考慮して、計画的な更新計画及び財源計画を策定する。
・高森町水道事業基本計画では、アセットマネジメントの結果を踏まえ、施設の整備計画を策定し、水道事業の安定供給を確保する。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</si>
</sst>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0.08</c:v>
                </c:pt>
                <c:pt idx="1">
                  <c:v>0.21</c:v>
                </c:pt>
                <c:pt idx="2">
                  <c:v>0.44</c:v>
                </c:pt>
                <c:pt idx="3">
                  <c:v>0.02</c:v>
                </c:pt>
                <c:pt idx="4">
                  <c:v>0.28000000000000003</c:v>
                </c:pt>
              </c:numCache>
            </c:numRef>
          </c:val>
          <c:extLst>
            <c:ext xmlns:c16="http://schemas.microsoft.com/office/drawing/2014/chart" uri="{C3380CC4-5D6E-409C-BE32-E72D297353CC}">
              <c16:uniqueId val="{00000000-B912-440D-8FC1-E64BB13CE064}"/>
            </c:ext>
          </c:extLst>
        </c:ser>
        <c:dLbls>
          <c:showLegendKey val="0"/>
          <c:showVal val="0"/>
          <c:showCatName val="0"/>
          <c:showSerName val="0"/>
          <c:showPercent val="0"/>
          <c:showBubbleSize val="0"/>
        </c:dLbls>
        <c:gapWidth val="150"/>
        <c:axId val="142237056"/>
        <c:axId val="1422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B912-440D-8FC1-E64BB13CE064}"/>
            </c:ext>
          </c:extLst>
        </c:ser>
        <c:dLbls>
          <c:showLegendKey val="0"/>
          <c:showVal val="0"/>
          <c:showCatName val="0"/>
          <c:showSerName val="0"/>
          <c:showPercent val="0"/>
          <c:showBubbleSize val="0"/>
        </c:dLbls>
        <c:marker val="1"/>
        <c:smooth val="0"/>
        <c:axId val="142237056"/>
        <c:axId val="142239232"/>
      </c:lineChart>
      <c:dateAx>
        <c:axId val="142237056"/>
        <c:scaling>
          <c:orientation val="minMax"/>
        </c:scaling>
        <c:delete val="1"/>
        <c:axPos val="b"/>
        <c:numFmt formatCode="ge" sourceLinked="1"/>
        <c:majorTickMark val="none"/>
        <c:minorTickMark val="none"/>
        <c:tickLblPos val="none"/>
        <c:crossAx val="142239232"/>
        <c:crosses val="autoZero"/>
        <c:auto val="1"/>
        <c:lblOffset val="100"/>
        <c:baseTimeUnit val="years"/>
      </c:dateAx>
      <c:valAx>
        <c:axId val="1422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77.31</c:v>
                </c:pt>
                <c:pt idx="1">
                  <c:v>76.02</c:v>
                </c:pt>
                <c:pt idx="2">
                  <c:v>74.31</c:v>
                </c:pt>
                <c:pt idx="3">
                  <c:v>74.34</c:v>
                </c:pt>
                <c:pt idx="4">
                  <c:v>69.56</c:v>
                </c:pt>
              </c:numCache>
            </c:numRef>
          </c:val>
          <c:extLst>
            <c:ext xmlns:c16="http://schemas.microsoft.com/office/drawing/2014/chart" uri="{C3380CC4-5D6E-409C-BE32-E72D297353CC}">
              <c16:uniqueId val="{00000000-1F0D-4ED2-9952-F62F0AEC886B}"/>
            </c:ext>
          </c:extLst>
        </c:ser>
        <c:dLbls>
          <c:showLegendKey val="0"/>
          <c:showVal val="0"/>
          <c:showCatName val="0"/>
          <c:showSerName val="0"/>
          <c:showPercent val="0"/>
          <c:showBubbleSize val="0"/>
        </c:dLbls>
        <c:gapWidth val="150"/>
        <c:axId val="142691712"/>
        <c:axId val="1426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1F0D-4ED2-9952-F62F0AEC886B}"/>
            </c:ext>
          </c:extLst>
        </c:ser>
        <c:dLbls>
          <c:showLegendKey val="0"/>
          <c:showVal val="0"/>
          <c:showCatName val="0"/>
          <c:showSerName val="0"/>
          <c:showPercent val="0"/>
          <c:showBubbleSize val="0"/>
        </c:dLbls>
        <c:marker val="1"/>
        <c:smooth val="0"/>
        <c:axId val="142691712"/>
        <c:axId val="142693888"/>
      </c:lineChart>
      <c:dateAx>
        <c:axId val="142691712"/>
        <c:scaling>
          <c:orientation val="minMax"/>
        </c:scaling>
        <c:delete val="1"/>
        <c:axPos val="b"/>
        <c:numFmt formatCode="ge" sourceLinked="1"/>
        <c:majorTickMark val="none"/>
        <c:minorTickMark val="none"/>
        <c:tickLblPos val="none"/>
        <c:crossAx val="142693888"/>
        <c:crosses val="autoZero"/>
        <c:auto val="1"/>
        <c:lblOffset val="100"/>
        <c:baseTimeUnit val="years"/>
      </c:dateAx>
      <c:valAx>
        <c:axId val="1426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81.22</c:v>
                </c:pt>
                <c:pt idx="1">
                  <c:v>82.77</c:v>
                </c:pt>
                <c:pt idx="2">
                  <c:v>85.17</c:v>
                </c:pt>
                <c:pt idx="3">
                  <c:v>84.64</c:v>
                </c:pt>
                <c:pt idx="4">
                  <c:v>84.23</c:v>
                </c:pt>
              </c:numCache>
            </c:numRef>
          </c:val>
          <c:extLst>
            <c:ext xmlns:c16="http://schemas.microsoft.com/office/drawing/2014/chart" uri="{C3380CC4-5D6E-409C-BE32-E72D297353CC}">
              <c16:uniqueId val="{00000000-FA39-40ED-A54C-B3856E8242A7}"/>
            </c:ext>
          </c:extLst>
        </c:ser>
        <c:dLbls>
          <c:showLegendKey val="0"/>
          <c:showVal val="0"/>
          <c:showCatName val="0"/>
          <c:showSerName val="0"/>
          <c:showPercent val="0"/>
          <c:showBubbleSize val="0"/>
        </c:dLbls>
        <c:gapWidth val="150"/>
        <c:axId val="142725120"/>
        <c:axId val="14272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FA39-40ED-A54C-B3856E8242A7}"/>
            </c:ext>
          </c:extLst>
        </c:ser>
        <c:dLbls>
          <c:showLegendKey val="0"/>
          <c:showVal val="0"/>
          <c:showCatName val="0"/>
          <c:showSerName val="0"/>
          <c:showPercent val="0"/>
          <c:showBubbleSize val="0"/>
        </c:dLbls>
        <c:marker val="1"/>
        <c:smooth val="0"/>
        <c:axId val="142725120"/>
        <c:axId val="142727040"/>
      </c:lineChart>
      <c:dateAx>
        <c:axId val="142725120"/>
        <c:scaling>
          <c:orientation val="minMax"/>
        </c:scaling>
        <c:delete val="1"/>
        <c:axPos val="b"/>
        <c:numFmt formatCode="ge" sourceLinked="1"/>
        <c:majorTickMark val="none"/>
        <c:minorTickMark val="none"/>
        <c:tickLblPos val="none"/>
        <c:crossAx val="142727040"/>
        <c:crosses val="autoZero"/>
        <c:auto val="1"/>
        <c:lblOffset val="100"/>
        <c:baseTimeUnit val="years"/>
      </c:dateAx>
      <c:valAx>
        <c:axId val="1427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149.52000000000001</c:v>
                </c:pt>
                <c:pt idx="1">
                  <c:v>167.87</c:v>
                </c:pt>
                <c:pt idx="2">
                  <c:v>162.15</c:v>
                </c:pt>
                <c:pt idx="3">
                  <c:v>161.99</c:v>
                </c:pt>
                <c:pt idx="4">
                  <c:v>161.49</c:v>
                </c:pt>
              </c:numCache>
            </c:numRef>
          </c:val>
          <c:extLst>
            <c:ext xmlns:c16="http://schemas.microsoft.com/office/drawing/2014/chart" uri="{C3380CC4-5D6E-409C-BE32-E72D297353CC}">
              <c16:uniqueId val="{00000000-738A-4887-9609-A17FAF793B52}"/>
            </c:ext>
          </c:extLst>
        </c:ser>
        <c:dLbls>
          <c:showLegendKey val="0"/>
          <c:showVal val="0"/>
          <c:showCatName val="0"/>
          <c:showSerName val="0"/>
          <c:showPercent val="0"/>
          <c:showBubbleSize val="0"/>
        </c:dLbls>
        <c:gapWidth val="150"/>
        <c:axId val="142274944"/>
        <c:axId val="14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738A-4887-9609-A17FAF793B52}"/>
            </c:ext>
          </c:extLst>
        </c:ser>
        <c:dLbls>
          <c:showLegendKey val="0"/>
          <c:showVal val="0"/>
          <c:showCatName val="0"/>
          <c:showSerName val="0"/>
          <c:showPercent val="0"/>
          <c:showBubbleSize val="0"/>
        </c:dLbls>
        <c:marker val="1"/>
        <c:smooth val="0"/>
        <c:axId val="142274944"/>
        <c:axId val="142276864"/>
      </c:lineChart>
      <c:dateAx>
        <c:axId val="142274944"/>
        <c:scaling>
          <c:orientation val="minMax"/>
        </c:scaling>
        <c:delete val="1"/>
        <c:axPos val="b"/>
        <c:numFmt formatCode="ge" sourceLinked="1"/>
        <c:majorTickMark val="none"/>
        <c:minorTickMark val="none"/>
        <c:tickLblPos val="none"/>
        <c:crossAx val="142276864"/>
        <c:crosses val="autoZero"/>
        <c:auto val="1"/>
        <c:lblOffset val="100"/>
        <c:baseTimeUnit val="years"/>
      </c:dateAx>
      <c:valAx>
        <c:axId val="14227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2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51.12</c:v>
                </c:pt>
                <c:pt idx="1">
                  <c:v>53.09</c:v>
                </c:pt>
                <c:pt idx="2">
                  <c:v>54.41</c:v>
                </c:pt>
                <c:pt idx="3">
                  <c:v>55.59</c:v>
                </c:pt>
                <c:pt idx="4">
                  <c:v>57.38</c:v>
                </c:pt>
              </c:numCache>
            </c:numRef>
          </c:val>
          <c:extLst>
            <c:ext xmlns:c16="http://schemas.microsoft.com/office/drawing/2014/chart" uri="{C3380CC4-5D6E-409C-BE32-E72D297353CC}">
              <c16:uniqueId val="{00000000-F904-4AF2-B9E3-BBE2718FD2C1}"/>
            </c:ext>
          </c:extLst>
        </c:ser>
        <c:dLbls>
          <c:showLegendKey val="0"/>
          <c:showVal val="0"/>
          <c:showCatName val="0"/>
          <c:showSerName val="0"/>
          <c:showPercent val="0"/>
          <c:showBubbleSize val="0"/>
        </c:dLbls>
        <c:gapWidth val="150"/>
        <c:axId val="142127872"/>
        <c:axId val="14212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F904-4AF2-B9E3-BBE2718FD2C1}"/>
            </c:ext>
          </c:extLst>
        </c:ser>
        <c:dLbls>
          <c:showLegendKey val="0"/>
          <c:showVal val="0"/>
          <c:showCatName val="0"/>
          <c:showSerName val="0"/>
          <c:showPercent val="0"/>
          <c:showBubbleSize val="0"/>
        </c:dLbls>
        <c:marker val="1"/>
        <c:smooth val="0"/>
        <c:axId val="142127872"/>
        <c:axId val="142129792"/>
      </c:lineChart>
      <c:dateAx>
        <c:axId val="142127872"/>
        <c:scaling>
          <c:orientation val="minMax"/>
        </c:scaling>
        <c:delete val="1"/>
        <c:axPos val="b"/>
        <c:numFmt formatCode="ge" sourceLinked="1"/>
        <c:majorTickMark val="none"/>
        <c:minorTickMark val="none"/>
        <c:tickLblPos val="none"/>
        <c:crossAx val="142129792"/>
        <c:crosses val="autoZero"/>
        <c:auto val="1"/>
        <c:lblOffset val="100"/>
        <c:baseTimeUnit val="years"/>
      </c:dateAx>
      <c:valAx>
        <c:axId val="1421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89-4482-A779-4A7CDF446AEC}"/>
            </c:ext>
          </c:extLst>
        </c:ser>
        <c:dLbls>
          <c:showLegendKey val="0"/>
          <c:showVal val="0"/>
          <c:showCatName val="0"/>
          <c:showSerName val="0"/>
          <c:showPercent val="0"/>
          <c:showBubbleSize val="0"/>
        </c:dLbls>
        <c:gapWidth val="150"/>
        <c:axId val="142566528"/>
        <c:axId val="14256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A789-4482-A779-4A7CDF446AEC}"/>
            </c:ext>
          </c:extLst>
        </c:ser>
        <c:dLbls>
          <c:showLegendKey val="0"/>
          <c:showVal val="0"/>
          <c:showCatName val="0"/>
          <c:showSerName val="0"/>
          <c:showPercent val="0"/>
          <c:showBubbleSize val="0"/>
        </c:dLbls>
        <c:marker val="1"/>
        <c:smooth val="0"/>
        <c:axId val="142566528"/>
        <c:axId val="142568448"/>
      </c:lineChart>
      <c:dateAx>
        <c:axId val="142566528"/>
        <c:scaling>
          <c:orientation val="minMax"/>
        </c:scaling>
        <c:delete val="1"/>
        <c:axPos val="b"/>
        <c:numFmt formatCode="ge" sourceLinked="1"/>
        <c:majorTickMark val="none"/>
        <c:minorTickMark val="none"/>
        <c:tickLblPos val="none"/>
        <c:crossAx val="142568448"/>
        <c:crosses val="autoZero"/>
        <c:auto val="1"/>
        <c:lblOffset val="100"/>
        <c:baseTimeUnit val="years"/>
      </c:dateAx>
      <c:valAx>
        <c:axId val="142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14-4C3E-B5BD-46D03B7926EB}"/>
            </c:ext>
          </c:extLst>
        </c:ser>
        <c:dLbls>
          <c:showLegendKey val="0"/>
          <c:showVal val="0"/>
          <c:showCatName val="0"/>
          <c:showSerName val="0"/>
          <c:showPercent val="0"/>
          <c:showBubbleSize val="0"/>
        </c:dLbls>
        <c:gapWidth val="150"/>
        <c:axId val="142616448"/>
        <c:axId val="14261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2414-4C3E-B5BD-46D03B7926EB}"/>
            </c:ext>
          </c:extLst>
        </c:ser>
        <c:dLbls>
          <c:showLegendKey val="0"/>
          <c:showVal val="0"/>
          <c:showCatName val="0"/>
          <c:showSerName val="0"/>
          <c:showPercent val="0"/>
          <c:showBubbleSize val="0"/>
        </c:dLbls>
        <c:marker val="1"/>
        <c:smooth val="0"/>
        <c:axId val="142616448"/>
        <c:axId val="142618624"/>
      </c:lineChart>
      <c:dateAx>
        <c:axId val="142616448"/>
        <c:scaling>
          <c:orientation val="minMax"/>
        </c:scaling>
        <c:delete val="1"/>
        <c:axPos val="b"/>
        <c:numFmt formatCode="ge" sourceLinked="1"/>
        <c:majorTickMark val="none"/>
        <c:minorTickMark val="none"/>
        <c:tickLblPos val="none"/>
        <c:crossAx val="142618624"/>
        <c:crosses val="autoZero"/>
        <c:auto val="1"/>
        <c:lblOffset val="100"/>
        <c:baseTimeUnit val="years"/>
      </c:dateAx>
      <c:valAx>
        <c:axId val="142618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6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1819.55</c:v>
                </c:pt>
                <c:pt idx="1">
                  <c:v>1069.43</c:v>
                </c:pt>
                <c:pt idx="2">
                  <c:v>2299.04</c:v>
                </c:pt>
                <c:pt idx="3">
                  <c:v>3205.36</c:v>
                </c:pt>
                <c:pt idx="4">
                  <c:v>2793.09</c:v>
                </c:pt>
              </c:numCache>
            </c:numRef>
          </c:val>
          <c:extLst>
            <c:ext xmlns:c16="http://schemas.microsoft.com/office/drawing/2014/chart" uri="{C3380CC4-5D6E-409C-BE32-E72D297353CC}">
              <c16:uniqueId val="{00000000-51B2-42CE-B33C-E44D97228960}"/>
            </c:ext>
          </c:extLst>
        </c:ser>
        <c:dLbls>
          <c:showLegendKey val="0"/>
          <c:showVal val="0"/>
          <c:showCatName val="0"/>
          <c:showSerName val="0"/>
          <c:showPercent val="0"/>
          <c:showBubbleSize val="0"/>
        </c:dLbls>
        <c:gapWidth val="150"/>
        <c:axId val="142654080"/>
        <c:axId val="14266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51B2-42CE-B33C-E44D97228960}"/>
            </c:ext>
          </c:extLst>
        </c:ser>
        <c:dLbls>
          <c:showLegendKey val="0"/>
          <c:showVal val="0"/>
          <c:showCatName val="0"/>
          <c:showSerName val="0"/>
          <c:showPercent val="0"/>
          <c:showBubbleSize val="0"/>
        </c:dLbls>
        <c:marker val="1"/>
        <c:smooth val="0"/>
        <c:axId val="142654080"/>
        <c:axId val="142664448"/>
      </c:lineChart>
      <c:dateAx>
        <c:axId val="142654080"/>
        <c:scaling>
          <c:orientation val="minMax"/>
        </c:scaling>
        <c:delete val="1"/>
        <c:axPos val="b"/>
        <c:numFmt formatCode="ge" sourceLinked="1"/>
        <c:majorTickMark val="none"/>
        <c:minorTickMark val="none"/>
        <c:tickLblPos val="none"/>
        <c:crossAx val="142664448"/>
        <c:crosses val="autoZero"/>
        <c:auto val="1"/>
        <c:lblOffset val="100"/>
        <c:baseTimeUnit val="years"/>
      </c:dateAx>
      <c:valAx>
        <c:axId val="14266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6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16.64</c:v>
                </c:pt>
                <c:pt idx="1">
                  <c:v>14.53</c:v>
                </c:pt>
                <c:pt idx="2">
                  <c:v>12.35</c:v>
                </c:pt>
                <c:pt idx="3">
                  <c:v>10.26</c:v>
                </c:pt>
                <c:pt idx="4">
                  <c:v>7.94</c:v>
                </c:pt>
              </c:numCache>
            </c:numRef>
          </c:val>
          <c:extLst>
            <c:ext xmlns:c16="http://schemas.microsoft.com/office/drawing/2014/chart" uri="{C3380CC4-5D6E-409C-BE32-E72D297353CC}">
              <c16:uniqueId val="{00000000-A014-41B3-B5F2-0059BE8436EB}"/>
            </c:ext>
          </c:extLst>
        </c:ser>
        <c:dLbls>
          <c:showLegendKey val="0"/>
          <c:showVal val="0"/>
          <c:showCatName val="0"/>
          <c:showSerName val="0"/>
          <c:showPercent val="0"/>
          <c:showBubbleSize val="0"/>
        </c:dLbls>
        <c:gapWidth val="150"/>
        <c:axId val="142305920"/>
        <c:axId val="14231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A014-41B3-B5F2-0059BE8436EB}"/>
            </c:ext>
          </c:extLst>
        </c:ser>
        <c:dLbls>
          <c:showLegendKey val="0"/>
          <c:showVal val="0"/>
          <c:showCatName val="0"/>
          <c:showSerName val="0"/>
          <c:showPercent val="0"/>
          <c:showBubbleSize val="0"/>
        </c:dLbls>
        <c:marker val="1"/>
        <c:smooth val="0"/>
        <c:axId val="142305920"/>
        <c:axId val="142312192"/>
      </c:lineChart>
      <c:dateAx>
        <c:axId val="142305920"/>
        <c:scaling>
          <c:orientation val="minMax"/>
        </c:scaling>
        <c:delete val="1"/>
        <c:axPos val="b"/>
        <c:numFmt formatCode="ge" sourceLinked="1"/>
        <c:majorTickMark val="none"/>
        <c:minorTickMark val="none"/>
        <c:tickLblPos val="none"/>
        <c:crossAx val="142312192"/>
        <c:crosses val="autoZero"/>
        <c:auto val="1"/>
        <c:lblOffset val="100"/>
        <c:baseTimeUnit val="years"/>
      </c:dateAx>
      <c:valAx>
        <c:axId val="14231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163.68</c:v>
                </c:pt>
                <c:pt idx="1">
                  <c:v>187.25</c:v>
                </c:pt>
                <c:pt idx="2">
                  <c:v>177.11</c:v>
                </c:pt>
                <c:pt idx="3">
                  <c:v>179.25</c:v>
                </c:pt>
                <c:pt idx="4">
                  <c:v>176.14</c:v>
                </c:pt>
              </c:numCache>
            </c:numRef>
          </c:val>
          <c:extLst>
            <c:ext xmlns:c16="http://schemas.microsoft.com/office/drawing/2014/chart" uri="{C3380CC4-5D6E-409C-BE32-E72D297353CC}">
              <c16:uniqueId val="{00000000-BDCD-4FAF-B362-5807C41558F4}"/>
            </c:ext>
          </c:extLst>
        </c:ser>
        <c:dLbls>
          <c:showLegendKey val="0"/>
          <c:showVal val="0"/>
          <c:showCatName val="0"/>
          <c:showSerName val="0"/>
          <c:showPercent val="0"/>
          <c:showBubbleSize val="0"/>
        </c:dLbls>
        <c:gapWidth val="150"/>
        <c:axId val="142326784"/>
        <c:axId val="1424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BDCD-4FAF-B362-5807C41558F4}"/>
            </c:ext>
          </c:extLst>
        </c:ser>
        <c:dLbls>
          <c:showLegendKey val="0"/>
          <c:showVal val="0"/>
          <c:showCatName val="0"/>
          <c:showSerName val="0"/>
          <c:showPercent val="0"/>
          <c:showBubbleSize val="0"/>
        </c:dLbls>
        <c:marker val="1"/>
        <c:smooth val="0"/>
        <c:axId val="142326784"/>
        <c:axId val="142484608"/>
      </c:lineChart>
      <c:dateAx>
        <c:axId val="142326784"/>
        <c:scaling>
          <c:orientation val="minMax"/>
        </c:scaling>
        <c:delete val="1"/>
        <c:axPos val="b"/>
        <c:numFmt formatCode="ge" sourceLinked="1"/>
        <c:majorTickMark val="none"/>
        <c:minorTickMark val="none"/>
        <c:tickLblPos val="none"/>
        <c:crossAx val="142484608"/>
        <c:crosses val="autoZero"/>
        <c:auto val="1"/>
        <c:lblOffset val="100"/>
        <c:baseTimeUnit val="years"/>
      </c:dateAx>
      <c:valAx>
        <c:axId val="1424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119.25</c:v>
                </c:pt>
                <c:pt idx="1">
                  <c:v>104.07</c:v>
                </c:pt>
                <c:pt idx="2">
                  <c:v>110.11</c:v>
                </c:pt>
                <c:pt idx="3">
                  <c:v>108.05</c:v>
                </c:pt>
                <c:pt idx="4">
                  <c:v>111.11</c:v>
                </c:pt>
              </c:numCache>
            </c:numRef>
          </c:val>
          <c:extLst>
            <c:ext xmlns:c16="http://schemas.microsoft.com/office/drawing/2014/chart" uri="{C3380CC4-5D6E-409C-BE32-E72D297353CC}">
              <c16:uniqueId val="{00000000-07B3-465C-B2F2-4BC4990E1707}"/>
            </c:ext>
          </c:extLst>
        </c:ser>
        <c:dLbls>
          <c:showLegendKey val="0"/>
          <c:showVal val="0"/>
          <c:showCatName val="0"/>
          <c:showSerName val="0"/>
          <c:showPercent val="0"/>
          <c:showBubbleSize val="0"/>
        </c:dLbls>
        <c:gapWidth val="150"/>
        <c:axId val="142515200"/>
        <c:axId val="1425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07B3-465C-B2F2-4BC4990E1707}"/>
            </c:ext>
          </c:extLst>
        </c:ser>
        <c:dLbls>
          <c:showLegendKey val="0"/>
          <c:showVal val="0"/>
          <c:showCatName val="0"/>
          <c:showSerName val="0"/>
          <c:showPercent val="0"/>
          <c:showBubbleSize val="0"/>
        </c:dLbls>
        <c:marker val="1"/>
        <c:smooth val="0"/>
        <c:axId val="142515200"/>
        <c:axId val="142517376"/>
      </c:lineChart>
      <c:dateAx>
        <c:axId val="142515200"/>
        <c:scaling>
          <c:orientation val="minMax"/>
        </c:scaling>
        <c:delete val="1"/>
        <c:axPos val="b"/>
        <c:numFmt formatCode="ge" sourceLinked="1"/>
        <c:majorTickMark val="none"/>
        <c:minorTickMark val="none"/>
        <c:tickLblPos val="none"/>
        <c:crossAx val="142517376"/>
        <c:crosses val="autoZero"/>
        <c:auto val="1"/>
        <c:lblOffset val="100"/>
        <c:baseTimeUnit val="years"/>
      </c:dateAx>
      <c:valAx>
        <c:axId val="1425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6" zoomScaleNormal="5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高森町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13148</v>
      </c>
      <c r="AM8" s="70"/>
      <c r="AN8" s="70"/>
      <c r="AO8" s="70"/>
      <c r="AP8" s="70"/>
      <c r="AQ8" s="70"/>
      <c r="AR8" s="70"/>
      <c r="AS8" s="70"/>
      <c r="AT8" s="66">
        <f>データ!$S$6</f>
        <v>45.36</v>
      </c>
      <c r="AU8" s="67"/>
      <c r="AV8" s="67"/>
      <c r="AW8" s="67"/>
      <c r="AX8" s="67"/>
      <c r="AY8" s="67"/>
      <c r="AZ8" s="67"/>
      <c r="BA8" s="67"/>
      <c r="BB8" s="69">
        <f>データ!$T$6</f>
        <v>289.86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97.08</v>
      </c>
      <c r="J10" s="67"/>
      <c r="K10" s="67"/>
      <c r="L10" s="67"/>
      <c r="M10" s="67"/>
      <c r="N10" s="67"/>
      <c r="O10" s="68"/>
      <c r="P10" s="69">
        <f>データ!$P$6</f>
        <v>99.45</v>
      </c>
      <c r="Q10" s="69"/>
      <c r="R10" s="69"/>
      <c r="S10" s="69"/>
      <c r="T10" s="69"/>
      <c r="U10" s="69"/>
      <c r="V10" s="69"/>
      <c r="W10" s="70">
        <f>データ!$Q$6</f>
        <v>3790</v>
      </c>
      <c r="X10" s="70"/>
      <c r="Y10" s="70"/>
      <c r="Z10" s="70"/>
      <c r="AA10" s="70"/>
      <c r="AB10" s="70"/>
      <c r="AC10" s="70"/>
      <c r="AD10" s="2"/>
      <c r="AE10" s="2"/>
      <c r="AF10" s="2"/>
      <c r="AG10" s="2"/>
      <c r="AH10" s="4"/>
      <c r="AI10" s="4"/>
      <c r="AJ10" s="4"/>
      <c r="AK10" s="4"/>
      <c r="AL10" s="70">
        <f>データ!$U$6</f>
        <v>12860</v>
      </c>
      <c r="AM10" s="70"/>
      <c r="AN10" s="70"/>
      <c r="AO10" s="70"/>
      <c r="AP10" s="70"/>
      <c r="AQ10" s="70"/>
      <c r="AR10" s="70"/>
      <c r="AS10" s="70"/>
      <c r="AT10" s="66">
        <f>データ!$V$6</f>
        <v>18.64</v>
      </c>
      <c r="AU10" s="67"/>
      <c r="AV10" s="67"/>
      <c r="AW10" s="67"/>
      <c r="AX10" s="67"/>
      <c r="AY10" s="67"/>
      <c r="AZ10" s="67"/>
      <c r="BA10" s="67"/>
      <c r="BB10" s="69">
        <f>データ!$W$6</f>
        <v>689.91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VDGbkF8zy36zSCLvpTDRZLR5PNs2kxIBL9d3s+V2W/5lYtk31AJXzUDtlwiyixuWNvvT5nGae09NyX7VUcHsQ==" saltValue="/I887wxan00Nf1S6oUW1/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204030</v>
      </c>
      <c r="D6" s="34">
        <f t="shared" si="3"/>
        <v>46</v>
      </c>
      <c r="E6" s="34">
        <f t="shared" si="3"/>
        <v>1</v>
      </c>
      <c r="F6" s="34">
        <f t="shared" si="3"/>
        <v>0</v>
      </c>
      <c r="G6" s="34">
        <f t="shared" si="3"/>
        <v>1</v>
      </c>
      <c r="H6" s="34" t="str">
        <f t="shared" si="3"/>
        <v>長野県　高森町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97.08</v>
      </c>
      <c r="P6" s="35">
        <f t="shared" si="3"/>
        <v>99.45</v>
      </c>
      <c r="Q6" s="35">
        <f t="shared" si="3"/>
        <v>3790</v>
      </c>
      <c r="R6" s="35">
        <f t="shared" si="3"/>
        <v>13148</v>
      </c>
      <c r="S6" s="35">
        <f t="shared" si="3"/>
        <v>45.36</v>
      </c>
      <c r="T6" s="35">
        <f t="shared" si="3"/>
        <v>289.86</v>
      </c>
      <c r="U6" s="35">
        <f t="shared" si="3"/>
        <v>12860</v>
      </c>
      <c r="V6" s="35">
        <f t="shared" si="3"/>
        <v>18.64</v>
      </c>
      <c r="W6" s="35">
        <f t="shared" si="3"/>
        <v>689.91</v>
      </c>
      <c r="X6" s="36">
        <f>IF(X7="",NA(),X7)</f>
        <v>149.52000000000001</v>
      </c>
      <c r="Y6" s="36">
        <f t="shared" ref="Y6:AG6" si="4">IF(Y7="",NA(),Y7)</f>
        <v>167.87</v>
      </c>
      <c r="Z6" s="36">
        <f t="shared" si="4"/>
        <v>162.15</v>
      </c>
      <c r="AA6" s="36">
        <f t="shared" si="4"/>
        <v>161.99</v>
      </c>
      <c r="AB6" s="36">
        <f t="shared" si="4"/>
        <v>161.49</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1819.55</v>
      </c>
      <c r="AU6" s="36">
        <f t="shared" ref="AU6:BC6" si="6">IF(AU7="",NA(),AU7)</f>
        <v>1069.43</v>
      </c>
      <c r="AV6" s="36">
        <f t="shared" si="6"/>
        <v>2299.04</v>
      </c>
      <c r="AW6" s="36">
        <f t="shared" si="6"/>
        <v>3205.36</v>
      </c>
      <c r="AX6" s="36">
        <f t="shared" si="6"/>
        <v>2793.09</v>
      </c>
      <c r="AY6" s="36">
        <f t="shared" si="6"/>
        <v>406.37</v>
      </c>
      <c r="AZ6" s="36">
        <f t="shared" si="6"/>
        <v>398.29</v>
      </c>
      <c r="BA6" s="36">
        <f t="shared" si="6"/>
        <v>388.67</v>
      </c>
      <c r="BB6" s="36">
        <f t="shared" si="6"/>
        <v>355.27</v>
      </c>
      <c r="BC6" s="36">
        <f t="shared" si="6"/>
        <v>359.7</v>
      </c>
      <c r="BD6" s="35" t="str">
        <f>IF(BD7="","",IF(BD7="-","【-】","【"&amp;SUBSTITUTE(TEXT(BD7,"#,##0.00"),"-","△")&amp;"】"))</f>
        <v>【261.93】</v>
      </c>
      <c r="BE6" s="36">
        <f>IF(BE7="",NA(),BE7)</f>
        <v>16.64</v>
      </c>
      <c r="BF6" s="36">
        <f t="shared" ref="BF6:BN6" si="7">IF(BF7="",NA(),BF7)</f>
        <v>14.53</v>
      </c>
      <c r="BG6" s="36">
        <f t="shared" si="7"/>
        <v>12.35</v>
      </c>
      <c r="BH6" s="36">
        <f t="shared" si="7"/>
        <v>10.26</v>
      </c>
      <c r="BI6" s="36">
        <f t="shared" si="7"/>
        <v>7.94</v>
      </c>
      <c r="BJ6" s="36">
        <f t="shared" si="7"/>
        <v>442.54</v>
      </c>
      <c r="BK6" s="36">
        <f t="shared" si="7"/>
        <v>431</v>
      </c>
      <c r="BL6" s="36">
        <f t="shared" si="7"/>
        <v>422.5</v>
      </c>
      <c r="BM6" s="36">
        <f t="shared" si="7"/>
        <v>458.27</v>
      </c>
      <c r="BN6" s="36">
        <f t="shared" si="7"/>
        <v>447.01</v>
      </c>
      <c r="BO6" s="35" t="str">
        <f>IF(BO7="","",IF(BO7="-","【-】","【"&amp;SUBSTITUTE(TEXT(BO7,"#,##0.00"),"-","△")&amp;"】"))</f>
        <v>【270.46】</v>
      </c>
      <c r="BP6" s="36">
        <f>IF(BP7="",NA(),BP7)</f>
        <v>163.68</v>
      </c>
      <c r="BQ6" s="36">
        <f t="shared" ref="BQ6:BY6" si="8">IF(BQ7="",NA(),BQ7)</f>
        <v>187.25</v>
      </c>
      <c r="BR6" s="36">
        <f t="shared" si="8"/>
        <v>177.11</v>
      </c>
      <c r="BS6" s="36">
        <f t="shared" si="8"/>
        <v>179.25</v>
      </c>
      <c r="BT6" s="36">
        <f t="shared" si="8"/>
        <v>176.14</v>
      </c>
      <c r="BU6" s="36">
        <f t="shared" si="8"/>
        <v>98.6</v>
      </c>
      <c r="BV6" s="36">
        <f t="shared" si="8"/>
        <v>100.82</v>
      </c>
      <c r="BW6" s="36">
        <f t="shared" si="8"/>
        <v>101.64</v>
      </c>
      <c r="BX6" s="36">
        <f t="shared" si="8"/>
        <v>96.77</v>
      </c>
      <c r="BY6" s="36">
        <f t="shared" si="8"/>
        <v>95.81</v>
      </c>
      <c r="BZ6" s="35" t="str">
        <f>IF(BZ7="","",IF(BZ7="-","【-】","【"&amp;SUBSTITUTE(TEXT(BZ7,"#,##0.00"),"-","△")&amp;"】"))</f>
        <v>【103.91】</v>
      </c>
      <c r="CA6" s="36">
        <f>IF(CA7="",NA(),CA7)</f>
        <v>119.25</v>
      </c>
      <c r="CB6" s="36">
        <f t="shared" ref="CB6:CJ6" si="9">IF(CB7="",NA(),CB7)</f>
        <v>104.07</v>
      </c>
      <c r="CC6" s="36">
        <f t="shared" si="9"/>
        <v>110.11</v>
      </c>
      <c r="CD6" s="36">
        <f t="shared" si="9"/>
        <v>108.05</v>
      </c>
      <c r="CE6" s="36">
        <f t="shared" si="9"/>
        <v>111.11</v>
      </c>
      <c r="CF6" s="36">
        <f t="shared" si="9"/>
        <v>181.67</v>
      </c>
      <c r="CG6" s="36">
        <f t="shared" si="9"/>
        <v>179.55</v>
      </c>
      <c r="CH6" s="36">
        <f t="shared" si="9"/>
        <v>179.16</v>
      </c>
      <c r="CI6" s="36">
        <f t="shared" si="9"/>
        <v>187.18</v>
      </c>
      <c r="CJ6" s="36">
        <f t="shared" si="9"/>
        <v>189.58</v>
      </c>
      <c r="CK6" s="35" t="str">
        <f>IF(CK7="","",IF(CK7="-","【-】","【"&amp;SUBSTITUTE(TEXT(CK7,"#,##0.00"),"-","△")&amp;"】"))</f>
        <v>【167.11】</v>
      </c>
      <c r="CL6" s="36">
        <f>IF(CL7="",NA(),CL7)</f>
        <v>77.31</v>
      </c>
      <c r="CM6" s="36">
        <f t="shared" ref="CM6:CU6" si="10">IF(CM7="",NA(),CM7)</f>
        <v>76.02</v>
      </c>
      <c r="CN6" s="36">
        <f t="shared" si="10"/>
        <v>74.31</v>
      </c>
      <c r="CO6" s="36">
        <f t="shared" si="10"/>
        <v>74.34</v>
      </c>
      <c r="CP6" s="36">
        <f t="shared" si="10"/>
        <v>69.56</v>
      </c>
      <c r="CQ6" s="36">
        <f t="shared" si="10"/>
        <v>53.61</v>
      </c>
      <c r="CR6" s="36">
        <f t="shared" si="10"/>
        <v>53.52</v>
      </c>
      <c r="CS6" s="36">
        <f t="shared" si="10"/>
        <v>54.24</v>
      </c>
      <c r="CT6" s="36">
        <f t="shared" si="10"/>
        <v>55.88</v>
      </c>
      <c r="CU6" s="36">
        <f t="shared" si="10"/>
        <v>55.22</v>
      </c>
      <c r="CV6" s="35" t="str">
        <f>IF(CV7="","",IF(CV7="-","【-】","【"&amp;SUBSTITUTE(TEXT(CV7,"#,##0.00"),"-","△")&amp;"】"))</f>
        <v>【60.27】</v>
      </c>
      <c r="CW6" s="36">
        <f>IF(CW7="",NA(),CW7)</f>
        <v>81.22</v>
      </c>
      <c r="CX6" s="36">
        <f t="shared" ref="CX6:DF6" si="11">IF(CX7="",NA(),CX7)</f>
        <v>82.77</v>
      </c>
      <c r="CY6" s="36">
        <f t="shared" si="11"/>
        <v>85.17</v>
      </c>
      <c r="CZ6" s="36">
        <f t="shared" si="11"/>
        <v>84.64</v>
      </c>
      <c r="DA6" s="36">
        <f t="shared" si="11"/>
        <v>84.23</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51.12</v>
      </c>
      <c r="DI6" s="36">
        <f t="shared" ref="DI6:DQ6" si="12">IF(DI7="",NA(),DI7)</f>
        <v>53.09</v>
      </c>
      <c r="DJ6" s="36">
        <f t="shared" si="12"/>
        <v>54.41</v>
      </c>
      <c r="DK6" s="36">
        <f t="shared" si="12"/>
        <v>55.59</v>
      </c>
      <c r="DL6" s="36">
        <f t="shared" si="12"/>
        <v>57.38</v>
      </c>
      <c r="DM6" s="36">
        <f t="shared" si="12"/>
        <v>46.67</v>
      </c>
      <c r="DN6" s="36">
        <f t="shared" si="12"/>
        <v>47.7</v>
      </c>
      <c r="DO6" s="36">
        <f t="shared" si="12"/>
        <v>48.14</v>
      </c>
      <c r="DP6" s="36">
        <f t="shared" si="12"/>
        <v>46.61</v>
      </c>
      <c r="DQ6" s="36">
        <f t="shared" si="12"/>
        <v>47.97</v>
      </c>
      <c r="DR6" s="35" t="str">
        <f>IF(DR7="","",IF(DR7="-","【-】","【"&amp;SUBSTITUTE(TEXT(DR7,"#,##0.00"),"-","△")&amp;"】"))</f>
        <v>【48.85】</v>
      </c>
      <c r="DS6" s="35">
        <f>IF(DS7="",NA(),DS7)</f>
        <v>0</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0.08</v>
      </c>
      <c r="EE6" s="36">
        <f t="shared" ref="EE6:EM6" si="14">IF(EE7="",NA(),EE7)</f>
        <v>0.21</v>
      </c>
      <c r="EF6" s="36">
        <f t="shared" si="14"/>
        <v>0.44</v>
      </c>
      <c r="EG6" s="36">
        <f t="shared" si="14"/>
        <v>0.02</v>
      </c>
      <c r="EH6" s="36">
        <f t="shared" si="14"/>
        <v>0.28000000000000003</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204030</v>
      </c>
      <c r="D7" s="38">
        <v>46</v>
      </c>
      <c r="E7" s="38">
        <v>1</v>
      </c>
      <c r="F7" s="38">
        <v>0</v>
      </c>
      <c r="G7" s="38">
        <v>1</v>
      </c>
      <c r="H7" s="38" t="s">
        <v>93</v>
      </c>
      <c r="I7" s="38" t="s">
        <v>94</v>
      </c>
      <c r="J7" s="38" t="s">
        <v>95</v>
      </c>
      <c r="K7" s="38" t="s">
        <v>96</v>
      </c>
      <c r="L7" s="38" t="s">
        <v>97</v>
      </c>
      <c r="M7" s="38" t="s">
        <v>98</v>
      </c>
      <c r="N7" s="39" t="s">
        <v>99</v>
      </c>
      <c r="O7" s="39">
        <v>97.08</v>
      </c>
      <c r="P7" s="39">
        <v>99.45</v>
      </c>
      <c r="Q7" s="39">
        <v>3790</v>
      </c>
      <c r="R7" s="39">
        <v>13148</v>
      </c>
      <c r="S7" s="39">
        <v>45.36</v>
      </c>
      <c r="T7" s="39">
        <v>289.86</v>
      </c>
      <c r="U7" s="39">
        <v>12860</v>
      </c>
      <c r="V7" s="39">
        <v>18.64</v>
      </c>
      <c r="W7" s="39">
        <v>689.91</v>
      </c>
      <c r="X7" s="39">
        <v>149.52000000000001</v>
      </c>
      <c r="Y7" s="39">
        <v>167.87</v>
      </c>
      <c r="Z7" s="39">
        <v>162.15</v>
      </c>
      <c r="AA7" s="39">
        <v>161.99</v>
      </c>
      <c r="AB7" s="39">
        <v>161.49</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1819.55</v>
      </c>
      <c r="AU7" s="39">
        <v>1069.43</v>
      </c>
      <c r="AV7" s="39">
        <v>2299.04</v>
      </c>
      <c r="AW7" s="39">
        <v>3205.36</v>
      </c>
      <c r="AX7" s="39">
        <v>2793.09</v>
      </c>
      <c r="AY7" s="39">
        <v>406.37</v>
      </c>
      <c r="AZ7" s="39">
        <v>398.29</v>
      </c>
      <c r="BA7" s="39">
        <v>388.67</v>
      </c>
      <c r="BB7" s="39">
        <v>355.27</v>
      </c>
      <c r="BC7" s="39">
        <v>359.7</v>
      </c>
      <c r="BD7" s="39">
        <v>261.93</v>
      </c>
      <c r="BE7" s="39">
        <v>16.64</v>
      </c>
      <c r="BF7" s="39">
        <v>14.53</v>
      </c>
      <c r="BG7" s="39">
        <v>12.35</v>
      </c>
      <c r="BH7" s="39">
        <v>10.26</v>
      </c>
      <c r="BI7" s="39">
        <v>7.94</v>
      </c>
      <c r="BJ7" s="39">
        <v>442.54</v>
      </c>
      <c r="BK7" s="39">
        <v>431</v>
      </c>
      <c r="BL7" s="39">
        <v>422.5</v>
      </c>
      <c r="BM7" s="39">
        <v>458.27</v>
      </c>
      <c r="BN7" s="39">
        <v>447.01</v>
      </c>
      <c r="BO7" s="39">
        <v>270.45999999999998</v>
      </c>
      <c r="BP7" s="39">
        <v>163.68</v>
      </c>
      <c r="BQ7" s="39">
        <v>187.25</v>
      </c>
      <c r="BR7" s="39">
        <v>177.11</v>
      </c>
      <c r="BS7" s="39">
        <v>179.25</v>
      </c>
      <c r="BT7" s="39">
        <v>176.14</v>
      </c>
      <c r="BU7" s="39">
        <v>98.6</v>
      </c>
      <c r="BV7" s="39">
        <v>100.82</v>
      </c>
      <c r="BW7" s="39">
        <v>101.64</v>
      </c>
      <c r="BX7" s="39">
        <v>96.77</v>
      </c>
      <c r="BY7" s="39">
        <v>95.81</v>
      </c>
      <c r="BZ7" s="39">
        <v>103.91</v>
      </c>
      <c r="CA7" s="39">
        <v>119.25</v>
      </c>
      <c r="CB7" s="39">
        <v>104.07</v>
      </c>
      <c r="CC7" s="39">
        <v>110.11</v>
      </c>
      <c r="CD7" s="39">
        <v>108.05</v>
      </c>
      <c r="CE7" s="39">
        <v>111.11</v>
      </c>
      <c r="CF7" s="39">
        <v>181.67</v>
      </c>
      <c r="CG7" s="39">
        <v>179.55</v>
      </c>
      <c r="CH7" s="39">
        <v>179.16</v>
      </c>
      <c r="CI7" s="39">
        <v>187.18</v>
      </c>
      <c r="CJ7" s="39">
        <v>189.58</v>
      </c>
      <c r="CK7" s="39">
        <v>167.11</v>
      </c>
      <c r="CL7" s="39">
        <v>77.31</v>
      </c>
      <c r="CM7" s="39">
        <v>76.02</v>
      </c>
      <c r="CN7" s="39">
        <v>74.31</v>
      </c>
      <c r="CO7" s="39">
        <v>74.34</v>
      </c>
      <c r="CP7" s="39">
        <v>69.56</v>
      </c>
      <c r="CQ7" s="39">
        <v>53.61</v>
      </c>
      <c r="CR7" s="39">
        <v>53.52</v>
      </c>
      <c r="CS7" s="39">
        <v>54.24</v>
      </c>
      <c r="CT7" s="39">
        <v>55.88</v>
      </c>
      <c r="CU7" s="39">
        <v>55.22</v>
      </c>
      <c r="CV7" s="39">
        <v>60.27</v>
      </c>
      <c r="CW7" s="39">
        <v>81.22</v>
      </c>
      <c r="CX7" s="39">
        <v>82.77</v>
      </c>
      <c r="CY7" s="39">
        <v>85.17</v>
      </c>
      <c r="CZ7" s="39">
        <v>84.64</v>
      </c>
      <c r="DA7" s="39">
        <v>84.23</v>
      </c>
      <c r="DB7" s="39">
        <v>81.31</v>
      </c>
      <c r="DC7" s="39">
        <v>81.459999999999994</v>
      </c>
      <c r="DD7" s="39">
        <v>81.680000000000007</v>
      </c>
      <c r="DE7" s="39">
        <v>80.989999999999995</v>
      </c>
      <c r="DF7" s="39">
        <v>80.930000000000007</v>
      </c>
      <c r="DG7" s="39">
        <v>89.92</v>
      </c>
      <c r="DH7" s="39">
        <v>51.12</v>
      </c>
      <c r="DI7" s="39">
        <v>53.09</v>
      </c>
      <c r="DJ7" s="39">
        <v>54.41</v>
      </c>
      <c r="DK7" s="39">
        <v>55.59</v>
      </c>
      <c r="DL7" s="39">
        <v>57.38</v>
      </c>
      <c r="DM7" s="39">
        <v>46.67</v>
      </c>
      <c r="DN7" s="39">
        <v>47.7</v>
      </c>
      <c r="DO7" s="39">
        <v>48.14</v>
      </c>
      <c r="DP7" s="39">
        <v>46.61</v>
      </c>
      <c r="DQ7" s="39">
        <v>47.97</v>
      </c>
      <c r="DR7" s="39">
        <v>48.85</v>
      </c>
      <c r="DS7" s="39">
        <v>0</v>
      </c>
      <c r="DT7" s="39">
        <v>0</v>
      </c>
      <c r="DU7" s="39">
        <v>0</v>
      </c>
      <c r="DV7" s="39">
        <v>0</v>
      </c>
      <c r="DW7" s="39">
        <v>0</v>
      </c>
      <c r="DX7" s="39">
        <v>10.029999999999999</v>
      </c>
      <c r="DY7" s="39">
        <v>7.26</v>
      </c>
      <c r="DZ7" s="39">
        <v>11.13</v>
      </c>
      <c r="EA7" s="39">
        <v>10.84</v>
      </c>
      <c r="EB7" s="39">
        <v>15.33</v>
      </c>
      <c r="EC7" s="39">
        <v>17.8</v>
      </c>
      <c r="ED7" s="39">
        <v>0.08</v>
      </c>
      <c r="EE7" s="39">
        <v>0.21</v>
      </c>
      <c r="EF7" s="39">
        <v>0.44</v>
      </c>
      <c r="EG7" s="39">
        <v>0.02</v>
      </c>
      <c r="EH7" s="39">
        <v>0.28000000000000003</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2020-01-31T02:59:39Z</cp:lastPrinted>
  <dcterms:created xsi:type="dcterms:W3CDTF">2019-12-05T04:16:17Z</dcterms:created>
  <dcterms:modified xsi:type="dcterms:W3CDTF">2020-03-02T04:23:14Z</dcterms:modified>
</cp:coreProperties>
</file>