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048 阿南町\"/>
    </mc:Choice>
  </mc:AlternateContent>
  <workbookProtection workbookAlgorithmName="SHA-512" workbookHashValue="1ICmf2qxVgIJT/nrzbizvOQ6rblc6b54b8ylqHFv4ZssPo2eX+Jb+nH/nnMwZasfrRHawXKQUYXC67XuIh7p1A==" workbookSaltValue="Dm7MH7SNC/yLN3HIRBMYvg==" workbookSpinCount="100000" lockStructure="1"/>
  <bookViews>
    <workbookView xWindow="2340" yWindow="2340" windowWidth="21600" windowHeight="11385"/>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<sst xmlns="http://schemas.openxmlformats.org/spreadsheetml/2006/main" count="225" uniqueCount="113">
  <si>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</si>
  <si>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</si>
  <si>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</si>
  <si>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</si>
  <si>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</si>
  <si>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</si>
  <si>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</si>
  <si>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</si>
  <si>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</si>
  <si>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</si>
  <si>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</si>
  <si>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</si>
  <si>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</si>
  <si>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</si>
  <si>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</si>
  <si>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</si>
  <si>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</si>
  <si>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</si>
  <si>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</si>
  <si>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</si>
  <si>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</si>
  <si>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</si>
  <si>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</si>
  <si>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</si>
  <si>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</si>
  <si>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</si>
  <si>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</si>
  <si>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</si>
  <si>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</si>
  <si>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</si>
  <si>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</si>
  <si>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</si>
  <si>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</si>
  <si>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</si>
  <si>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</si>
  <si>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</si>
  <si>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</si>
  <si>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</si>
  <si>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</si>
  <si>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</si>
  <si>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</si>
  <si>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</si>
  <si>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</si>
  <si>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</si>
  <si>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</si>
  <si>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</si>
  <si>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</si>
  <si>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</si>
  <si>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</si>
  <si>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</si>
  <si>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</si>
  <si>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</si>
  <si>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</si>
  <si>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</si>
  <si>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</si>
  <si>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</si>
  <si>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</si>
  <si>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</si>
  <si>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</si>
  <si>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</si>
  <si>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</si>
  <si>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</si>
  <si>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</si>
  <si>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</si>
  <si>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</si>
  <si>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</si>
  <si>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</si>
  <si>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</si>
  <si>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</si>
  <si>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</si>
  <si>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</si>
  <si>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</si>
  <si>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</si>
  <si>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</si>
  <si>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</si>
  <si>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</si>
  <si>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</si>
  <si>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</si>
  <si>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</si>
  <si>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</si>
  <si>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</si>
  <si>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</si>
  <si>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</si>
  <si>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</si>
  <si>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</si>
  <si>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</si>
  <si>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</si>
  <si>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</si>
  <si>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</si>
  <si>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</si>
  <si>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</si>
  <si>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</si>
  <si>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</si>
  <si>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</si>
  <si>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</si>
  <si>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</si>
  <si>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</si>
  <si>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阿南町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</si>
  <si>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</si>
  <si>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</si>
  <si>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</si>
  <si>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</si>
  <si>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</si>
  <si>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</si>
  <si>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</si>
  <si>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</si>
  <si>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</si>
  <si>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</si>
  <si>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</si>
  <si>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</si>
  <si>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施設、管路共に老朽化が進んでいるが、心臓部である浄水場ついては、補助事業等により平成28年度より機械・電気設備の更新を行っており、令和元年度に更新を終える予定である。
　管路については更新が進んでいないため、令和元年から令和2年度に掛けて更新計画の策定を行い、令和3年度頃より優先順位をつけて更新を行いたい。</t>
    <rPh sb="93" eb="95">
      <t>コウシン</t>
    </rPh>
    <rPh sb="96" eb="97">
      <t>スス</t>
    </rPh>
    <rPh sb="105" eb="107">
      <t>レイワ</t>
    </rPh>
    <rPh sb="107" eb="108">
      <t>ガン</t>
    </rPh>
    <rPh sb="108" eb="109">
      <t>ネン</t>
    </rPh>
    <rPh sb="111" eb="113">
      <t>レイワ</t>
    </rPh>
    <rPh sb="114" eb="116">
      <t>ネンド</t>
    </rPh>
    <rPh sb="117" eb="118">
      <t>カ</t>
    </rPh>
    <rPh sb="120" eb="122">
      <t>コウシン</t>
    </rPh>
    <rPh sb="122" eb="124">
      <t>ケイカク</t>
    </rPh>
    <rPh sb="125" eb="127">
      <t>サクテイ</t>
    </rPh>
    <rPh sb="128" eb="129">
      <t>オコナ</t>
    </rPh>
    <rPh sb="131" eb="133">
      <t>レイワ</t>
    </rPh>
    <rPh sb="134" eb="136">
      <t>ネンド</t>
    </rPh>
    <rPh sb="136" eb="137">
      <t>コロ</t>
    </rPh>
    <rPh sb="139" eb="141">
      <t>ユウセン</t>
    </rPh>
    <rPh sb="141" eb="143">
      <t>ジュンイ</t>
    </rPh>
    <rPh sb="147" eb="149">
      <t>コウシン</t>
    </rPh>
    <rPh sb="150" eb="151">
      <t>オコナ</t>
    </rPh>
    <phoneticPr fontId="4"/>
  </si>
  <si>
    <t>　給水に要する費用が高く、使用料以外の収入に依存している状況である。また、漏水が原因で水を捨てている状況があるため、漏水調査・修繕に取り組んでいる。
　今後、管路更新を行っていく必要があると共に、浄水場設備更新に充てた起債の償還も始まるため、経費の増加が見込まれる。
　使用料収入については、人口や使用水量の減少に伴い、減少していく見込みである。適正な料金設定及び経費の抑制を行う必要があり、30年4月使用水量分から料金改定(10%程度の値上げ)を実施した。また、令和元年10月からの消費増税に伴い、増税相当分の料金改定も行う予定である。適正な料金設定については、継続的に検証していく必要がある。</t>
    <rPh sb="66" eb="67">
      <t>ト</t>
    </rPh>
    <rPh sb="68" eb="69">
      <t>ク</t>
    </rPh>
    <rPh sb="76" eb="78">
      <t>コンゴ</t>
    </rPh>
    <rPh sb="79" eb="81">
      <t>カンロ</t>
    </rPh>
    <rPh sb="81" eb="83">
      <t>コウシン</t>
    </rPh>
    <rPh sb="84" eb="85">
      <t>オコナ</t>
    </rPh>
    <rPh sb="95" eb="96">
      <t>トモ</t>
    </rPh>
    <rPh sb="98" eb="101">
      <t>ジョウスイジョウ</t>
    </rPh>
    <rPh sb="101" eb="103">
      <t>セツビ</t>
    </rPh>
    <rPh sb="135" eb="137">
      <t>シヨウ</t>
    </rPh>
    <rPh sb="137" eb="138">
      <t>リョウ</t>
    </rPh>
    <rPh sb="138" eb="140">
      <t>シュウニュウ</t>
    </rPh>
    <rPh sb="149" eb="151">
      <t>シヨウ</t>
    </rPh>
    <rPh sb="151" eb="153">
      <t>スイリョウ</t>
    </rPh>
    <rPh sb="154" eb="156">
      <t>ゲンショウ</t>
    </rPh>
    <rPh sb="198" eb="199">
      <t>ネン</t>
    </rPh>
    <rPh sb="200" eb="201">
      <t>ガツ</t>
    </rPh>
    <rPh sb="201" eb="203">
      <t>シヨウ</t>
    </rPh>
    <rPh sb="203" eb="205">
      <t>スイリョウ</t>
    </rPh>
    <rPh sb="205" eb="206">
      <t>ブン</t>
    </rPh>
    <rPh sb="208" eb="210">
      <t>リョウキン</t>
    </rPh>
    <rPh sb="210" eb="212">
      <t>カイテイ</t>
    </rPh>
    <rPh sb="216" eb="218">
      <t>テイド</t>
    </rPh>
    <rPh sb="219" eb="221">
      <t>ネア</t>
    </rPh>
    <rPh sb="224" eb="226">
      <t>ジッシ</t>
    </rPh>
    <rPh sb="232" eb="234">
      <t>レイワ</t>
    </rPh>
    <rPh sb="234" eb="235">
      <t>ガン</t>
    </rPh>
    <rPh sb="235" eb="236">
      <t>ネン</t>
    </rPh>
    <rPh sb="238" eb="239">
      <t>ガツ</t>
    </rPh>
    <rPh sb="242" eb="244">
      <t>ショウヒ</t>
    </rPh>
    <rPh sb="244" eb="246">
      <t>ゾウゼイ</t>
    </rPh>
    <rPh sb="247" eb="248">
      <t>トモナ</t>
    </rPh>
    <rPh sb="250" eb="252">
      <t>ゾウゼイ</t>
    </rPh>
    <rPh sb="252" eb="255">
      <t>ソウトウブン</t>
    </rPh>
    <rPh sb="256" eb="258">
      <t>リョウキン</t>
    </rPh>
    <rPh sb="258" eb="260">
      <t>カイテイ</t>
    </rPh>
    <rPh sb="261" eb="262">
      <t>オコナ</t>
    </rPh>
    <rPh sb="263" eb="265">
      <t>ヨテイ</t>
    </rPh>
    <rPh sb="269" eb="271">
      <t>テキセイ</t>
    </rPh>
    <rPh sb="272" eb="274">
      <t>リョウキン</t>
    </rPh>
    <rPh sb="274" eb="276">
      <t>セッテイ</t>
    </rPh>
    <rPh sb="282" eb="285">
      <t>ケイゾクテキ</t>
    </rPh>
    <rPh sb="286" eb="288">
      <t>ケンショウ</t>
    </rPh>
    <rPh sb="292" eb="294">
      <t>ヒツヨウ</t>
    </rPh>
    <phoneticPr fontId="4"/>
  </si>
  <si>
    <t>　収益的収支比率は平均値を下回っており、単年度収支が平均より赤字であることを示している。経営規模に比べ地方債の規模が大きいことが収益圧迫要因となっている。
　企業債残高対給水収益比率の割合は年々下がっていたが、老朽化した施設更新により平成29年度から増加した。今後、老朽管路の更新を行っていく必要があるため、さらに増加が見込まれる。
　料金回収率が6割であり、給水に要する費用の4割弱を使用料以外の収入で賄っている状況である。
　給水原価は平均値より高く、維持管理費の削減等、経営の効率化を図る必要がある。
　有収率が6割と低く、喫緊の課題となっている。漏水調査・修繕に努める必要がある。</t>
    <rPh sb="9" eb="12">
      <t>ヘイキンチ</t>
    </rPh>
    <rPh sb="13" eb="15">
      <t>シタマワ</t>
    </rPh>
    <rPh sb="26" eb="28">
      <t>ヘイキン</t>
    </rPh>
    <rPh sb="117" eb="119">
      <t>ヘイセイ</t>
    </rPh>
    <rPh sb="121" eb="123">
      <t>ネンド</t>
    </rPh>
    <rPh sb="133" eb="135">
      <t>ロウキュウ</t>
    </rPh>
    <rPh sb="135" eb="137">
      <t>カンロ</t>
    </rPh>
    <rPh sb="138" eb="140">
      <t>コウシン</t>
    </rPh>
    <rPh sb="141" eb="142">
      <t>オコナ</t>
    </rPh>
    <rPh sb="146" eb="148">
      <t>ヒツヨウ</t>
    </rPh>
    <rPh sb="191" eb="192">
      <t>ジャク</t>
    </rPh>
    <rPh sb="241" eb="244">
      <t>コウリツカ</t>
    </rPh>
    <rPh sb="265" eb="267">
      <t>キッキン</t>
    </rPh>
    <rPh sb="268" eb="270">
      <t>カダイ</t>
    </rPh>
    <rPh sb="277" eb="279">
      <t>ロウスイ</t>
    </rPh>
    <rPh sb="279" eb="281">
      <t>チョウサ</t>
    </rPh>
    <rPh sb="282" eb="284">
      <t>シュウゼン</t>
    </rPh>
    <rPh sb="285" eb="286">
      <t>ツト</t>
    </rPh>
    <rPh sb="288" eb="2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</si>
</sst>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0.05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BBB-49AF-9E9B-8B9B04AFB7A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7BBB-49AF-9E9B-8B9B04AFB7A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80.239999999999995</c:v>
                </c:pt>
                <c:pt idx="1">
                  <c:v>77.510000000000005</c:v>
                </c:pt>
                <c:pt idx="2">
                  <c:v>71.06</c:v>
                </c:pt>
                <c:pt idx="3">
                  <c:v>71.14</c:v>
                </c:pt>
                <c:pt idx="4">
                  <c:v>65.39</c:v>
                </c:pt>
              </c:numCache>
            </c:numRef>
          </c:val>
          <c:extLst>
            <c:ext xmlns:c16="http://schemas.microsoft.com/office/drawing/2014/chart" uri="{C3380CC4-5D6E-409C-BE32-E72D297353CC}">
              <c16:uniqueId val="{00000000-84CA-4D4E-B953-D02470162E8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84CA-4D4E-B953-D02470162E8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52.28</c:v>
                </c:pt>
                <c:pt idx="1">
                  <c:v>53.62</c:v>
                </c:pt>
                <c:pt idx="2">
                  <c:v>59.55</c:v>
                </c:pt>
                <c:pt idx="3">
                  <c:v>58.29</c:v>
                </c:pt>
                <c:pt idx="4">
                  <c:v>60.86</c:v>
                </c:pt>
              </c:numCache>
            </c:numRef>
          </c:val>
          <c:extLst>
            <c:ext xmlns:c16="http://schemas.microsoft.com/office/drawing/2014/chart" uri="{C3380CC4-5D6E-409C-BE32-E72D297353CC}">
              <c16:uniqueId val="{00000000-E33E-4EB6-B2FB-40E397AC4E8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E33E-4EB6-B2FB-40E397AC4E8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76.8</c:v>
                </c:pt>
                <c:pt idx="1">
                  <c:v>73.67</c:v>
                </c:pt>
                <c:pt idx="2">
                  <c:v>74.37</c:v>
                </c:pt>
                <c:pt idx="3">
                  <c:v>67.44</c:v>
                </c:pt>
                <c:pt idx="4">
                  <c:v>72.52</c:v>
                </c:pt>
              </c:numCache>
            </c:numRef>
          </c:val>
          <c:extLst>
            <c:ext xmlns:c16="http://schemas.microsoft.com/office/drawing/2014/chart" uri="{C3380CC4-5D6E-409C-BE32-E72D297353CC}">
              <c16:uniqueId val="{00000000-E9B8-4613-80D0-5A321028B57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E9B8-4613-80D0-5A321028B57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46-4931-80CA-5721569959E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46-4931-80CA-5721569959E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00-41C7-910E-333414F2955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00-41C7-910E-333414F2955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66-48A0-AC97-522F3F7980A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66-48A0-AC97-522F3F7980A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CA-4E5A-9D34-8008214744B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CA-4E5A-9D34-8008214744B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1105.07</c:v>
                </c:pt>
                <c:pt idx="1">
                  <c:v>1043.1600000000001</c:v>
                </c:pt>
                <c:pt idx="2">
                  <c:v>1034.4000000000001</c:v>
                </c:pt>
                <c:pt idx="3">
                  <c:v>1140.77</c:v>
                </c:pt>
                <c:pt idx="4">
                  <c:v>1072.46</c:v>
                </c:pt>
              </c:numCache>
            </c:numRef>
          </c:val>
          <c:extLst>
            <c:ext xmlns:c16="http://schemas.microsoft.com/office/drawing/2014/chart" uri="{C3380CC4-5D6E-409C-BE32-E72D297353CC}">
              <c16:uniqueId val="{00000000-2576-40E1-AF3F-B94454259B7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2576-40E1-AF3F-B94454259B7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51.01</c:v>
                </c:pt>
                <c:pt idx="1">
                  <c:v>54.27</c:v>
                </c:pt>
                <c:pt idx="2">
                  <c:v>57.28</c:v>
                </c:pt>
                <c:pt idx="3">
                  <c:v>64.150000000000006</c:v>
                </c:pt>
                <c:pt idx="4">
                  <c:v>61.79</c:v>
                </c:pt>
              </c:numCache>
            </c:numRef>
          </c:val>
          <c:extLst>
            <c:ext xmlns:c16="http://schemas.microsoft.com/office/drawing/2014/chart" uri="{C3380CC4-5D6E-409C-BE32-E72D297353CC}">
              <c16:uniqueId val="{00000000-B91B-444B-8A06-3DA8A549325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B91B-444B-8A06-3DA8A549325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450.29</c:v>
                </c:pt>
                <c:pt idx="1">
                  <c:v>423.22</c:v>
                </c:pt>
                <c:pt idx="2">
                  <c:v>402.47</c:v>
                </c:pt>
                <c:pt idx="3">
                  <c:v>360.15</c:v>
                </c:pt>
                <c:pt idx="4">
                  <c:v>409.4</c:v>
                </c:pt>
              </c:numCache>
            </c:numRef>
          </c:val>
          <c:extLst>
            <c:ext xmlns:c16="http://schemas.microsoft.com/office/drawing/2014/chart" uri="{C3380CC4-5D6E-409C-BE32-E72D297353CC}">
              <c16:uniqueId val="{00000000-2912-4EA7-9F95-00532257754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2912-4EA7-9F95-00532257754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阿南町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4638</v>
      </c>
      <c r="AM8" s="66"/>
      <c r="AN8" s="66"/>
      <c r="AO8" s="66"/>
      <c r="AP8" s="66"/>
      <c r="AQ8" s="66"/>
      <c r="AR8" s="66"/>
      <c r="AS8" s="66"/>
      <c r="AT8" s="65">
        <f>データ!$S$6</f>
        <v>123.07</v>
      </c>
      <c r="AU8" s="65"/>
      <c r="AV8" s="65"/>
      <c r="AW8" s="65"/>
      <c r="AX8" s="65"/>
      <c r="AY8" s="65"/>
      <c r="AZ8" s="65"/>
      <c r="BA8" s="65"/>
      <c r="BB8" s="65">
        <f>データ!$T$6</f>
        <v>37.69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92.23</v>
      </c>
      <c r="Q10" s="65"/>
      <c r="R10" s="65"/>
      <c r="S10" s="65"/>
      <c r="T10" s="65"/>
      <c r="U10" s="65"/>
      <c r="V10" s="65"/>
      <c r="W10" s="66">
        <f>データ!$Q$6</f>
        <v>3900</v>
      </c>
      <c r="X10" s="66"/>
      <c r="Y10" s="66"/>
      <c r="Z10" s="66"/>
      <c r="AA10" s="66"/>
      <c r="AB10" s="66"/>
      <c r="AC10" s="66"/>
      <c r="AD10" s="2"/>
      <c r="AE10" s="2"/>
      <c r="AF10" s="2"/>
      <c r="AG10" s="2"/>
      <c r="AH10" s="2"/>
      <c r="AI10" s="2"/>
      <c r="AJ10" s="2"/>
      <c r="AK10" s="2"/>
      <c r="AL10" s="66">
        <f>データ!$U$6</f>
        <v>4189</v>
      </c>
      <c r="AM10" s="66"/>
      <c r="AN10" s="66"/>
      <c r="AO10" s="66"/>
      <c r="AP10" s="66"/>
      <c r="AQ10" s="66"/>
      <c r="AR10" s="66"/>
      <c r="AS10" s="66"/>
      <c r="AT10" s="65">
        <f>データ!$V$6</f>
        <v>22.13</v>
      </c>
      <c r="AU10" s="65"/>
      <c r="AV10" s="65"/>
      <c r="AW10" s="65"/>
      <c r="AX10" s="65"/>
      <c r="AY10" s="65"/>
      <c r="AZ10" s="65"/>
      <c r="BA10" s="65"/>
      <c r="BB10" s="65">
        <f>データ!$W$6</f>
        <v>189.29</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112</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wfR2nM0dSFPHUBtUyKW31NaYyKXHQuz9GNSM00G+xxzfGFpj+xX9onHxzST2vZglNmeAzcyfFo+PfWECYxNuog==" saltValue="dA09F8FyCKWSyYgYHFvgR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204048</v>
      </c>
      <c r="D6" s="34">
        <f t="shared" si="3"/>
        <v>47</v>
      </c>
      <c r="E6" s="34">
        <f t="shared" si="3"/>
        <v>1</v>
      </c>
      <c r="F6" s="34">
        <f t="shared" si="3"/>
        <v>0</v>
      </c>
      <c r="G6" s="34">
        <f t="shared" si="3"/>
        <v>0</v>
      </c>
      <c r="H6" s="34" t="str">
        <f t="shared" si="3"/>
        <v>長野県　阿南町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92.23</v>
      </c>
      <c r="Q6" s="35">
        <f t="shared" si="3"/>
        <v>3900</v>
      </c>
      <c r="R6" s="35">
        <f t="shared" si="3"/>
        <v>4638</v>
      </c>
      <c r="S6" s="35">
        <f t="shared" si="3"/>
        <v>123.07</v>
      </c>
      <c r="T6" s="35">
        <f t="shared" si="3"/>
        <v>37.69</v>
      </c>
      <c r="U6" s="35">
        <f t="shared" si="3"/>
        <v>4189</v>
      </c>
      <c r="V6" s="35">
        <f t="shared" si="3"/>
        <v>22.13</v>
      </c>
      <c r="W6" s="35">
        <f t="shared" si="3"/>
        <v>189.29</v>
      </c>
      <c r="X6" s="36">
        <f>IF(X7="",NA(),X7)</f>
        <v>76.8</v>
      </c>
      <c r="Y6" s="36">
        <f t="shared" ref="Y6:AG6" si="4">IF(Y7="",NA(),Y7)</f>
        <v>73.67</v>
      </c>
      <c r="Z6" s="36">
        <f t="shared" si="4"/>
        <v>74.37</v>
      </c>
      <c r="AA6" s="36">
        <f t="shared" si="4"/>
        <v>67.44</v>
      </c>
      <c r="AB6" s="36">
        <f t="shared" si="4"/>
        <v>72.52</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1105.07</v>
      </c>
      <c r="BF6" s="36">
        <f t="shared" ref="BF6:BN6" si="7">IF(BF7="",NA(),BF7)</f>
        <v>1043.1600000000001</v>
      </c>
      <c r="BG6" s="36">
        <f t="shared" si="7"/>
        <v>1034.4000000000001</v>
      </c>
      <c r="BH6" s="36">
        <f t="shared" si="7"/>
        <v>1140.77</v>
      </c>
      <c r="BI6" s="36">
        <f t="shared" si="7"/>
        <v>1072.46</v>
      </c>
      <c r="BJ6" s="36">
        <f t="shared" si="7"/>
        <v>1125.69</v>
      </c>
      <c r="BK6" s="36">
        <f t="shared" si="7"/>
        <v>1134.67</v>
      </c>
      <c r="BL6" s="36">
        <f t="shared" si="7"/>
        <v>1144.79</v>
      </c>
      <c r="BM6" s="36">
        <f t="shared" si="7"/>
        <v>1061.58</v>
      </c>
      <c r="BN6" s="36">
        <f t="shared" si="7"/>
        <v>1007.7</v>
      </c>
      <c r="BO6" s="35" t="str">
        <f>IF(BO7="","",IF(BO7="-","【-】","【"&amp;SUBSTITUTE(TEXT(BO7,"#,##0.00"),"-","△")&amp;"】"))</f>
        <v>【1,074.14】</v>
      </c>
      <c r="BP6" s="36">
        <f>IF(BP7="",NA(),BP7)</f>
        <v>51.01</v>
      </c>
      <c r="BQ6" s="36">
        <f t="shared" ref="BQ6:BY6" si="8">IF(BQ7="",NA(),BQ7)</f>
        <v>54.27</v>
      </c>
      <c r="BR6" s="36">
        <f t="shared" si="8"/>
        <v>57.28</v>
      </c>
      <c r="BS6" s="36">
        <f t="shared" si="8"/>
        <v>64.150000000000006</v>
      </c>
      <c r="BT6" s="36">
        <f t="shared" si="8"/>
        <v>61.79</v>
      </c>
      <c r="BU6" s="36">
        <f t="shared" si="8"/>
        <v>46.48</v>
      </c>
      <c r="BV6" s="36">
        <f t="shared" si="8"/>
        <v>40.6</v>
      </c>
      <c r="BW6" s="36">
        <f t="shared" si="8"/>
        <v>56.04</v>
      </c>
      <c r="BX6" s="36">
        <f t="shared" si="8"/>
        <v>58.52</v>
      </c>
      <c r="BY6" s="36">
        <f t="shared" si="8"/>
        <v>59.22</v>
      </c>
      <c r="BZ6" s="35" t="str">
        <f>IF(BZ7="","",IF(BZ7="-","【-】","【"&amp;SUBSTITUTE(TEXT(BZ7,"#,##0.00"),"-","△")&amp;"】"))</f>
        <v>【54.36】</v>
      </c>
      <c r="CA6" s="36">
        <f>IF(CA7="",NA(),CA7)</f>
        <v>450.29</v>
      </c>
      <c r="CB6" s="36">
        <f t="shared" ref="CB6:CJ6" si="9">IF(CB7="",NA(),CB7)</f>
        <v>423.22</v>
      </c>
      <c r="CC6" s="36">
        <f t="shared" si="9"/>
        <v>402.47</v>
      </c>
      <c r="CD6" s="36">
        <f t="shared" si="9"/>
        <v>360.15</v>
      </c>
      <c r="CE6" s="36">
        <f t="shared" si="9"/>
        <v>409.4</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80.239999999999995</v>
      </c>
      <c r="CM6" s="36">
        <f t="shared" ref="CM6:CU6" si="10">IF(CM7="",NA(),CM7)</f>
        <v>77.510000000000005</v>
      </c>
      <c r="CN6" s="36">
        <f t="shared" si="10"/>
        <v>71.06</v>
      </c>
      <c r="CO6" s="36">
        <f t="shared" si="10"/>
        <v>71.14</v>
      </c>
      <c r="CP6" s="36">
        <f t="shared" si="10"/>
        <v>65.39</v>
      </c>
      <c r="CQ6" s="36">
        <f t="shared" si="10"/>
        <v>57.43</v>
      </c>
      <c r="CR6" s="36">
        <f t="shared" si="10"/>
        <v>57.29</v>
      </c>
      <c r="CS6" s="36">
        <f t="shared" si="10"/>
        <v>55.9</v>
      </c>
      <c r="CT6" s="36">
        <f t="shared" si="10"/>
        <v>57.3</v>
      </c>
      <c r="CU6" s="36">
        <f t="shared" si="10"/>
        <v>56.76</v>
      </c>
      <c r="CV6" s="35" t="str">
        <f>IF(CV7="","",IF(CV7="-","【-】","【"&amp;SUBSTITUTE(TEXT(CV7,"#,##0.00"),"-","△")&amp;"】"))</f>
        <v>【55.95】</v>
      </c>
      <c r="CW6" s="36">
        <f>IF(CW7="",NA(),CW7)</f>
        <v>52.28</v>
      </c>
      <c r="CX6" s="36">
        <f t="shared" ref="CX6:DF6" si="11">IF(CX7="",NA(),CX7)</f>
        <v>53.62</v>
      </c>
      <c r="CY6" s="36">
        <f t="shared" si="11"/>
        <v>59.55</v>
      </c>
      <c r="CZ6" s="36">
        <f t="shared" si="11"/>
        <v>58.29</v>
      </c>
      <c r="DA6" s="36">
        <f t="shared" si="11"/>
        <v>60.86</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0.05</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204048</v>
      </c>
      <c r="D7" s="38">
        <v>47</v>
      </c>
      <c r="E7" s="38">
        <v>1</v>
      </c>
      <c r="F7" s="38">
        <v>0</v>
      </c>
      <c r="G7" s="38">
        <v>0</v>
      </c>
      <c r="H7" s="38" t="s">
        <v>97</v>
      </c>
      <c r="I7" s="38" t="s">
        <v>98</v>
      </c>
      <c r="J7" s="38" t="s">
        <v>99</v>
      </c>
      <c r="K7" s="38" t="s">
        <v>100</v>
      </c>
      <c r="L7" s="38" t="s">
        <v>101</v>
      </c>
      <c r="M7" s="38" t="s">
        <v>102</v>
      </c>
      <c r="N7" s="39" t="s">
        <v>103</v>
      </c>
      <c r="O7" s="39" t="s">
        <v>104</v>
      </c>
      <c r="P7" s="39">
        <v>92.23</v>
      </c>
      <c r="Q7" s="39">
        <v>3900</v>
      </c>
      <c r="R7" s="39">
        <v>4638</v>
      </c>
      <c r="S7" s="39">
        <v>123.07</v>
      </c>
      <c r="T7" s="39">
        <v>37.69</v>
      </c>
      <c r="U7" s="39">
        <v>4189</v>
      </c>
      <c r="V7" s="39">
        <v>22.13</v>
      </c>
      <c r="W7" s="39">
        <v>189.29</v>
      </c>
      <c r="X7" s="39">
        <v>76.8</v>
      </c>
      <c r="Y7" s="39">
        <v>73.67</v>
      </c>
      <c r="Z7" s="39">
        <v>74.37</v>
      </c>
      <c r="AA7" s="39">
        <v>67.44</v>
      </c>
      <c r="AB7" s="39">
        <v>72.52</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1105.07</v>
      </c>
      <c r="BF7" s="39">
        <v>1043.1600000000001</v>
      </c>
      <c r="BG7" s="39">
        <v>1034.4000000000001</v>
      </c>
      <c r="BH7" s="39">
        <v>1140.77</v>
      </c>
      <c r="BI7" s="39">
        <v>1072.46</v>
      </c>
      <c r="BJ7" s="39">
        <v>1125.69</v>
      </c>
      <c r="BK7" s="39">
        <v>1134.67</v>
      </c>
      <c r="BL7" s="39">
        <v>1144.79</v>
      </c>
      <c r="BM7" s="39">
        <v>1061.58</v>
      </c>
      <c r="BN7" s="39">
        <v>1007.7</v>
      </c>
      <c r="BO7" s="39">
        <v>1074.1400000000001</v>
      </c>
      <c r="BP7" s="39">
        <v>51.01</v>
      </c>
      <c r="BQ7" s="39">
        <v>54.27</v>
      </c>
      <c r="BR7" s="39">
        <v>57.28</v>
      </c>
      <c r="BS7" s="39">
        <v>64.150000000000006</v>
      </c>
      <c r="BT7" s="39">
        <v>61.79</v>
      </c>
      <c r="BU7" s="39">
        <v>46.48</v>
      </c>
      <c r="BV7" s="39">
        <v>40.6</v>
      </c>
      <c r="BW7" s="39">
        <v>56.04</v>
      </c>
      <c r="BX7" s="39">
        <v>58.52</v>
      </c>
      <c r="BY7" s="39">
        <v>59.22</v>
      </c>
      <c r="BZ7" s="39">
        <v>54.36</v>
      </c>
      <c r="CA7" s="39">
        <v>450.29</v>
      </c>
      <c r="CB7" s="39">
        <v>423.22</v>
      </c>
      <c r="CC7" s="39">
        <v>402.47</v>
      </c>
      <c r="CD7" s="39">
        <v>360.15</v>
      </c>
      <c r="CE7" s="39">
        <v>409.4</v>
      </c>
      <c r="CF7" s="39">
        <v>376.61</v>
      </c>
      <c r="CG7" s="39">
        <v>440.03</v>
      </c>
      <c r="CH7" s="39">
        <v>304.35000000000002</v>
      </c>
      <c r="CI7" s="39">
        <v>296.3</v>
      </c>
      <c r="CJ7" s="39">
        <v>292.89999999999998</v>
      </c>
      <c r="CK7" s="39">
        <v>296.39999999999998</v>
      </c>
      <c r="CL7" s="39">
        <v>80.239999999999995</v>
      </c>
      <c r="CM7" s="39">
        <v>77.510000000000005</v>
      </c>
      <c r="CN7" s="39">
        <v>71.06</v>
      </c>
      <c r="CO7" s="39">
        <v>71.14</v>
      </c>
      <c r="CP7" s="39">
        <v>65.39</v>
      </c>
      <c r="CQ7" s="39">
        <v>57.43</v>
      </c>
      <c r="CR7" s="39">
        <v>57.29</v>
      </c>
      <c r="CS7" s="39">
        <v>55.9</v>
      </c>
      <c r="CT7" s="39">
        <v>57.3</v>
      </c>
      <c r="CU7" s="39">
        <v>56.76</v>
      </c>
      <c r="CV7" s="39">
        <v>55.95</v>
      </c>
      <c r="CW7" s="39">
        <v>52.28</v>
      </c>
      <c r="CX7" s="39">
        <v>53.62</v>
      </c>
      <c r="CY7" s="39">
        <v>59.55</v>
      </c>
      <c r="CZ7" s="39">
        <v>58.29</v>
      </c>
      <c r="DA7" s="39">
        <v>60.86</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0.05</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2019-12-05T04:37:24Z</dcterms:created>
  <dcterms:modified xsi:type="dcterms:W3CDTF">2020-03-02T04:24:38Z</dcterms:modified>
  <cp:category/>
</cp:coreProperties>
</file>