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93 王滝村\"/>
    </mc:Choice>
  </mc:AlternateContent>
  <workbookProtection workbookAlgorithmName="SHA-512" workbookHashValue="PMVNhcpNH3HaEUW+yLMyanGODF59rlwyiKVlg5pdZaTuBWAy1f7vXy3TlV8WNWfPQcUNcNUl8qBCAmLO2VZ47w==" workbookSaltValue="0y/AOpT2v+UsbQ4WwysCK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<sst xmlns="http://schemas.openxmlformats.org/spreadsheetml/2006/main" count="225" uniqueCount="112">
  <si>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</si>
  <si>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</si>
  <si>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</si>
  <si>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</si>
  <si>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</si>
  <si>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</si>
  <si>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</si>
  <si>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</si>
  <si>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</si>
  <si>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</si>
  <si>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</si>
  <si>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</si>
  <si>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</si>
  <si>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</si>
  <si>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</si>
  <si>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</si>
  <si>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</si>
  <si>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</si>
  <si>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</si>
  <si>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</si>
  <si>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</si>
  <si>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</si>
  <si>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</si>
  <si>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</si>
  <si>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</si>
  <si>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</si>
  <si>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</si>
  <si>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</si>
  <si>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</si>
  <si>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</si>
  <si>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</si>
  <si>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</si>
  <si>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</si>
  <si>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</si>
  <si>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</si>
  <si>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</si>
  <si>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</si>
  <si>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</si>
  <si>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</si>
  <si>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</si>
  <si>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</si>
  <si>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</si>
  <si>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</si>
  <si>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</si>
  <si>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</si>
  <si>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</si>
  <si>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</si>
  <si>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</si>
  <si>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</si>
  <si>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</si>
  <si>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</si>
  <si>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</si>
  <si>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</si>
  <si>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</si>
  <si>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</si>
  <si>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</si>
  <si>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</si>
  <si>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</si>
  <si>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</si>
  <si>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</si>
  <si>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</si>
  <si>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</si>
  <si>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</si>
  <si>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</si>
  <si>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</si>
  <si>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</si>
  <si>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</si>
  <si>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</si>
  <si>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</si>
  <si>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</si>
  <si>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</si>
  <si>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</si>
  <si>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</si>
  <si>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</si>
  <si>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</si>
  <si>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</si>
  <si>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</si>
  <si>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</si>
  <si>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</si>
  <si>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</si>
  <si>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</si>
  <si>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</si>
  <si>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</si>
  <si>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</si>
  <si>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</si>
  <si>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</si>
  <si>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</si>
  <si>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</si>
  <si>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</si>
  <si>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</si>
  <si>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</si>
  <si>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</si>
  <si>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</si>
  <si>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</si>
  <si>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</si>
  <si>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</si>
  <si>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</si>
  <si>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</si>
  <si>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</si>
  <si>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</si>
  <si>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</si>
  <si>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</si>
  <si>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</si>
  <si>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</si>
  <si>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</si>
  <si>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</si>
  <si>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</si>
  <si>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</si>
  <si>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</si>
  <si>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①収益的収支比率については、類似団体平均値を上回っている。前年度に引き続き100％を上回ったが、一般会計からの基準外繰入金に依存しており、経費削減や水道料金の適正化を図る必要がある。
④企業債残高対給水収益比率については、類似団体平均値に比べて極めて低い水準にある。
⑤料金回収率については、類似団体平均値を上回っており、100％に近く比較的良好な水準にある。ただ、将来的な給水人口減少を見据えて経費削減や適正な水道料金の設定が必要である。
⑥給水原価については、類似団体平均値を下回っているが、増加傾向が見られる。経常費用は前年度より微減となったが、年間総有収水量が大きく減少したことが理由と考えられる。給水人口減少により有収水量も減少していく見通しのため、経営改善に取り組む必要がある。
⑦施設利用率については、類似団体平均値を上回っており、比較的高い水準を維持している。ただ、将来的な給水人口の減少等を見据えて既存施設のダウンサイジングを視野に施設の改修等を検討する必要がある。
⑧有収率については、低い水準である。人口減少により使用者が減少し続けている状況のなか、施設の稼働状況や冬季水道管凍結による破裂等に注視し、原因究明と収益につなげる対策に取り組む必要がある。</t>
    <rPh sb="29" eb="32">
      <t>ゼンネンド</t>
    </rPh>
    <rPh sb="33" eb="34">
      <t>ヒ</t>
    </rPh>
    <rPh sb="35" eb="36">
      <t>ツヅ</t>
    </rPh>
    <rPh sb="248" eb="250">
      <t>ゾウカ</t>
    </rPh>
    <rPh sb="250" eb="252">
      <t>ケイコウ</t>
    </rPh>
    <rPh sb="253" eb="254">
      <t>ミ</t>
    </rPh>
    <phoneticPr fontId="4"/>
  </si>
  <si>
    <t>　使用者数が減少していることから、将来にわたり料金収入の増加を見込むことが困難である。単純な料金値上げも限界があるため、現状を維持し、壊れた部分を修繕しながら使用してきている。
　今後については平成29年度末に策定した経営戦略に基づき、中長期的視点に立って経営健全化を図っていく。
　また、経営・資産の状況を把握し、経営基盤の強化に取り組むため、公営企業会計適用に向けて令和元年度に基本方針策定に取り組む予定である。</t>
    <rPh sb="185" eb="187">
      <t>レイワ</t>
    </rPh>
    <rPh sb="187" eb="188">
      <t>ガン</t>
    </rPh>
    <rPh sb="188" eb="190">
      <t>ネンド</t>
    </rPh>
    <phoneticPr fontId="4"/>
  </si>
  <si>
    <t>指標となる数値はないが、供用開始から50年以上が経過し、施設の老朽化が進行している。限られた財源の中から計画的に更新を図る必要があり、令和4年度から老朽管の更新を開始する予定である。</t>
    <rPh sb="67" eb="69">
      <t>レイワ</t>
    </rPh>
    <rPh sb="70" eb="72">
      <t>ネンド</t>
    </rPh>
    <rPh sb="74" eb="76">
      <t>ロウキュウ</t>
    </rPh>
    <rPh sb="76" eb="77">
      <t>カン</t>
    </rPh>
    <rPh sb="78" eb="80">
      <t>コウシン</t>
    </rPh>
    <rPh sb="81" eb="83">
      <t>カイシ</t>
    </rPh>
    <rPh sb="85" eb="8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</si>
</sst>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60-4946-909D-EA8C4E96CF8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660-4946-909D-EA8C4E96CF8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72.349999999999994</c:v>
                </c:pt>
                <c:pt idx="1">
                  <c:v>72.150000000000006</c:v>
                </c:pt>
                <c:pt idx="2">
                  <c:v>72.349999999999994</c:v>
                </c:pt>
                <c:pt idx="3">
                  <c:v>72.349999999999994</c:v>
                </c:pt>
                <c:pt idx="4">
                  <c:v>72.349999999999994</c:v>
                </c:pt>
              </c:numCache>
            </c:numRef>
          </c:val>
          <c:extLst>
            <c:ext xmlns:c16="http://schemas.microsoft.com/office/drawing/2014/chart" uri="{C3380CC4-5D6E-409C-BE32-E72D297353CC}">
              <c16:uniqueId val="{00000000-4849-4494-B551-4F0AB79FC68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4849-4494-B551-4F0AB79FC68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38.56</c:v>
                </c:pt>
                <c:pt idx="1">
                  <c:v>40.08</c:v>
                </c:pt>
                <c:pt idx="2">
                  <c:v>39.51</c:v>
                </c:pt>
                <c:pt idx="3">
                  <c:v>36.729999999999997</c:v>
                </c:pt>
                <c:pt idx="4">
                  <c:v>31.34</c:v>
                </c:pt>
              </c:numCache>
            </c:numRef>
          </c:val>
          <c:extLst>
            <c:ext xmlns:c16="http://schemas.microsoft.com/office/drawing/2014/chart" uri="{C3380CC4-5D6E-409C-BE32-E72D297353CC}">
              <c16:uniqueId val="{00000000-467D-4607-8F46-217635F20EE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67D-4607-8F46-217635F20EE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89.69</c:v>
                </c:pt>
                <c:pt idx="1">
                  <c:v>93.48</c:v>
                </c:pt>
                <c:pt idx="2">
                  <c:v>99.79</c:v>
                </c:pt>
                <c:pt idx="3">
                  <c:v>103.04</c:v>
                </c:pt>
                <c:pt idx="4">
                  <c:v>101.42</c:v>
                </c:pt>
              </c:numCache>
            </c:numRef>
          </c:val>
          <c:extLst>
            <c:ext xmlns:c16="http://schemas.microsoft.com/office/drawing/2014/chart" uri="{C3380CC4-5D6E-409C-BE32-E72D297353CC}">
              <c16:uniqueId val="{00000000-7856-4B8D-A4B1-587D9A2E042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7856-4B8D-A4B1-587D9A2E042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08-4BB3-8162-63CCBD83B4C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8-4BB3-8162-63CCBD83B4C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B1-493C-AD25-C620F342E7D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B1-493C-AD25-C620F342E7D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A-481F-8DE8-64AA1617406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A-481F-8DE8-64AA1617406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7-4A08-821C-26C6D17E247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7-4A08-821C-26C6D17E247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40.58</c:v>
                </c:pt>
                <c:pt idx="1">
                  <c:v>24.76</c:v>
                </c:pt>
                <c:pt idx="2">
                  <c:v>18.54</c:v>
                </c:pt>
                <c:pt idx="3">
                  <c:v>12.85</c:v>
                </c:pt>
                <c:pt idx="4">
                  <c:v>7.01</c:v>
                </c:pt>
              </c:numCache>
            </c:numRef>
          </c:val>
          <c:extLst>
            <c:ext xmlns:c16="http://schemas.microsoft.com/office/drawing/2014/chart" uri="{C3380CC4-5D6E-409C-BE32-E72D297353CC}">
              <c16:uniqueId val="{00000000-E562-4FC9-AD96-F22399D3643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E562-4FC9-AD96-F22399D3643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79.819999999999993</c:v>
                </c:pt>
                <c:pt idx="1">
                  <c:v>90.22</c:v>
                </c:pt>
                <c:pt idx="2">
                  <c:v>97.34</c:v>
                </c:pt>
                <c:pt idx="3">
                  <c:v>94.34</c:v>
                </c:pt>
                <c:pt idx="4">
                  <c:v>93.42</c:v>
                </c:pt>
              </c:numCache>
            </c:numRef>
          </c:val>
          <c:extLst>
            <c:ext xmlns:c16="http://schemas.microsoft.com/office/drawing/2014/chart" uri="{C3380CC4-5D6E-409C-BE32-E72D297353CC}">
              <c16:uniqueId val="{00000000-5661-4302-B253-7A301F45BA7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661-4302-B253-7A301F45BA7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294.61</c:v>
                </c:pt>
                <c:pt idx="1">
                  <c:v>257.38</c:v>
                </c:pt>
                <c:pt idx="2">
                  <c:v>241.07</c:v>
                </c:pt>
                <c:pt idx="3">
                  <c:v>254.45</c:v>
                </c:pt>
                <c:pt idx="4">
                  <c:v>266.29000000000002</c:v>
                </c:pt>
              </c:numCache>
            </c:numRef>
          </c:val>
          <c:extLst>
            <c:ext xmlns:c16="http://schemas.microsoft.com/office/drawing/2014/chart" uri="{C3380CC4-5D6E-409C-BE32-E72D297353CC}">
              <c16:uniqueId val="{00000000-AE37-4E78-B9F6-95A75E1335D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AE37-4E78-B9F6-95A75E1335D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王滝村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761</v>
      </c>
      <c r="AM8" s="66"/>
      <c r="AN8" s="66"/>
      <c r="AO8" s="66"/>
      <c r="AP8" s="66"/>
      <c r="AQ8" s="66"/>
      <c r="AR8" s="66"/>
      <c r="AS8" s="66"/>
      <c r="AT8" s="65">
        <f>データ!$S$6</f>
        <v>310.82</v>
      </c>
      <c r="AU8" s="65"/>
      <c r="AV8" s="65"/>
      <c r="AW8" s="65"/>
      <c r="AX8" s="65"/>
      <c r="AY8" s="65"/>
      <c r="AZ8" s="65"/>
      <c r="BA8" s="65"/>
      <c r="BB8" s="65">
        <f>データ!$T$6</f>
        <v>2.4500000000000002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3078</v>
      </c>
      <c r="X10" s="66"/>
      <c r="Y10" s="66"/>
      <c r="Z10" s="66"/>
      <c r="AA10" s="66"/>
      <c r="AB10" s="66"/>
      <c r="AC10" s="66"/>
      <c r="AD10" s="2"/>
      <c r="AE10" s="2"/>
      <c r="AF10" s="2"/>
      <c r="AG10" s="2"/>
      <c r="AH10" s="2"/>
      <c r="AI10" s="2"/>
      <c r="AJ10" s="2"/>
      <c r="AK10" s="2"/>
      <c r="AL10" s="66">
        <f>データ!$U$6</f>
        <v>753</v>
      </c>
      <c r="AM10" s="66"/>
      <c r="AN10" s="66"/>
      <c r="AO10" s="66"/>
      <c r="AP10" s="66"/>
      <c r="AQ10" s="66"/>
      <c r="AR10" s="66"/>
      <c r="AS10" s="66"/>
      <c r="AT10" s="65">
        <f>データ!$V$6</f>
        <v>8.2799999999999994</v>
      </c>
      <c r="AU10" s="65"/>
      <c r="AV10" s="65"/>
      <c r="AW10" s="65"/>
      <c r="AX10" s="65"/>
      <c r="AY10" s="65"/>
      <c r="AZ10" s="65"/>
      <c r="BA10" s="65"/>
      <c r="BB10" s="65">
        <f>データ!$W$6</f>
        <v>90.94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ksbIOgyInFd/vtJejRRZe/OcT6GQVPK0DoXnbIGRnm7xOCOPivCKwRi9dsKv1NNvOSQxc6pI6MADN2pcbOrFMg==" saltValue="CI4keqxNn9R5tXdmVPQL7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204293</v>
      </c>
      <c r="D6" s="34">
        <f t="shared" si="3"/>
        <v>47</v>
      </c>
      <c r="E6" s="34">
        <f t="shared" si="3"/>
        <v>1</v>
      </c>
      <c r="F6" s="34">
        <f t="shared" si="3"/>
        <v>0</v>
      </c>
      <c r="G6" s="34">
        <f t="shared" si="3"/>
        <v>0</v>
      </c>
      <c r="H6" s="34" t="str">
        <f t="shared" si="3"/>
        <v>長野県　王滝村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3078</v>
      </c>
      <c r="R6" s="35">
        <f t="shared" si="3"/>
        <v>761</v>
      </c>
      <c r="S6" s="35">
        <f t="shared" si="3"/>
        <v>310.82</v>
      </c>
      <c r="T6" s="35">
        <f t="shared" si="3"/>
        <v>2.4500000000000002</v>
      </c>
      <c r="U6" s="35">
        <f t="shared" si="3"/>
        <v>753</v>
      </c>
      <c r="V6" s="35">
        <f t="shared" si="3"/>
        <v>8.2799999999999994</v>
      </c>
      <c r="W6" s="35">
        <f t="shared" si="3"/>
        <v>90.94</v>
      </c>
      <c r="X6" s="36">
        <f>IF(X7="",NA(),X7)</f>
        <v>89.69</v>
      </c>
      <c r="Y6" s="36">
        <f t="shared" ref="Y6:AG6" si="4">IF(Y7="",NA(),Y7)</f>
        <v>93.48</v>
      </c>
      <c r="Z6" s="36">
        <f t="shared" si="4"/>
        <v>99.79</v>
      </c>
      <c r="AA6" s="36">
        <f t="shared" si="4"/>
        <v>103.04</v>
      </c>
      <c r="AB6" s="36">
        <f t="shared" si="4"/>
        <v>101.42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40.58</v>
      </c>
      <c r="BF6" s="36">
        <f t="shared" ref="BF6:BN6" si="7">IF(BF7="",NA(),BF7)</f>
        <v>24.76</v>
      </c>
      <c r="BG6" s="36">
        <f t="shared" si="7"/>
        <v>18.54</v>
      </c>
      <c r="BH6" s="36">
        <f t="shared" si="7"/>
        <v>12.85</v>
      </c>
      <c r="BI6" s="36">
        <f t="shared" si="7"/>
        <v>7.01</v>
      </c>
      <c r="BJ6" s="36">
        <f t="shared" si="7"/>
        <v>1486.62</v>
      </c>
      <c r="BK6" s="36">
        <f t="shared" si="7"/>
        <v>1510.14</v>
      </c>
      <c r="BL6" s="36">
        <f t="shared" si="7"/>
        <v>1595.62</v>
      </c>
      <c r="BM6" s="36">
        <f t="shared" si="7"/>
        <v>1302.33</v>
      </c>
      <c r="BN6" s="36">
        <f t="shared" si="7"/>
        <v>1274.21</v>
      </c>
      <c r="BO6" s="35" t="str">
        <f>IF(BO7="","",IF(BO7="-","【-】","【"&amp;SUBSTITUTE(TEXT(BO7,"#,##0.00"),"-","△")&amp;"】"))</f>
        <v>【1,074.14】</v>
      </c>
      <c r="BP6" s="36">
        <f>IF(BP7="",NA(),BP7)</f>
        <v>79.819999999999993</v>
      </c>
      <c r="BQ6" s="36">
        <f t="shared" ref="BQ6:BY6" si="8">IF(BQ7="",NA(),BQ7)</f>
        <v>90.22</v>
      </c>
      <c r="BR6" s="36">
        <f t="shared" si="8"/>
        <v>97.34</v>
      </c>
      <c r="BS6" s="36">
        <f t="shared" si="8"/>
        <v>94.34</v>
      </c>
      <c r="BT6" s="36">
        <f t="shared" si="8"/>
        <v>93.42</v>
      </c>
      <c r="BU6" s="36">
        <f t="shared" si="8"/>
        <v>24.39</v>
      </c>
      <c r="BV6" s="36">
        <f t="shared" si="8"/>
        <v>22.67</v>
      </c>
      <c r="BW6" s="36">
        <f t="shared" si="8"/>
        <v>37.92</v>
      </c>
      <c r="BX6" s="36">
        <f t="shared" si="8"/>
        <v>40.89</v>
      </c>
      <c r="BY6" s="36">
        <f t="shared" si="8"/>
        <v>41.25</v>
      </c>
      <c r="BZ6" s="35" t="str">
        <f>IF(BZ7="","",IF(BZ7="-","【-】","【"&amp;SUBSTITUTE(TEXT(BZ7,"#,##0.00"),"-","△")&amp;"】"))</f>
        <v>【54.36】</v>
      </c>
      <c r="CA6" s="36">
        <f>IF(CA7="",NA(),CA7)</f>
        <v>294.61</v>
      </c>
      <c r="CB6" s="36">
        <f t="shared" ref="CB6:CJ6" si="9">IF(CB7="",NA(),CB7)</f>
        <v>257.38</v>
      </c>
      <c r="CC6" s="36">
        <f t="shared" si="9"/>
        <v>241.07</v>
      </c>
      <c r="CD6" s="36">
        <f t="shared" si="9"/>
        <v>254.45</v>
      </c>
      <c r="CE6" s="36">
        <f t="shared" si="9"/>
        <v>266.29000000000002</v>
      </c>
      <c r="CF6" s="36">
        <f t="shared" si="9"/>
        <v>734.18</v>
      </c>
      <c r="CG6" s="36">
        <f t="shared" si="9"/>
        <v>789.62</v>
      </c>
      <c r="CH6" s="36">
        <f t="shared" si="9"/>
        <v>423.18</v>
      </c>
      <c r="CI6" s="36">
        <f t="shared" si="9"/>
        <v>383.2</v>
      </c>
      <c r="CJ6" s="36">
        <f t="shared" si="9"/>
        <v>383.25</v>
      </c>
      <c r="CK6" s="35" t="str">
        <f>IF(CK7="","",IF(CK7="-","【-】","【"&amp;SUBSTITUTE(TEXT(CK7,"#,##0.00"),"-","△")&amp;"】"))</f>
        <v>【296.40】</v>
      </c>
      <c r="CL6" s="36">
        <f>IF(CL7="",NA(),CL7)</f>
        <v>72.349999999999994</v>
      </c>
      <c r="CM6" s="36">
        <f t="shared" ref="CM6:CU6" si="10">IF(CM7="",NA(),CM7)</f>
        <v>72.150000000000006</v>
      </c>
      <c r="CN6" s="36">
        <f t="shared" si="10"/>
        <v>72.349999999999994</v>
      </c>
      <c r="CO6" s="36">
        <f t="shared" si="10"/>
        <v>72.349999999999994</v>
      </c>
      <c r="CP6" s="36">
        <f t="shared" si="10"/>
        <v>72.349999999999994</v>
      </c>
      <c r="CQ6" s="36">
        <f t="shared" si="10"/>
        <v>48.36</v>
      </c>
      <c r="CR6" s="36">
        <f t="shared" si="10"/>
        <v>48.7</v>
      </c>
      <c r="CS6" s="36">
        <f t="shared" si="10"/>
        <v>46.9</v>
      </c>
      <c r="CT6" s="36">
        <f t="shared" si="10"/>
        <v>47.95</v>
      </c>
      <c r="CU6" s="36">
        <f t="shared" si="10"/>
        <v>48.26</v>
      </c>
      <c r="CV6" s="35" t="str">
        <f>IF(CV7="","",IF(CV7="-","【-】","【"&amp;SUBSTITUTE(TEXT(CV7,"#,##0.00"),"-","△")&amp;"】"))</f>
        <v>【55.95】</v>
      </c>
      <c r="CW6" s="36">
        <f>IF(CW7="",NA(),CW7)</f>
        <v>38.56</v>
      </c>
      <c r="CX6" s="36">
        <f t="shared" ref="CX6:DF6" si="11">IF(CX7="",NA(),CX7)</f>
        <v>40.08</v>
      </c>
      <c r="CY6" s="36">
        <f t="shared" si="11"/>
        <v>39.51</v>
      </c>
      <c r="CZ6" s="36">
        <f t="shared" si="11"/>
        <v>36.729999999999997</v>
      </c>
      <c r="DA6" s="36">
        <f t="shared" si="11"/>
        <v>31.34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204293</v>
      </c>
      <c r="D7" s="38">
        <v>47</v>
      </c>
      <c r="E7" s="38">
        <v>1</v>
      </c>
      <c r="F7" s="38">
        <v>0</v>
      </c>
      <c r="G7" s="38">
        <v>0</v>
      </c>
      <c r="H7" s="38" t="s">
        <v>96</v>
      </c>
      <c r="I7" s="38" t="s">
        <v>97</v>
      </c>
      <c r="J7" s="38" t="s">
        <v>98</v>
      </c>
      <c r="K7" s="38" t="s">
        <v>99</v>
      </c>
      <c r="L7" s="38" t="s">
        <v>100</v>
      </c>
      <c r="M7" s="38" t="s">
        <v>101</v>
      </c>
      <c r="N7" s="39" t="s">
        <v>102</v>
      </c>
      <c r="O7" s="39" t="s">
        <v>103</v>
      </c>
      <c r="P7" s="39">
        <v>100</v>
      </c>
      <c r="Q7" s="39">
        <v>3078</v>
      </c>
      <c r="R7" s="39">
        <v>761</v>
      </c>
      <c r="S7" s="39">
        <v>310.82</v>
      </c>
      <c r="T7" s="39">
        <v>2.4500000000000002</v>
      </c>
      <c r="U7" s="39">
        <v>753</v>
      </c>
      <c r="V7" s="39">
        <v>8.2799999999999994</v>
      </c>
      <c r="W7" s="39">
        <v>90.94</v>
      </c>
      <c r="X7" s="39">
        <v>89.69</v>
      </c>
      <c r="Y7" s="39">
        <v>93.48</v>
      </c>
      <c r="Z7" s="39">
        <v>99.79</v>
      </c>
      <c r="AA7" s="39">
        <v>103.04</v>
      </c>
      <c r="AB7" s="39">
        <v>101.42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40.58</v>
      </c>
      <c r="BF7" s="39">
        <v>24.76</v>
      </c>
      <c r="BG7" s="39">
        <v>18.54</v>
      </c>
      <c r="BH7" s="39">
        <v>12.85</v>
      </c>
      <c r="BI7" s="39">
        <v>7.01</v>
      </c>
      <c r="BJ7" s="39">
        <v>1486.62</v>
      </c>
      <c r="BK7" s="39">
        <v>1510.14</v>
      </c>
      <c r="BL7" s="39">
        <v>1595.62</v>
      </c>
      <c r="BM7" s="39">
        <v>1302.33</v>
      </c>
      <c r="BN7" s="39">
        <v>1274.21</v>
      </c>
      <c r="BO7" s="39">
        <v>1074.1400000000001</v>
      </c>
      <c r="BP7" s="39">
        <v>79.819999999999993</v>
      </c>
      <c r="BQ7" s="39">
        <v>90.22</v>
      </c>
      <c r="BR7" s="39">
        <v>97.34</v>
      </c>
      <c r="BS7" s="39">
        <v>94.34</v>
      </c>
      <c r="BT7" s="39">
        <v>93.42</v>
      </c>
      <c r="BU7" s="39">
        <v>24.39</v>
      </c>
      <c r="BV7" s="39">
        <v>22.67</v>
      </c>
      <c r="BW7" s="39">
        <v>37.92</v>
      </c>
      <c r="BX7" s="39">
        <v>40.89</v>
      </c>
      <c r="BY7" s="39">
        <v>41.25</v>
      </c>
      <c r="BZ7" s="39">
        <v>54.36</v>
      </c>
      <c r="CA7" s="39">
        <v>294.61</v>
      </c>
      <c r="CB7" s="39">
        <v>257.38</v>
      </c>
      <c r="CC7" s="39">
        <v>241.07</v>
      </c>
      <c r="CD7" s="39">
        <v>254.45</v>
      </c>
      <c r="CE7" s="39">
        <v>266.29000000000002</v>
      </c>
      <c r="CF7" s="39">
        <v>734.18</v>
      </c>
      <c r="CG7" s="39">
        <v>789.62</v>
      </c>
      <c r="CH7" s="39">
        <v>423.18</v>
      </c>
      <c r="CI7" s="39">
        <v>383.2</v>
      </c>
      <c r="CJ7" s="39">
        <v>383.25</v>
      </c>
      <c r="CK7" s="39">
        <v>296.39999999999998</v>
      </c>
      <c r="CL7" s="39">
        <v>72.349999999999994</v>
      </c>
      <c r="CM7" s="39">
        <v>72.150000000000006</v>
      </c>
      <c r="CN7" s="39">
        <v>72.349999999999994</v>
      </c>
      <c r="CO7" s="39">
        <v>72.349999999999994</v>
      </c>
      <c r="CP7" s="39">
        <v>72.349999999999994</v>
      </c>
      <c r="CQ7" s="39">
        <v>48.36</v>
      </c>
      <c r="CR7" s="39">
        <v>48.7</v>
      </c>
      <c r="CS7" s="39">
        <v>46.9</v>
      </c>
      <c r="CT7" s="39">
        <v>47.95</v>
      </c>
      <c r="CU7" s="39">
        <v>48.26</v>
      </c>
      <c r="CV7" s="39">
        <v>55.95</v>
      </c>
      <c r="CW7" s="39">
        <v>38.56</v>
      </c>
      <c r="CX7" s="39">
        <v>40.08</v>
      </c>
      <c r="CY7" s="39">
        <v>39.51</v>
      </c>
      <c r="CZ7" s="39">
        <v>36.729999999999997</v>
      </c>
      <c r="DA7" s="39">
        <v>31.34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2020-01-17T06:04:20Z</cp:lastPrinted>
  <dcterms:created xsi:type="dcterms:W3CDTF">2019-12-05T04:37:32Z</dcterms:created>
  <dcterms:modified xsi:type="dcterms:W3CDTF">2020-03-02T04:45:07Z</dcterms:modified>
  <cp:category/>
</cp:coreProperties>
</file>