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323 木曽町\"/>
    </mc:Choice>
  </mc:AlternateContent>
  <workbookProtection workbookAlgorithmName="SHA-512" workbookHashValue="oevGBhrRXBWQ7qyj1vlReaNnMRbBZRCm6g2ZMyI7B2ijSh4qCCpNCFj3EqbXJbyVGgLMh8ExhJRiYjuXxsfdhg==" workbookSaltValue="FduUSaJnnj36Im3FoxJGi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<sst xmlns="http://schemas.openxmlformats.org/spreadsheetml/2006/main" count="220" uniqueCount="108">
  <si>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</si>
  <si>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</si>
  <si>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</si>
  <si>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</si>
  <si>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</si>
  <si>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</si>
  <si>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</si>
  <si>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</si>
  <si>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</si>
  <si>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</si>
  <si>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</si>
  <si>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</si>
  <si>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</si>
  <si>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</si>
  <si>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</si>
  <si>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</si>
  <si>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</si>
  <si>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</si>
  <si>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</si>
  <si>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</si>
  <si>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</si>
  <si>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</si>
  <si>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</si>
  <si>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</si>
  <si>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</si>
  <si>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</si>
  <si>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</si>
  <si>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</si>
  <si>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</si>
  <si>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</si>
  <si>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</si>
  <si>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</si>
  <si>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</si>
  <si>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</si>
  <si>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</si>
  <si>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</si>
  <si>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</si>
  <si>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</si>
  <si>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</si>
  <si>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</si>
  <si>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</si>
  <si>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</si>
  <si>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</si>
  <si>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</si>
  <si>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</si>
  <si>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</si>
  <si>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</si>
  <si>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</si>
  <si>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</si>
  <si>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</si>
  <si>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</si>
  <si>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</si>
  <si>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</si>
  <si>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</si>
  <si>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</si>
  <si>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</si>
  <si>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</si>
  <si>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</si>
  <si>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</si>
  <si>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</si>
  <si>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</si>
  <si>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</si>
  <si>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</si>
  <si>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</si>
  <si>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</si>
  <si>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</si>
  <si>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</si>
  <si>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</si>
  <si>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</si>
  <si>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</si>
  <si>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</si>
  <si>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</si>
  <si>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</si>
  <si>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</si>
  <si>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</si>
  <si>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</si>
  <si>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</si>
  <si>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</si>
  <si>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</si>
  <si>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</si>
  <si>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</si>
  <si>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</si>
  <si>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</si>
  <si>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</si>
  <si>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</si>
  <si>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</si>
  <si>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</si>
  <si>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</si>
  <si>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</si>
  <si>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</si>
  <si>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</si>
  <si>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</si>
  <si>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</si>
  <si>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</si>
  <si>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</si>
  <si>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</si>
  <si>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</si>
  <si>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</si>
  <si>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</si>
  <si>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</si>
  <si>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</si>
  <si>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</si>
  <si>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</si>
  <si>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</si>
  <si>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</si>
  <si>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経過した管路は、平成９年度竣工の公共下水道管路布設に併せ更新を行っていることにより、管路経年化率と管路更新率は低く、全国平均や類似団体の平均を下回っている。管路については概ね良好な施設と判断されるが、有収率低下の原因となっている漏水箇所の特定を行い布設替を行う必要がある。
　浄水場や配水池などの施設は老朽化が著しいため、幸沢川浄水場・関山配水池・伊谷配水池の更新に着手した。事業完了後は引き続き丘の上配水池ほかの更新が必要となる。</t>
    <rPh sb="1" eb="3">
      <t>ホウテイ</t>
    </rPh>
    <rPh sb="3" eb="5">
      <t>タイヨウ</t>
    </rPh>
    <rPh sb="5" eb="7">
      <t>ネンスウ</t>
    </rPh>
    <rPh sb="8" eb="10">
      <t>ケイカ</t>
    </rPh>
    <rPh sb="12" eb="14">
      <t>カンロ</t>
    </rPh>
    <rPh sb="16" eb="18">
      <t>ヘイセイ</t>
    </rPh>
    <rPh sb="19" eb="21">
      <t>ネンド</t>
    </rPh>
    <rPh sb="21" eb="23">
      <t>シュンコウ</t>
    </rPh>
    <rPh sb="24" eb="26">
      <t>コウキョウ</t>
    </rPh>
    <rPh sb="26" eb="29">
      <t>ゲスイドウ</t>
    </rPh>
    <rPh sb="29" eb="31">
      <t>カンロ</t>
    </rPh>
    <rPh sb="31" eb="33">
      <t>フセツ</t>
    </rPh>
    <rPh sb="34" eb="35">
      <t>アワ</t>
    </rPh>
    <rPh sb="36" eb="38">
      <t>コウシン</t>
    </rPh>
    <rPh sb="39" eb="40">
      <t>オコナ</t>
    </rPh>
    <rPh sb="50" eb="52">
      <t>カンロ</t>
    </rPh>
    <rPh sb="52" eb="55">
      <t>ケイネンカ</t>
    </rPh>
    <rPh sb="55" eb="56">
      <t>リツ</t>
    </rPh>
    <rPh sb="57" eb="59">
      <t>カンロ</t>
    </rPh>
    <rPh sb="59" eb="61">
      <t>コウシン</t>
    </rPh>
    <rPh sb="61" eb="62">
      <t>リツ</t>
    </rPh>
    <rPh sb="63" eb="64">
      <t>ヒク</t>
    </rPh>
    <rPh sb="66" eb="68">
      <t>ゼンコク</t>
    </rPh>
    <rPh sb="68" eb="70">
      <t>ヘイキン</t>
    </rPh>
    <rPh sb="71" eb="73">
      <t>ルイジ</t>
    </rPh>
    <rPh sb="73" eb="75">
      <t>ダンタイ</t>
    </rPh>
    <rPh sb="76" eb="78">
      <t>ヘイキン</t>
    </rPh>
    <rPh sb="79" eb="81">
      <t>シタマワ</t>
    </rPh>
    <rPh sb="86" eb="88">
      <t>カンロ</t>
    </rPh>
    <rPh sb="93" eb="94">
      <t>オオム</t>
    </rPh>
    <rPh sb="95" eb="97">
      <t>リョウコウ</t>
    </rPh>
    <rPh sb="98" eb="100">
      <t>シセツ</t>
    </rPh>
    <rPh sb="101" eb="103">
      <t>ハンダン</t>
    </rPh>
    <rPh sb="108" eb="111">
      <t>ユウシュウリツ</t>
    </rPh>
    <rPh sb="111" eb="113">
      <t>テイカ</t>
    </rPh>
    <rPh sb="114" eb="116">
      <t>ゲンイン</t>
    </rPh>
    <rPh sb="122" eb="124">
      <t>ロウスイ</t>
    </rPh>
    <rPh sb="124" eb="126">
      <t>カショ</t>
    </rPh>
    <rPh sb="127" eb="129">
      <t>トクテイ</t>
    </rPh>
    <rPh sb="130" eb="131">
      <t>オコナ</t>
    </rPh>
    <rPh sb="132" eb="134">
      <t>フセツ</t>
    </rPh>
    <rPh sb="134" eb="135">
      <t>カ</t>
    </rPh>
    <rPh sb="136" eb="137">
      <t>オコナ</t>
    </rPh>
    <rPh sb="138" eb="140">
      <t>ヒツヨウ</t>
    </rPh>
    <rPh sb="146" eb="149">
      <t>ジョウスイジョウ</t>
    </rPh>
    <rPh sb="150" eb="153">
      <t>ハイスイチ</t>
    </rPh>
    <rPh sb="156" eb="158">
      <t>シセツ</t>
    </rPh>
    <rPh sb="159" eb="162">
      <t>ロウキュウカ</t>
    </rPh>
    <rPh sb="163" eb="164">
      <t>イチジル</t>
    </rPh>
    <rPh sb="169" eb="170">
      <t>サチ</t>
    </rPh>
    <rPh sb="170" eb="171">
      <t>サワ</t>
    </rPh>
    <rPh sb="171" eb="172">
      <t>カワ</t>
    </rPh>
    <rPh sb="172" eb="175">
      <t>ジョウスイジョウ</t>
    </rPh>
    <rPh sb="176" eb="178">
      <t>セキヤマ</t>
    </rPh>
    <rPh sb="178" eb="181">
      <t>ハイスイチ</t>
    </rPh>
    <rPh sb="182" eb="184">
      <t>イヤ</t>
    </rPh>
    <rPh sb="184" eb="187">
      <t>ハイスイチ</t>
    </rPh>
    <rPh sb="188" eb="190">
      <t>コウシン</t>
    </rPh>
    <rPh sb="191" eb="193">
      <t>チャクシュ</t>
    </rPh>
    <rPh sb="196" eb="198">
      <t>ジギョウ</t>
    </rPh>
    <rPh sb="198" eb="200">
      <t>カンリョウ</t>
    </rPh>
    <rPh sb="200" eb="201">
      <t>ゴ</t>
    </rPh>
    <rPh sb="202" eb="203">
      <t>ヒ</t>
    </rPh>
    <rPh sb="204" eb="205">
      <t>ツヅ</t>
    </rPh>
    <rPh sb="206" eb="207">
      <t>オカ</t>
    </rPh>
    <rPh sb="208" eb="209">
      <t>ウエ</t>
    </rPh>
    <rPh sb="209" eb="212">
      <t>ハイスイチ</t>
    </rPh>
    <rPh sb="215" eb="217">
      <t>コウシン</t>
    </rPh>
    <rPh sb="218" eb="220">
      <t>ヒツヨウ</t>
    </rPh>
    <phoneticPr fontId="4"/>
  </si>
  <si>
    <t>　今後も給水人口は減少し続け、料金収入も同様となる。着手した浄水場や配水池更新に伴う企業債償還金と建設改良費は確実に増大し、回復傾向にある経営も徐々に厳しくなることが想定される。
　安全・安心な飲料水を提供し、安定した経営を行うためには未納対策を含めた財源の確保や経費の削減を行い、余力のあるうちに現金預金を蓄えることが肝心となる。
　定めた経営戦略に基づき事業を展開していくことが重要で、数年後には経営戦略そのものを見直すことも必要となる。</t>
    <rPh sb="1" eb="3">
      <t>コンゴ</t>
    </rPh>
    <rPh sb="4" eb="6">
      <t>キュウスイ</t>
    </rPh>
    <rPh sb="6" eb="8">
      <t>ジンコウ</t>
    </rPh>
    <rPh sb="9" eb="11">
      <t>ゲンショウ</t>
    </rPh>
    <rPh sb="12" eb="13">
      <t>ツヅ</t>
    </rPh>
    <rPh sb="15" eb="17">
      <t>リョウキン</t>
    </rPh>
    <rPh sb="17" eb="19">
      <t>シュウニュウ</t>
    </rPh>
    <rPh sb="20" eb="22">
      <t>ドウヨウ</t>
    </rPh>
    <rPh sb="26" eb="28">
      <t>チャクシュ</t>
    </rPh>
    <rPh sb="30" eb="33">
      <t>ジョウスイジョウ</t>
    </rPh>
    <rPh sb="34" eb="37">
      <t>ハイスイチ</t>
    </rPh>
    <rPh sb="37" eb="39">
      <t>コウシン</t>
    </rPh>
    <rPh sb="40" eb="41">
      <t>トモナ</t>
    </rPh>
    <rPh sb="42" eb="44">
      <t>キギョウ</t>
    </rPh>
    <rPh sb="44" eb="45">
      <t>サイ</t>
    </rPh>
    <rPh sb="45" eb="47">
      <t>ショウカン</t>
    </rPh>
    <rPh sb="47" eb="48">
      <t>キン</t>
    </rPh>
    <rPh sb="49" eb="51">
      <t>ケンセツ</t>
    </rPh>
    <rPh sb="51" eb="53">
      <t>カイリョウ</t>
    </rPh>
    <rPh sb="53" eb="54">
      <t>ヒ</t>
    </rPh>
    <rPh sb="55" eb="57">
      <t>カクジツ</t>
    </rPh>
    <rPh sb="58" eb="60">
      <t>ゾウダイ</t>
    </rPh>
    <rPh sb="62" eb="64">
      <t>カイフク</t>
    </rPh>
    <rPh sb="64" eb="66">
      <t>ケイコウ</t>
    </rPh>
    <rPh sb="69" eb="71">
      <t>ケイエイ</t>
    </rPh>
    <rPh sb="72" eb="74">
      <t>ジョジョ</t>
    </rPh>
    <rPh sb="75" eb="76">
      <t>キビ</t>
    </rPh>
    <rPh sb="83" eb="85">
      <t>ソウテイ</t>
    </rPh>
    <rPh sb="91" eb="93">
      <t>アンゼン</t>
    </rPh>
    <rPh sb="94" eb="96">
      <t>アンシン</t>
    </rPh>
    <rPh sb="97" eb="100">
      <t>インリョウスイ</t>
    </rPh>
    <rPh sb="101" eb="103">
      <t>テイキョウ</t>
    </rPh>
    <rPh sb="105" eb="107">
      <t>アンテイ</t>
    </rPh>
    <rPh sb="109" eb="111">
      <t>ケイエイ</t>
    </rPh>
    <rPh sb="112" eb="113">
      <t>オコナ</t>
    </rPh>
    <rPh sb="118" eb="120">
      <t>ミノウ</t>
    </rPh>
    <rPh sb="120" eb="122">
      <t>タイサク</t>
    </rPh>
    <rPh sb="123" eb="124">
      <t>フク</t>
    </rPh>
    <rPh sb="126" eb="128">
      <t>ザイゲン</t>
    </rPh>
    <rPh sb="129" eb="131">
      <t>カクホ</t>
    </rPh>
    <rPh sb="132" eb="134">
      <t>ケイヒ</t>
    </rPh>
    <rPh sb="135" eb="137">
      <t>サクゲン</t>
    </rPh>
    <rPh sb="138" eb="139">
      <t>オコナ</t>
    </rPh>
    <rPh sb="141" eb="143">
      <t>ヨリョク</t>
    </rPh>
    <rPh sb="149" eb="151">
      <t>ゲンキン</t>
    </rPh>
    <rPh sb="151" eb="153">
      <t>ヨキン</t>
    </rPh>
    <rPh sb="154" eb="155">
      <t>タクワ</t>
    </rPh>
    <rPh sb="160" eb="162">
      <t>カンジン</t>
    </rPh>
    <rPh sb="168" eb="169">
      <t>サダ</t>
    </rPh>
    <rPh sb="171" eb="173">
      <t>ケイエイ</t>
    </rPh>
    <rPh sb="173" eb="175">
      <t>センリャク</t>
    </rPh>
    <rPh sb="176" eb="177">
      <t>モト</t>
    </rPh>
    <rPh sb="179" eb="181">
      <t>ジギョウ</t>
    </rPh>
    <rPh sb="182" eb="184">
      <t>テンカイ</t>
    </rPh>
    <rPh sb="191" eb="193">
      <t>ジュウヨウ</t>
    </rPh>
    <rPh sb="195" eb="198">
      <t>スウネンゴ</t>
    </rPh>
    <rPh sb="200" eb="202">
      <t>ケイエイ</t>
    </rPh>
    <rPh sb="202" eb="204">
      <t>センリャク</t>
    </rPh>
    <rPh sb="209" eb="211">
      <t>ミナオ</t>
    </rPh>
    <rPh sb="215" eb="217">
      <t>ヒツヨウ</t>
    </rPh>
    <phoneticPr fontId="4"/>
  </si>
  <si>
    <t>　経常収支比率は100%を超え収支の黒字を示し、経営で生ずる損失もなく累積欠損金は発生していない。料金回収率も100%を超え全国平均や類似団体の平均を上回り、給水原価は類似団体の平均は上昇傾向にあるものの低く抑えることができている。流動比率も100%を超え債務に対する支払能力は劣っていない。一般会計などからの繰り入れもなく独立採算の経営ができており、前年度に比し改善がなされ良好な状態にある。
　有収率も僅かずつではあるが改善され上昇傾向にある。しかし、全国平均や類似団体の平均を下回り、配水されるすべての水量が収益になっていない。この原因は漏水が中心と見込まれ、平成30年度では老朽管の布設替を進めたため管路更新率も向上した。今後も引き続き漏水防止対策を行う必要がある。
　施設利用率は全国平均や類似団体の平均より高く、遊休施設もなく適正な稼働状況となっている。
　給水人口は毎年度100人規模で減少し続け、 令和元年度末には5,000人を割り込むことが想定される。 また、老朽化の著しい幸沢川浄水場・関山配水池・伊谷配水池の更新を令和５年度末まで予定しており、企業債と建設改良費は増大する。これらに対応するため、本年度策定した経営戦略に則り事業を進め健全経営を維持する必要がある。なお、経営戦略の投資財政計画では令和４年度に料金改正が見込まれているため早急な見極めが必要となる。</t>
    <rPh sb="1" eb="3">
      <t>ケイジョウ</t>
    </rPh>
    <rPh sb="3" eb="5">
      <t>シュウシ</t>
    </rPh>
    <rPh sb="5" eb="7">
      <t>ヒリツ</t>
    </rPh>
    <rPh sb="13" eb="14">
      <t>コ</t>
    </rPh>
    <rPh sb="15" eb="17">
      <t>シュウシ</t>
    </rPh>
    <rPh sb="18" eb="20">
      <t>クロジ</t>
    </rPh>
    <rPh sb="21" eb="22">
      <t>シメ</t>
    </rPh>
    <rPh sb="24" eb="26">
      <t>ケイエイ</t>
    </rPh>
    <rPh sb="27" eb="28">
      <t>ショウ</t>
    </rPh>
    <rPh sb="30" eb="32">
      <t>ソンシツ</t>
    </rPh>
    <rPh sb="35" eb="37">
      <t>ルイセキ</t>
    </rPh>
    <rPh sb="37" eb="39">
      <t>ケッソン</t>
    </rPh>
    <rPh sb="39" eb="40">
      <t>キン</t>
    </rPh>
    <rPh sb="41" eb="43">
      <t>ハッセイ</t>
    </rPh>
    <rPh sb="49" eb="51">
      <t>リョウキン</t>
    </rPh>
    <rPh sb="51" eb="53">
      <t>カイシュウ</t>
    </rPh>
    <rPh sb="53" eb="54">
      <t>リツ</t>
    </rPh>
    <rPh sb="60" eb="61">
      <t>コ</t>
    </rPh>
    <rPh sb="62" eb="64">
      <t>ゼンコク</t>
    </rPh>
    <rPh sb="64" eb="66">
      <t>ヘイキン</t>
    </rPh>
    <rPh sb="67" eb="69">
      <t>ルイジ</t>
    </rPh>
    <rPh sb="69" eb="71">
      <t>ダンタイ</t>
    </rPh>
    <rPh sb="72" eb="74">
      <t>ヘイキン</t>
    </rPh>
    <rPh sb="75" eb="77">
      <t>ウワマワ</t>
    </rPh>
    <rPh sb="79" eb="81">
      <t>キュウスイ</t>
    </rPh>
    <rPh sb="81" eb="83">
      <t>ゲンカ</t>
    </rPh>
    <rPh sb="84" eb="86">
      <t>ルイジ</t>
    </rPh>
    <rPh sb="86" eb="88">
      <t>ダンタイ</t>
    </rPh>
    <rPh sb="89" eb="91">
      <t>ヘイキン</t>
    </rPh>
    <rPh sb="92" eb="94">
      <t>ジョウショウ</t>
    </rPh>
    <rPh sb="94" eb="96">
      <t>ケイコウ</t>
    </rPh>
    <rPh sb="102" eb="103">
      <t>ヒク</t>
    </rPh>
    <rPh sb="104" eb="105">
      <t>オサ</t>
    </rPh>
    <rPh sb="116" eb="118">
      <t>リュウドウ</t>
    </rPh>
    <rPh sb="118" eb="120">
      <t>ヒリツ</t>
    </rPh>
    <rPh sb="126" eb="127">
      <t>コ</t>
    </rPh>
    <rPh sb="128" eb="130">
      <t>サイム</t>
    </rPh>
    <rPh sb="131" eb="132">
      <t>タイ</t>
    </rPh>
    <rPh sb="134" eb="136">
      <t>シハライ</t>
    </rPh>
    <rPh sb="136" eb="138">
      <t>ノウリョク</t>
    </rPh>
    <rPh sb="139" eb="140">
      <t>オト</t>
    </rPh>
    <rPh sb="146" eb="148">
      <t>イッパン</t>
    </rPh>
    <rPh sb="148" eb="150">
      <t>カイケイ</t>
    </rPh>
    <rPh sb="155" eb="156">
      <t>ク</t>
    </rPh>
    <rPh sb="157" eb="158">
      <t>イ</t>
    </rPh>
    <rPh sb="162" eb="164">
      <t>ドクリツ</t>
    </rPh>
    <rPh sb="164" eb="166">
      <t>サイサン</t>
    </rPh>
    <rPh sb="167" eb="169">
      <t>ケイエイ</t>
    </rPh>
    <rPh sb="176" eb="179">
      <t>ゼンネンド</t>
    </rPh>
    <rPh sb="180" eb="181">
      <t>ヒ</t>
    </rPh>
    <rPh sb="182" eb="184">
      <t>カイゼン</t>
    </rPh>
    <rPh sb="188" eb="190">
      <t>リョウコウ</t>
    </rPh>
    <rPh sb="191" eb="193">
      <t>ジョウタイ</t>
    </rPh>
    <rPh sb="199" eb="202">
      <t>ユウシュウリツ</t>
    </rPh>
    <rPh sb="203" eb="204">
      <t>ワズ</t>
    </rPh>
    <rPh sb="212" eb="214">
      <t>カイゼン</t>
    </rPh>
    <rPh sb="216" eb="218">
      <t>ジョウショウ</t>
    </rPh>
    <rPh sb="218" eb="220">
      <t>ケイコウ</t>
    </rPh>
    <rPh sb="228" eb="230">
      <t>ゼンコク</t>
    </rPh>
    <rPh sb="230" eb="232">
      <t>ヘイキン</t>
    </rPh>
    <rPh sb="233" eb="235">
      <t>ルイジ</t>
    </rPh>
    <rPh sb="235" eb="237">
      <t>ダンタイ</t>
    </rPh>
    <rPh sb="238" eb="240">
      <t>ヘイキン</t>
    </rPh>
    <rPh sb="241" eb="243">
      <t>シタマワ</t>
    </rPh>
    <rPh sb="245" eb="247">
      <t>ハイスイ</t>
    </rPh>
    <rPh sb="254" eb="256">
      <t>スイリョウ</t>
    </rPh>
    <rPh sb="257" eb="259">
      <t>シュウエキ</t>
    </rPh>
    <rPh sb="269" eb="271">
      <t>ゲンイン</t>
    </rPh>
    <rPh sb="272" eb="274">
      <t>ロウスイ</t>
    </rPh>
    <rPh sb="275" eb="277">
      <t>チュウシン</t>
    </rPh>
    <rPh sb="278" eb="280">
      <t>ミコ</t>
    </rPh>
    <rPh sb="283" eb="285">
      <t>ヘイセイ</t>
    </rPh>
    <rPh sb="287" eb="289">
      <t>ネンド</t>
    </rPh>
    <rPh sb="291" eb="293">
      <t>ロウキュウ</t>
    </rPh>
    <rPh sb="293" eb="294">
      <t>カン</t>
    </rPh>
    <rPh sb="295" eb="297">
      <t>フセツ</t>
    </rPh>
    <rPh sb="297" eb="298">
      <t>カ</t>
    </rPh>
    <rPh sb="299" eb="300">
      <t>スス</t>
    </rPh>
    <rPh sb="304" eb="306">
      <t>カンロ</t>
    </rPh>
    <rPh sb="306" eb="308">
      <t>コウシン</t>
    </rPh>
    <rPh sb="308" eb="309">
      <t>リツ</t>
    </rPh>
    <rPh sb="310" eb="312">
      <t>コウジョウ</t>
    </rPh>
    <rPh sb="315" eb="317">
      <t>コンゴ</t>
    </rPh>
    <rPh sb="318" eb="319">
      <t>ヒ</t>
    </rPh>
    <rPh sb="320" eb="321">
      <t>ツヅ</t>
    </rPh>
    <rPh sb="322" eb="324">
      <t>ロウスイ</t>
    </rPh>
    <rPh sb="324" eb="326">
      <t>ボウシ</t>
    </rPh>
    <rPh sb="326" eb="328">
      <t>タイサク</t>
    </rPh>
    <rPh sb="329" eb="330">
      <t>オコナ</t>
    </rPh>
    <rPh sb="331" eb="333">
      <t>ヒツヨウ</t>
    </rPh>
    <rPh sb="339" eb="341">
      <t>シセツ</t>
    </rPh>
    <rPh sb="341" eb="343">
      <t>リヨウ</t>
    </rPh>
    <rPh sb="343" eb="344">
      <t>リツ</t>
    </rPh>
    <rPh sb="345" eb="347">
      <t>ゼンコク</t>
    </rPh>
    <rPh sb="347" eb="349">
      <t>ヘイキン</t>
    </rPh>
    <rPh sb="350" eb="352">
      <t>ルイジ</t>
    </rPh>
    <rPh sb="352" eb="354">
      <t>ダンタイ</t>
    </rPh>
    <rPh sb="355" eb="357">
      <t>ヘイキン</t>
    </rPh>
    <rPh sb="359" eb="360">
      <t>タカ</t>
    </rPh>
    <rPh sb="362" eb="364">
      <t>ユウキュウ</t>
    </rPh>
    <rPh sb="364" eb="366">
      <t>シセツ</t>
    </rPh>
    <rPh sb="369" eb="371">
      <t>テキセイ</t>
    </rPh>
    <rPh sb="372" eb="374">
      <t>カドウ</t>
    </rPh>
    <rPh sb="374" eb="376">
      <t>ジョウキョウ</t>
    </rPh>
    <rPh sb="385" eb="387">
      <t>キュウスイ</t>
    </rPh>
    <rPh sb="387" eb="389">
      <t>ジンコウ</t>
    </rPh>
    <rPh sb="390" eb="393">
      <t>マイネンド</t>
    </rPh>
    <rPh sb="396" eb="397">
      <t>ニン</t>
    </rPh>
    <rPh sb="397" eb="399">
      <t>キボ</t>
    </rPh>
    <rPh sb="400" eb="402">
      <t>ゲンショウ</t>
    </rPh>
    <rPh sb="403" eb="404">
      <t>ツヅ</t>
    </rPh>
    <rPh sb="407" eb="409">
      <t>レイワ</t>
    </rPh>
    <rPh sb="409" eb="410">
      <t>ガン</t>
    </rPh>
    <rPh sb="410" eb="412">
      <t>ネンド</t>
    </rPh>
    <rPh sb="412" eb="413">
      <t>マツ</t>
    </rPh>
    <rPh sb="420" eb="421">
      <t>ニン</t>
    </rPh>
    <rPh sb="422" eb="423">
      <t>ワ</t>
    </rPh>
    <rPh sb="424" eb="425">
      <t>コ</t>
    </rPh>
    <rPh sb="429" eb="431">
      <t>ソウテイ</t>
    </rPh>
    <rPh sb="439" eb="442">
      <t>ロウキュウカ</t>
    </rPh>
    <rPh sb="443" eb="444">
      <t>イチジル</t>
    </rPh>
    <rPh sb="446" eb="447">
      <t>サチ</t>
    </rPh>
    <rPh sb="447" eb="448">
      <t>サワ</t>
    </rPh>
    <rPh sb="448" eb="449">
      <t>カワ</t>
    </rPh>
    <rPh sb="449" eb="452">
      <t>ジョウスイジョウ</t>
    </rPh>
    <rPh sb="453" eb="455">
      <t>セキヤマ</t>
    </rPh>
    <rPh sb="455" eb="458">
      <t>ハイスイチ</t>
    </rPh>
    <rPh sb="459" eb="461">
      <t>イヤ</t>
    </rPh>
    <rPh sb="461" eb="464">
      <t>ハイスイチ</t>
    </rPh>
    <rPh sb="465" eb="467">
      <t>コウシン</t>
    </rPh>
    <rPh sb="468" eb="470">
      <t>レイワ</t>
    </rPh>
    <rPh sb="471" eb="473">
      <t>ネンド</t>
    </rPh>
    <rPh sb="473" eb="474">
      <t>マツ</t>
    </rPh>
    <rPh sb="476" eb="478">
      <t>ヨテイ</t>
    </rPh>
    <rPh sb="483" eb="485">
      <t>キギョウ</t>
    </rPh>
    <rPh sb="485" eb="486">
      <t>サイ</t>
    </rPh>
    <rPh sb="487" eb="489">
      <t>ケンセツ</t>
    </rPh>
    <rPh sb="489" eb="491">
      <t>カイリョウ</t>
    </rPh>
    <rPh sb="491" eb="492">
      <t>ヒ</t>
    </rPh>
    <rPh sb="493" eb="495">
      <t>ゾウダイ</t>
    </rPh>
    <rPh sb="502" eb="504">
      <t>タイオウ</t>
    </rPh>
    <rPh sb="509" eb="512">
      <t>ホンネンド</t>
    </rPh>
    <rPh sb="512" eb="514">
      <t>サクテイ</t>
    </rPh>
    <rPh sb="516" eb="518">
      <t>ケイエイ</t>
    </rPh>
    <rPh sb="518" eb="520">
      <t>センリャク</t>
    </rPh>
    <rPh sb="521" eb="522">
      <t>ノット</t>
    </rPh>
    <rPh sb="523" eb="525">
      <t>ジギョウ</t>
    </rPh>
    <rPh sb="526" eb="527">
      <t>スス</t>
    </rPh>
    <rPh sb="528" eb="530">
      <t>ケンゼン</t>
    </rPh>
    <rPh sb="530" eb="532">
      <t>ケイエイ</t>
    </rPh>
    <rPh sb="533" eb="535">
      <t>イジ</t>
    </rPh>
    <rPh sb="537" eb="539">
      <t>ヒツヨウ</t>
    </rPh>
    <rPh sb="546" eb="548">
      <t>ケイエイ</t>
    </rPh>
    <rPh sb="548" eb="550">
      <t>センリャク</t>
    </rPh>
    <rPh sb="551" eb="553">
      <t>トウシ</t>
    </rPh>
    <rPh sb="553" eb="555">
      <t>ザイセイ</t>
    </rPh>
    <rPh sb="555" eb="557">
      <t>ケイカク</t>
    </rPh>
    <rPh sb="559" eb="561">
      <t>レイワ</t>
    </rPh>
    <rPh sb="562" eb="564">
      <t>ネンド</t>
    </rPh>
    <rPh sb="565" eb="567">
      <t>リョウキン</t>
    </rPh>
    <rPh sb="567" eb="569">
      <t>カイセイ</t>
    </rPh>
    <rPh sb="570" eb="572">
      <t>ミコ</t>
    </rPh>
    <rPh sb="579" eb="581">
      <t>ソウキュウ</t>
    </rPh>
    <rPh sb="582" eb="584">
      <t>ミキワ</t>
    </rPh>
    <rPh sb="586" eb="5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</si>
</sst>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c:v>
                </c:pt>
                <c:pt idx="1">
                  <c:v>0.04</c:v>
                </c:pt>
                <c:pt idx="2">
                  <c:v>0.02</c:v>
                </c:pt>
                <c:pt idx="3">
                  <c:v>0.02</c:v>
                </c:pt>
                <c:pt idx="4">
                  <c:v>0.14000000000000001</c:v>
                </c:pt>
              </c:numCache>
            </c:numRef>
          </c:val>
          <c:extLst>
            <c:ext xmlns:c16="http://schemas.microsoft.com/office/drawing/2014/chart" uri="{C3380CC4-5D6E-409C-BE32-E72D297353CC}">
              <c16:uniqueId val="{00000000-D830-4174-B9F2-03550CE8FF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D830-4174-B9F2-03550CE8FF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52.52</c:v>
                </c:pt>
                <c:pt idx="1">
                  <c:v>52.91</c:v>
                </c:pt>
                <c:pt idx="2">
                  <c:v>79.8</c:v>
                </c:pt>
                <c:pt idx="3">
                  <c:v>76.62</c:v>
                </c:pt>
                <c:pt idx="4">
                  <c:v>72.87</c:v>
                </c:pt>
              </c:numCache>
            </c:numRef>
          </c:val>
          <c:extLst>
            <c:ext xmlns:c16="http://schemas.microsoft.com/office/drawing/2014/chart" uri="{C3380CC4-5D6E-409C-BE32-E72D297353CC}">
              <c16:uniqueId val="{00000000-3D92-4318-BA48-B44C7E85B27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3D92-4318-BA48-B44C7E85B27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85.96</c:v>
                </c:pt>
                <c:pt idx="1">
                  <c:v>85.5</c:v>
                </c:pt>
                <c:pt idx="2">
                  <c:v>57.09</c:v>
                </c:pt>
                <c:pt idx="3">
                  <c:v>59.61</c:v>
                </c:pt>
                <c:pt idx="4">
                  <c:v>61.82</c:v>
                </c:pt>
              </c:numCache>
            </c:numRef>
          </c:val>
          <c:extLst>
            <c:ext xmlns:c16="http://schemas.microsoft.com/office/drawing/2014/chart" uri="{C3380CC4-5D6E-409C-BE32-E72D297353CC}">
              <c16:uniqueId val="{00000000-F119-4E0A-8D41-104646D302F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F119-4E0A-8D41-104646D302F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113.73</c:v>
                </c:pt>
                <c:pt idx="1">
                  <c:v>113.66</c:v>
                </c:pt>
                <c:pt idx="2">
                  <c:v>108.89</c:v>
                </c:pt>
                <c:pt idx="3">
                  <c:v>107.38</c:v>
                </c:pt>
                <c:pt idx="4">
                  <c:v>109.24</c:v>
                </c:pt>
              </c:numCache>
            </c:numRef>
          </c:val>
          <c:extLst>
            <c:ext xmlns:c16="http://schemas.microsoft.com/office/drawing/2014/chart" uri="{C3380CC4-5D6E-409C-BE32-E72D297353CC}">
              <c16:uniqueId val="{00000000-54F0-4B66-AFC7-38643B22BF7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54F0-4B66-AFC7-38643B22BF7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44.61</c:v>
                </c:pt>
                <c:pt idx="1">
                  <c:v>46.75</c:v>
                </c:pt>
                <c:pt idx="2">
                  <c:v>48.97</c:v>
                </c:pt>
                <c:pt idx="3">
                  <c:v>50.64</c:v>
                </c:pt>
                <c:pt idx="4">
                  <c:v>51.71</c:v>
                </c:pt>
              </c:numCache>
            </c:numRef>
          </c:val>
          <c:extLst>
            <c:ext xmlns:c16="http://schemas.microsoft.com/office/drawing/2014/chart" uri="{C3380CC4-5D6E-409C-BE32-E72D297353CC}">
              <c16:uniqueId val="{00000000-10E4-4A88-A0C9-0435825542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10E4-4A88-A0C9-0435825542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7.15</c:v>
                </c:pt>
                <c:pt idx="1">
                  <c:v>4.3499999999999996</c:v>
                </c:pt>
                <c:pt idx="2">
                  <c:v>4.3499999999999996</c:v>
                </c:pt>
                <c:pt idx="3">
                  <c:v>4.34</c:v>
                </c:pt>
                <c:pt idx="4">
                  <c:v>4.34</c:v>
                </c:pt>
              </c:numCache>
            </c:numRef>
          </c:val>
          <c:extLst>
            <c:ext xmlns:c16="http://schemas.microsoft.com/office/drawing/2014/chart" uri="{C3380CC4-5D6E-409C-BE32-E72D297353CC}">
              <c16:uniqueId val="{00000000-6368-4265-B659-48CA568340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6368-4265-B659-48CA568340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46-4F42-B423-47011B4061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C946-4F42-B423-47011B4061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84.97</c:v>
                </c:pt>
                <c:pt idx="1">
                  <c:v>101.91</c:v>
                </c:pt>
                <c:pt idx="2">
                  <c:v>111.64</c:v>
                </c:pt>
                <c:pt idx="3">
                  <c:v>95.81</c:v>
                </c:pt>
                <c:pt idx="4">
                  <c:v>113.79</c:v>
                </c:pt>
              </c:numCache>
            </c:numRef>
          </c:val>
          <c:extLst>
            <c:ext xmlns:c16="http://schemas.microsoft.com/office/drawing/2014/chart" uri="{C3380CC4-5D6E-409C-BE32-E72D297353CC}">
              <c16:uniqueId val="{00000000-41DE-45F7-8D76-0BDA9BE0DC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41DE-45F7-8D76-0BDA9BE0DC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857.6</c:v>
                </c:pt>
                <c:pt idx="1">
                  <c:v>815.54</c:v>
                </c:pt>
                <c:pt idx="2">
                  <c:v>774.71</c:v>
                </c:pt>
                <c:pt idx="3">
                  <c:v>747.45</c:v>
                </c:pt>
                <c:pt idx="4">
                  <c:v>760.35</c:v>
                </c:pt>
              </c:numCache>
            </c:numRef>
          </c:val>
          <c:extLst>
            <c:ext xmlns:c16="http://schemas.microsoft.com/office/drawing/2014/chart" uri="{C3380CC4-5D6E-409C-BE32-E72D297353CC}">
              <c16:uniqueId val="{00000000-0CD4-4F2A-9E6F-7ED87692D7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0CD4-4F2A-9E6F-7ED87692D7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114.18</c:v>
                </c:pt>
                <c:pt idx="1">
                  <c:v>114.16</c:v>
                </c:pt>
                <c:pt idx="2">
                  <c:v>108.48</c:v>
                </c:pt>
                <c:pt idx="3">
                  <c:v>105.27</c:v>
                </c:pt>
                <c:pt idx="4">
                  <c:v>107.3</c:v>
                </c:pt>
              </c:numCache>
            </c:numRef>
          </c:val>
          <c:extLst>
            <c:ext xmlns:c16="http://schemas.microsoft.com/office/drawing/2014/chart" uri="{C3380CC4-5D6E-409C-BE32-E72D297353CC}">
              <c16:uniqueId val="{00000000-39FB-4623-93C0-1B69D5FB7E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39FB-4623-93C0-1B69D5FB7E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191.41</c:v>
                </c:pt>
                <c:pt idx="1">
                  <c:v>191.3</c:v>
                </c:pt>
                <c:pt idx="2">
                  <c:v>200.51</c:v>
                </c:pt>
                <c:pt idx="3">
                  <c:v>207.63</c:v>
                </c:pt>
                <c:pt idx="4">
                  <c:v>205.01</c:v>
                </c:pt>
              </c:numCache>
            </c:numRef>
          </c:val>
          <c:extLst>
            <c:ext xmlns:c16="http://schemas.microsoft.com/office/drawing/2014/chart" uri="{C3380CC4-5D6E-409C-BE32-E72D297353CC}">
              <c16:uniqueId val="{00000000-55E8-4A50-BC40-055FC16E55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55E8-4A50-BC40-055FC16E55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木曽町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11169</v>
      </c>
      <c r="AM8" s="70"/>
      <c r="AN8" s="70"/>
      <c r="AO8" s="70"/>
      <c r="AP8" s="70"/>
      <c r="AQ8" s="70"/>
      <c r="AR8" s="70"/>
      <c r="AS8" s="70"/>
      <c r="AT8" s="66">
        <f>データ!$S$6</f>
        <v>476.03</v>
      </c>
      <c r="AU8" s="67"/>
      <c r="AV8" s="67"/>
      <c r="AW8" s="67"/>
      <c r="AX8" s="67"/>
      <c r="AY8" s="67"/>
      <c r="AZ8" s="67"/>
      <c r="BA8" s="67"/>
      <c r="BB8" s="69">
        <f>データ!$T$6</f>
        <v>23.46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49.39</v>
      </c>
      <c r="J10" s="67"/>
      <c r="K10" s="67"/>
      <c r="L10" s="67"/>
      <c r="M10" s="67"/>
      <c r="N10" s="67"/>
      <c r="O10" s="68"/>
      <c r="P10" s="69">
        <f>データ!$P$6</f>
        <v>45.41</v>
      </c>
      <c r="Q10" s="69"/>
      <c r="R10" s="69"/>
      <c r="S10" s="69"/>
      <c r="T10" s="69"/>
      <c r="U10" s="69"/>
      <c r="V10" s="69"/>
      <c r="W10" s="70">
        <f>データ!$Q$6</f>
        <v>3888</v>
      </c>
      <c r="X10" s="70"/>
      <c r="Y10" s="70"/>
      <c r="Z10" s="70"/>
      <c r="AA10" s="70"/>
      <c r="AB10" s="70"/>
      <c r="AC10" s="70"/>
      <c r="AD10" s="2"/>
      <c r="AE10" s="2"/>
      <c r="AF10" s="2"/>
      <c r="AG10" s="2"/>
      <c r="AH10" s="4"/>
      <c r="AI10" s="4"/>
      <c r="AJ10" s="4"/>
      <c r="AK10" s="4"/>
      <c r="AL10" s="70">
        <f>データ!$U$6</f>
        <v>5016</v>
      </c>
      <c r="AM10" s="70"/>
      <c r="AN10" s="70"/>
      <c r="AO10" s="70"/>
      <c r="AP10" s="70"/>
      <c r="AQ10" s="70"/>
      <c r="AR10" s="70"/>
      <c r="AS10" s="70"/>
      <c r="AT10" s="66">
        <f>データ!$V$6</f>
        <v>6.1</v>
      </c>
      <c r="AU10" s="67"/>
      <c r="AV10" s="67"/>
      <c r="AW10" s="67"/>
      <c r="AX10" s="67"/>
      <c r="AY10" s="67"/>
      <c r="AZ10" s="67"/>
      <c r="BA10" s="67"/>
      <c r="BB10" s="69">
        <f>データ!$W$6</f>
        <v>822.3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R4t7m3F1CqvZZwyrTyKSGqKr4ReZHTgfwUZhLCkOcgtbyseJscvUiqPccyyeLYOHaBrFduTPuko1ipCxanE0A==" saltValue="/LcbvEEEp/zlh/GNsPvX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204323</v>
      </c>
      <c r="D6" s="34">
        <f t="shared" si="3"/>
        <v>46</v>
      </c>
      <c r="E6" s="34">
        <f t="shared" si="3"/>
        <v>1</v>
      </c>
      <c r="F6" s="34">
        <f t="shared" si="3"/>
        <v>0</v>
      </c>
      <c r="G6" s="34">
        <f t="shared" si="3"/>
        <v>1</v>
      </c>
      <c r="H6" s="34" t="str">
        <f t="shared" si="3"/>
        <v>長野県　木曽町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49.39</v>
      </c>
      <c r="P6" s="35">
        <f t="shared" si="3"/>
        <v>45.41</v>
      </c>
      <c r="Q6" s="35">
        <f t="shared" si="3"/>
        <v>3888</v>
      </c>
      <c r="R6" s="35">
        <f t="shared" si="3"/>
        <v>11169</v>
      </c>
      <c r="S6" s="35">
        <f t="shared" si="3"/>
        <v>476.03</v>
      </c>
      <c r="T6" s="35">
        <f t="shared" si="3"/>
        <v>23.46</v>
      </c>
      <c r="U6" s="35">
        <f t="shared" si="3"/>
        <v>5016</v>
      </c>
      <c r="V6" s="35">
        <f t="shared" si="3"/>
        <v>6.1</v>
      </c>
      <c r="W6" s="35">
        <f t="shared" si="3"/>
        <v>822.3</v>
      </c>
      <c r="X6" s="36">
        <f>IF(X7="",NA(),X7)</f>
        <v>113.73</v>
      </c>
      <c r="Y6" s="36">
        <f t="shared" ref="Y6:AG6" si="4">IF(Y7="",NA(),Y7)</f>
        <v>113.66</v>
      </c>
      <c r="Z6" s="36">
        <f t="shared" si="4"/>
        <v>108.89</v>
      </c>
      <c r="AA6" s="36">
        <f t="shared" si="4"/>
        <v>107.38</v>
      </c>
      <c r="AB6" s="36">
        <f t="shared" si="4"/>
        <v>109.24</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84.97</v>
      </c>
      <c r="AU6" s="36">
        <f t="shared" ref="AU6:BC6" si="6">IF(AU7="",NA(),AU7)</f>
        <v>101.91</v>
      </c>
      <c r="AV6" s="36">
        <f t="shared" si="6"/>
        <v>111.64</v>
      </c>
      <c r="AW6" s="36">
        <f t="shared" si="6"/>
        <v>95.81</v>
      </c>
      <c r="AX6" s="36">
        <f t="shared" si="6"/>
        <v>113.79</v>
      </c>
      <c r="AY6" s="36">
        <f t="shared" si="6"/>
        <v>434.72</v>
      </c>
      <c r="AZ6" s="36">
        <f t="shared" si="6"/>
        <v>416.14</v>
      </c>
      <c r="BA6" s="36">
        <f t="shared" si="6"/>
        <v>371.89</v>
      </c>
      <c r="BB6" s="36">
        <f t="shared" si="6"/>
        <v>293.23</v>
      </c>
      <c r="BC6" s="36">
        <f t="shared" si="6"/>
        <v>300.14</v>
      </c>
      <c r="BD6" s="35" t="str">
        <f>IF(BD7="","",IF(BD7="-","【-】","【"&amp;SUBSTITUTE(TEXT(BD7,"#,##0.00"),"-","△")&amp;"】"))</f>
        <v>【261.93】</v>
      </c>
      <c r="BE6" s="36">
        <f>IF(BE7="",NA(),BE7)</f>
        <v>857.6</v>
      </c>
      <c r="BF6" s="36">
        <f t="shared" ref="BF6:BN6" si="7">IF(BF7="",NA(),BF7)</f>
        <v>815.54</v>
      </c>
      <c r="BG6" s="36">
        <f t="shared" si="7"/>
        <v>774.71</v>
      </c>
      <c r="BH6" s="36">
        <f t="shared" si="7"/>
        <v>747.45</v>
      </c>
      <c r="BI6" s="36">
        <f t="shared" si="7"/>
        <v>760.35</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114.18</v>
      </c>
      <c r="BQ6" s="36">
        <f t="shared" ref="BQ6:BY6" si="8">IF(BQ7="",NA(),BQ7)</f>
        <v>114.16</v>
      </c>
      <c r="BR6" s="36">
        <f t="shared" si="8"/>
        <v>108.48</v>
      </c>
      <c r="BS6" s="36">
        <f t="shared" si="8"/>
        <v>105.27</v>
      </c>
      <c r="BT6" s="36">
        <f t="shared" si="8"/>
        <v>107.3</v>
      </c>
      <c r="BU6" s="36">
        <f t="shared" si="8"/>
        <v>93.66</v>
      </c>
      <c r="BV6" s="36">
        <f t="shared" si="8"/>
        <v>92.76</v>
      </c>
      <c r="BW6" s="36">
        <f t="shared" si="8"/>
        <v>93.28</v>
      </c>
      <c r="BX6" s="36">
        <f t="shared" si="8"/>
        <v>87.51</v>
      </c>
      <c r="BY6" s="36">
        <f t="shared" si="8"/>
        <v>84.77</v>
      </c>
      <c r="BZ6" s="35" t="str">
        <f>IF(BZ7="","",IF(BZ7="-","【-】","【"&amp;SUBSTITUTE(TEXT(BZ7,"#,##0.00"),"-","△")&amp;"】"))</f>
        <v>【103.91】</v>
      </c>
      <c r="CA6" s="36">
        <f>IF(CA7="",NA(),CA7)</f>
        <v>191.41</v>
      </c>
      <c r="CB6" s="36">
        <f t="shared" ref="CB6:CJ6" si="9">IF(CB7="",NA(),CB7)</f>
        <v>191.3</v>
      </c>
      <c r="CC6" s="36">
        <f t="shared" si="9"/>
        <v>200.51</v>
      </c>
      <c r="CD6" s="36">
        <f t="shared" si="9"/>
        <v>207.63</v>
      </c>
      <c r="CE6" s="36">
        <f t="shared" si="9"/>
        <v>205.01</v>
      </c>
      <c r="CF6" s="36">
        <f t="shared" si="9"/>
        <v>208.21</v>
      </c>
      <c r="CG6" s="36">
        <f t="shared" si="9"/>
        <v>208.67</v>
      </c>
      <c r="CH6" s="36">
        <f t="shared" si="9"/>
        <v>208.29</v>
      </c>
      <c r="CI6" s="36">
        <f t="shared" si="9"/>
        <v>218.42</v>
      </c>
      <c r="CJ6" s="36">
        <f t="shared" si="9"/>
        <v>227.27</v>
      </c>
      <c r="CK6" s="35" t="str">
        <f>IF(CK7="","",IF(CK7="-","【-】","【"&amp;SUBSTITUTE(TEXT(CK7,"#,##0.00"),"-","△")&amp;"】"))</f>
        <v>【167.11】</v>
      </c>
      <c r="CL6" s="36">
        <f>IF(CL7="",NA(),CL7)</f>
        <v>52.52</v>
      </c>
      <c r="CM6" s="36">
        <f t="shared" ref="CM6:CU6" si="10">IF(CM7="",NA(),CM7)</f>
        <v>52.91</v>
      </c>
      <c r="CN6" s="36">
        <f t="shared" si="10"/>
        <v>79.8</v>
      </c>
      <c r="CO6" s="36">
        <f t="shared" si="10"/>
        <v>76.62</v>
      </c>
      <c r="CP6" s="36">
        <f t="shared" si="10"/>
        <v>72.87</v>
      </c>
      <c r="CQ6" s="36">
        <f t="shared" si="10"/>
        <v>49.22</v>
      </c>
      <c r="CR6" s="36">
        <f t="shared" si="10"/>
        <v>49.08</v>
      </c>
      <c r="CS6" s="36">
        <f t="shared" si="10"/>
        <v>49.32</v>
      </c>
      <c r="CT6" s="36">
        <f t="shared" si="10"/>
        <v>50.24</v>
      </c>
      <c r="CU6" s="36">
        <f t="shared" si="10"/>
        <v>50.29</v>
      </c>
      <c r="CV6" s="35" t="str">
        <f>IF(CV7="","",IF(CV7="-","【-】","【"&amp;SUBSTITUTE(TEXT(CV7,"#,##0.00"),"-","△")&amp;"】"))</f>
        <v>【60.27】</v>
      </c>
      <c r="CW6" s="36">
        <f>IF(CW7="",NA(),CW7)</f>
        <v>85.96</v>
      </c>
      <c r="CX6" s="36">
        <f t="shared" ref="CX6:DF6" si="11">IF(CX7="",NA(),CX7)</f>
        <v>85.5</v>
      </c>
      <c r="CY6" s="36">
        <f t="shared" si="11"/>
        <v>57.09</v>
      </c>
      <c r="CZ6" s="36">
        <f t="shared" si="11"/>
        <v>59.61</v>
      </c>
      <c r="DA6" s="36">
        <f t="shared" si="11"/>
        <v>61.82</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44.61</v>
      </c>
      <c r="DI6" s="36">
        <f t="shared" ref="DI6:DQ6" si="12">IF(DI7="",NA(),DI7)</f>
        <v>46.75</v>
      </c>
      <c r="DJ6" s="36">
        <f t="shared" si="12"/>
        <v>48.97</v>
      </c>
      <c r="DK6" s="36">
        <f t="shared" si="12"/>
        <v>50.64</v>
      </c>
      <c r="DL6" s="36">
        <f t="shared" si="12"/>
        <v>51.71</v>
      </c>
      <c r="DM6" s="36">
        <f t="shared" si="12"/>
        <v>46.12</v>
      </c>
      <c r="DN6" s="36">
        <f t="shared" si="12"/>
        <v>47.44</v>
      </c>
      <c r="DO6" s="36">
        <f t="shared" si="12"/>
        <v>48.3</v>
      </c>
      <c r="DP6" s="36">
        <f t="shared" si="12"/>
        <v>45.14</v>
      </c>
      <c r="DQ6" s="36">
        <f t="shared" si="12"/>
        <v>45.85</v>
      </c>
      <c r="DR6" s="35" t="str">
        <f>IF(DR7="","",IF(DR7="-","【-】","【"&amp;SUBSTITUTE(TEXT(DR7,"#,##0.00"),"-","△")&amp;"】"))</f>
        <v>【48.85】</v>
      </c>
      <c r="DS6" s="36">
        <f>IF(DS7="",NA(),DS7)</f>
        <v>7.15</v>
      </c>
      <c r="DT6" s="36">
        <f t="shared" ref="DT6:EB6" si="13">IF(DT7="",NA(),DT7)</f>
        <v>4.3499999999999996</v>
      </c>
      <c r="DU6" s="36">
        <f t="shared" si="13"/>
        <v>4.3499999999999996</v>
      </c>
      <c r="DV6" s="36">
        <f t="shared" si="13"/>
        <v>4.34</v>
      </c>
      <c r="DW6" s="36">
        <f t="shared" si="13"/>
        <v>4.34</v>
      </c>
      <c r="DX6" s="36">
        <f t="shared" si="13"/>
        <v>9.86</v>
      </c>
      <c r="DY6" s="36">
        <f t="shared" si="13"/>
        <v>11.16</v>
      </c>
      <c r="DZ6" s="36">
        <f t="shared" si="13"/>
        <v>12.43</v>
      </c>
      <c r="EA6" s="36">
        <f t="shared" si="13"/>
        <v>13.58</v>
      </c>
      <c r="EB6" s="36">
        <f t="shared" si="13"/>
        <v>14.13</v>
      </c>
      <c r="EC6" s="35" t="str">
        <f>IF(EC7="","",IF(EC7="-","【-】","【"&amp;SUBSTITUTE(TEXT(EC7,"#,##0.00"),"-","△")&amp;"】"))</f>
        <v>【17.80】</v>
      </c>
      <c r="ED6" s="36">
        <f>IF(ED7="",NA(),ED7)</f>
        <v>0.4</v>
      </c>
      <c r="EE6" s="36">
        <f t="shared" ref="EE6:EM6" si="14">IF(EE7="",NA(),EE7)</f>
        <v>0.04</v>
      </c>
      <c r="EF6" s="36">
        <f t="shared" si="14"/>
        <v>0.02</v>
      </c>
      <c r="EG6" s="36">
        <f t="shared" si="14"/>
        <v>0.02</v>
      </c>
      <c r="EH6" s="36">
        <f t="shared" si="14"/>
        <v>0.14000000000000001</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204323</v>
      </c>
      <c r="D7" s="38">
        <v>46</v>
      </c>
      <c r="E7" s="38">
        <v>1</v>
      </c>
      <c r="F7" s="38">
        <v>0</v>
      </c>
      <c r="G7" s="38">
        <v>1</v>
      </c>
      <c r="H7" s="38" t="s">
        <v>93</v>
      </c>
      <c r="I7" s="38" t="s">
        <v>94</v>
      </c>
      <c r="J7" s="38" t="s">
        <v>95</v>
      </c>
      <c r="K7" s="38" t="s">
        <v>96</v>
      </c>
      <c r="L7" s="38" t="s">
        <v>97</v>
      </c>
      <c r="M7" s="38" t="s">
        <v>98</v>
      </c>
      <c r="N7" s="39" t="s">
        <v>99</v>
      </c>
      <c r="O7" s="39">
        <v>49.39</v>
      </c>
      <c r="P7" s="39">
        <v>45.41</v>
      </c>
      <c r="Q7" s="39">
        <v>3888</v>
      </c>
      <c r="R7" s="39">
        <v>11169</v>
      </c>
      <c r="S7" s="39">
        <v>476.03</v>
      </c>
      <c r="T7" s="39">
        <v>23.46</v>
      </c>
      <c r="U7" s="39">
        <v>5016</v>
      </c>
      <c r="V7" s="39">
        <v>6.1</v>
      </c>
      <c r="W7" s="39">
        <v>822.3</v>
      </c>
      <c r="X7" s="39">
        <v>113.73</v>
      </c>
      <c r="Y7" s="39">
        <v>113.66</v>
      </c>
      <c r="Z7" s="39">
        <v>108.89</v>
      </c>
      <c r="AA7" s="39">
        <v>107.38</v>
      </c>
      <c r="AB7" s="39">
        <v>109.24</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84.97</v>
      </c>
      <c r="AU7" s="39">
        <v>101.91</v>
      </c>
      <c r="AV7" s="39">
        <v>111.64</v>
      </c>
      <c r="AW7" s="39">
        <v>95.81</v>
      </c>
      <c r="AX7" s="39">
        <v>113.79</v>
      </c>
      <c r="AY7" s="39">
        <v>434.72</v>
      </c>
      <c r="AZ7" s="39">
        <v>416.14</v>
      </c>
      <c r="BA7" s="39">
        <v>371.89</v>
      </c>
      <c r="BB7" s="39">
        <v>293.23</v>
      </c>
      <c r="BC7" s="39">
        <v>300.14</v>
      </c>
      <c r="BD7" s="39">
        <v>261.93</v>
      </c>
      <c r="BE7" s="39">
        <v>857.6</v>
      </c>
      <c r="BF7" s="39">
        <v>815.54</v>
      </c>
      <c r="BG7" s="39">
        <v>774.71</v>
      </c>
      <c r="BH7" s="39">
        <v>747.45</v>
      </c>
      <c r="BI7" s="39">
        <v>760.35</v>
      </c>
      <c r="BJ7" s="39">
        <v>495.76</v>
      </c>
      <c r="BK7" s="39">
        <v>487.22</v>
      </c>
      <c r="BL7" s="39">
        <v>483.11</v>
      </c>
      <c r="BM7" s="39">
        <v>542.29999999999995</v>
      </c>
      <c r="BN7" s="39">
        <v>566.65</v>
      </c>
      <c r="BO7" s="39">
        <v>270.45999999999998</v>
      </c>
      <c r="BP7" s="39">
        <v>114.18</v>
      </c>
      <c r="BQ7" s="39">
        <v>114.16</v>
      </c>
      <c r="BR7" s="39">
        <v>108.48</v>
      </c>
      <c r="BS7" s="39">
        <v>105.27</v>
      </c>
      <c r="BT7" s="39">
        <v>107.3</v>
      </c>
      <c r="BU7" s="39">
        <v>93.66</v>
      </c>
      <c r="BV7" s="39">
        <v>92.76</v>
      </c>
      <c r="BW7" s="39">
        <v>93.28</v>
      </c>
      <c r="BX7" s="39">
        <v>87.51</v>
      </c>
      <c r="BY7" s="39">
        <v>84.77</v>
      </c>
      <c r="BZ7" s="39">
        <v>103.91</v>
      </c>
      <c r="CA7" s="39">
        <v>191.41</v>
      </c>
      <c r="CB7" s="39">
        <v>191.3</v>
      </c>
      <c r="CC7" s="39">
        <v>200.51</v>
      </c>
      <c r="CD7" s="39">
        <v>207.63</v>
      </c>
      <c r="CE7" s="39">
        <v>205.01</v>
      </c>
      <c r="CF7" s="39">
        <v>208.21</v>
      </c>
      <c r="CG7" s="39">
        <v>208.67</v>
      </c>
      <c r="CH7" s="39">
        <v>208.29</v>
      </c>
      <c r="CI7" s="39">
        <v>218.42</v>
      </c>
      <c r="CJ7" s="39">
        <v>227.27</v>
      </c>
      <c r="CK7" s="39">
        <v>167.11</v>
      </c>
      <c r="CL7" s="39">
        <v>52.52</v>
      </c>
      <c r="CM7" s="39">
        <v>52.91</v>
      </c>
      <c r="CN7" s="39">
        <v>79.8</v>
      </c>
      <c r="CO7" s="39">
        <v>76.62</v>
      </c>
      <c r="CP7" s="39">
        <v>72.87</v>
      </c>
      <c r="CQ7" s="39">
        <v>49.22</v>
      </c>
      <c r="CR7" s="39">
        <v>49.08</v>
      </c>
      <c r="CS7" s="39">
        <v>49.32</v>
      </c>
      <c r="CT7" s="39">
        <v>50.24</v>
      </c>
      <c r="CU7" s="39">
        <v>50.29</v>
      </c>
      <c r="CV7" s="39">
        <v>60.27</v>
      </c>
      <c r="CW7" s="39">
        <v>85.96</v>
      </c>
      <c r="CX7" s="39">
        <v>85.5</v>
      </c>
      <c r="CY7" s="39">
        <v>57.09</v>
      </c>
      <c r="CZ7" s="39">
        <v>59.61</v>
      </c>
      <c r="DA7" s="39">
        <v>61.82</v>
      </c>
      <c r="DB7" s="39">
        <v>79.48</v>
      </c>
      <c r="DC7" s="39">
        <v>79.3</v>
      </c>
      <c r="DD7" s="39">
        <v>79.34</v>
      </c>
      <c r="DE7" s="39">
        <v>78.650000000000006</v>
      </c>
      <c r="DF7" s="39">
        <v>77.73</v>
      </c>
      <c r="DG7" s="39">
        <v>89.92</v>
      </c>
      <c r="DH7" s="39">
        <v>44.61</v>
      </c>
      <c r="DI7" s="39">
        <v>46.75</v>
      </c>
      <c r="DJ7" s="39">
        <v>48.97</v>
      </c>
      <c r="DK7" s="39">
        <v>50.64</v>
      </c>
      <c r="DL7" s="39">
        <v>51.71</v>
      </c>
      <c r="DM7" s="39">
        <v>46.12</v>
      </c>
      <c r="DN7" s="39">
        <v>47.44</v>
      </c>
      <c r="DO7" s="39">
        <v>48.3</v>
      </c>
      <c r="DP7" s="39">
        <v>45.14</v>
      </c>
      <c r="DQ7" s="39">
        <v>45.85</v>
      </c>
      <c r="DR7" s="39">
        <v>48.85</v>
      </c>
      <c r="DS7" s="39">
        <v>7.15</v>
      </c>
      <c r="DT7" s="39">
        <v>4.3499999999999996</v>
      </c>
      <c r="DU7" s="39">
        <v>4.3499999999999996</v>
      </c>
      <c r="DV7" s="39">
        <v>4.34</v>
      </c>
      <c r="DW7" s="39">
        <v>4.34</v>
      </c>
      <c r="DX7" s="39">
        <v>9.86</v>
      </c>
      <c r="DY7" s="39">
        <v>11.16</v>
      </c>
      <c r="DZ7" s="39">
        <v>12.43</v>
      </c>
      <c r="EA7" s="39">
        <v>13.58</v>
      </c>
      <c r="EB7" s="39">
        <v>14.13</v>
      </c>
      <c r="EC7" s="39">
        <v>17.8</v>
      </c>
      <c r="ED7" s="39">
        <v>0.4</v>
      </c>
      <c r="EE7" s="39">
        <v>0.04</v>
      </c>
      <c r="EF7" s="39">
        <v>0.02</v>
      </c>
      <c r="EG7" s="39">
        <v>0.02</v>
      </c>
      <c r="EH7" s="39">
        <v>0.14000000000000001</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2020-02-06T10:34:59Z</cp:lastPrinted>
  <dcterms:created xsi:type="dcterms:W3CDTF">2019-12-05T04:16:23Z</dcterms:created>
  <dcterms:modified xsi:type="dcterms:W3CDTF">2020-03-02T04:48:45Z</dcterms:modified>
  <cp:category/>
</cp:coreProperties>
</file>