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8　北アルプス地域振興局\204862 小谷村\"/>
    </mc:Choice>
  </mc:AlternateContent>
  <workbookProtection workbookAlgorithmName="SHA-512" workbookHashValue="UQKXYQ/vN6StjCmhX1Ar6ZFd92h64NSkiLEWuCT94//37OKqtlSH1gDJve8RPoKJNmkE4PYGs63B2mxJjmtE9A==" workbookSaltValue="0NQUCm+vgwdPL+cPkoMgp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P6" i="5"/>
  <c r="P10" i="4" s="1"/>
  <c r="O6" i="5"/>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T10" i="4"/>
  <c r="AL10" i="4"/>
  <c r="W10" i="4"/>
  <c r="I10" i="4"/>
  <c r="B10" i="4"/>
  <c r="BB8" i="4"/>
  <c r="AL8" i="4"/>
  <c r="AD8" i="4"/>
  <c r="W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<sst xmlns="http://schemas.openxmlformats.org/spreadsheetml/2006/main" count="225" uniqueCount="113">
  <si>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</si>
  <si>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</si>
  <si>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</si>
  <si>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</si>
  <si>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</si>
  <si>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</si>
  <si>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</si>
  <si>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</si>
  <si>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</si>
  <si>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</si>
  <si>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</si>
  <si>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</si>
  <si>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</si>
  <si>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</si>
  <si>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</si>
  <si>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</si>
  <si>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</si>
  <si>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</si>
  <si>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</si>
  <si>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</si>
  <si>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</si>
  <si>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</si>
  <si>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</si>
  <si>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</si>
  <si>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</si>
  <si>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</si>
  <si>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</si>
  <si>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</si>
  <si>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</si>
  <si>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</si>
  <si>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</si>
  <si>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</si>
  <si>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</si>
  <si>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</si>
  <si>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</si>
  <si>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</si>
  <si>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</si>
  <si>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</si>
  <si>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</si>
  <si>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</si>
  <si>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</si>
  <si>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</si>
  <si>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</si>
  <si>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</si>
  <si>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</si>
  <si>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</si>
  <si>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</si>
  <si>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</si>
  <si>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</si>
  <si>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</si>
  <si>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</si>
  <si>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</si>
  <si>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</si>
  <si>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</si>
  <si>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</si>
  <si>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</si>
  <si>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</si>
  <si>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</si>
  <si>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</si>
  <si>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</si>
  <si>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</si>
  <si>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</si>
  <si>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</si>
  <si>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</si>
  <si>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</si>
  <si>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</si>
  <si>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</si>
  <si>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</si>
  <si>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</si>
  <si>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</si>
  <si>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</si>
  <si>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</si>
  <si>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</si>
  <si>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</si>
  <si>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</si>
  <si>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</si>
  <si>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</si>
  <si>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</si>
  <si>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</si>
  <si>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</si>
  <si>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</si>
  <si>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</si>
  <si>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</si>
  <si>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</si>
  <si>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</si>
  <si>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</si>
  <si>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</si>
  <si>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</si>
  <si>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</si>
  <si>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</si>
  <si>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</si>
  <si>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</si>
  <si>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</si>
  <si>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</si>
  <si>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</si>
  <si>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</si>
  <si>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</si>
  <si>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小谷村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</si>
  <si>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</si>
  <si>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</si>
  <si>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</si>
  <si>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</si>
  <si>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</si>
  <si>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</si>
  <si>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</si>
  <si>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</si>
  <si>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</si>
  <si>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</si>
  <si>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</si>
  <si>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</si>
  <si>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①収益的収支比率は100％を超えており、類似団体平均を上回っているが、地方債償還のピーク（令和5年度）に備えて、より一層の経営改善を進めていく必要がある。
④企業債残高対給水収益比率は類似団体平均より低い水準にあるが、今後耐用年数を超過する管路が多く出てくることから、計画的な投資（更新）を進めていく必要がある。
⑤料金回収率は概ね100％に迫っているが、今後の投資（管路更新等）に備え更なる経営改善により財源の確保に努める必要がある。
⑥給水原価は類似団体平均を下回っているが、人口減少等により使用水量の減少が顕著な配水区もあることから、維持管理の効率化に努める必要がある。
⑦人口減少や観光需要の季節的ばらつき等の要因により施設利用率は低い状況であるが、地形的制約により施設の統合等によるダウンサイジングは困難なことから、当面は現状施設により管理していく。
⑧漏水箇所の調査修繕を進め、有収率は改善した。</t>
    <rPh sb="1" eb="4">
      <t>シュウエキテキ</t>
    </rPh>
    <rPh sb="4" eb="6">
      <t>シュウシ</t>
    </rPh>
    <rPh sb="6" eb="8">
      <t>ヒリツ</t>
    </rPh>
    <rPh sb="14" eb="15">
      <t>コ</t>
    </rPh>
    <rPh sb="20" eb="22">
      <t>ルイジ</t>
    </rPh>
    <rPh sb="22" eb="24">
      <t>ダンタイ</t>
    </rPh>
    <rPh sb="24" eb="26">
      <t>ヘイキン</t>
    </rPh>
    <rPh sb="27" eb="29">
      <t>ウワマワ</t>
    </rPh>
    <rPh sb="35" eb="37">
      <t>チホウ</t>
    </rPh>
    <rPh sb="37" eb="38">
      <t>サイ</t>
    </rPh>
    <rPh sb="38" eb="40">
      <t>ショウカン</t>
    </rPh>
    <rPh sb="45" eb="46">
      <t>レイ</t>
    </rPh>
    <rPh sb="46" eb="47">
      <t>ワ</t>
    </rPh>
    <rPh sb="48" eb="49">
      <t>ネン</t>
    </rPh>
    <rPh sb="49" eb="50">
      <t>ド</t>
    </rPh>
    <rPh sb="52" eb="53">
      <t>ソナ</t>
    </rPh>
    <rPh sb="58" eb="60">
      <t>イッソウ</t>
    </rPh>
    <rPh sb="61" eb="63">
      <t>ケイエイ</t>
    </rPh>
    <rPh sb="63" eb="65">
      <t>カイゼン</t>
    </rPh>
    <rPh sb="66" eb="67">
      <t>スス</t>
    </rPh>
    <rPh sb="71" eb="73">
      <t>ヒツヨウ</t>
    </rPh>
    <rPh sb="79" eb="81">
      <t>キギョウ</t>
    </rPh>
    <rPh sb="81" eb="82">
      <t>サイ</t>
    </rPh>
    <rPh sb="82" eb="84">
      <t>ザンダカ</t>
    </rPh>
    <rPh sb="84" eb="85">
      <t>タイ</t>
    </rPh>
    <rPh sb="85" eb="87">
      <t>キュウスイ</t>
    </rPh>
    <rPh sb="87" eb="89">
      <t>シュウエキ</t>
    </rPh>
    <rPh sb="89" eb="91">
      <t>ヒリツ</t>
    </rPh>
    <rPh sb="92" eb="94">
      <t>ルイジ</t>
    </rPh>
    <rPh sb="94" eb="96">
      <t>ダンタイ</t>
    </rPh>
    <rPh sb="96" eb="98">
      <t>ヘイキン</t>
    </rPh>
    <rPh sb="100" eb="101">
      <t>ヒク</t>
    </rPh>
    <rPh sb="102" eb="104">
      <t>スイジュン</t>
    </rPh>
    <rPh sb="109" eb="111">
      <t>コンゴ</t>
    </rPh>
    <rPh sb="111" eb="113">
      <t>タイヨウ</t>
    </rPh>
    <rPh sb="113" eb="115">
      <t>ネンスウ</t>
    </rPh>
    <rPh sb="116" eb="118">
      <t>チョウカ</t>
    </rPh>
    <rPh sb="120" eb="122">
      <t>カンロ</t>
    </rPh>
    <rPh sb="123" eb="124">
      <t>オオ</t>
    </rPh>
    <rPh sb="125" eb="126">
      <t>デ</t>
    </rPh>
    <rPh sb="134" eb="137">
      <t>ケイカクテキ</t>
    </rPh>
    <rPh sb="138" eb="140">
      <t>トウシ</t>
    </rPh>
    <rPh sb="141" eb="143">
      <t>コウシン</t>
    </rPh>
    <rPh sb="145" eb="146">
      <t>スス</t>
    </rPh>
    <rPh sb="150" eb="152">
      <t>ヒツヨウ</t>
    </rPh>
    <rPh sb="158" eb="160">
      <t>リョウキン</t>
    </rPh>
    <rPh sb="160" eb="162">
      <t>カイシュウ</t>
    </rPh>
    <rPh sb="162" eb="163">
      <t>リツ</t>
    </rPh>
    <rPh sb="164" eb="165">
      <t>オオム</t>
    </rPh>
    <rPh sb="171" eb="172">
      <t>セマ</t>
    </rPh>
    <rPh sb="178" eb="180">
      <t>コンゴ</t>
    </rPh>
    <rPh sb="181" eb="183">
      <t>トウシ</t>
    </rPh>
    <rPh sb="184" eb="186">
      <t>カンロ</t>
    </rPh>
    <rPh sb="186" eb="188">
      <t>コウシン</t>
    </rPh>
    <rPh sb="188" eb="189">
      <t>ナド</t>
    </rPh>
    <rPh sb="191" eb="192">
      <t>ソナ</t>
    </rPh>
    <rPh sb="193" eb="194">
      <t>サラ</t>
    </rPh>
    <rPh sb="196" eb="198">
      <t>ケイエイ</t>
    </rPh>
    <rPh sb="198" eb="200">
      <t>カイゼン</t>
    </rPh>
    <rPh sb="203" eb="205">
      <t>ザイゲン</t>
    </rPh>
    <rPh sb="206" eb="208">
      <t>カクホ</t>
    </rPh>
    <rPh sb="209" eb="210">
      <t>ツト</t>
    </rPh>
    <rPh sb="212" eb="214">
      <t>ヒツヨウ</t>
    </rPh>
    <rPh sb="220" eb="222">
      <t>キュウスイ</t>
    </rPh>
    <rPh sb="222" eb="224">
      <t>ゲンカ</t>
    </rPh>
    <rPh sb="225" eb="227">
      <t>ルイジ</t>
    </rPh>
    <rPh sb="227" eb="229">
      <t>ダンタイ</t>
    </rPh>
    <rPh sb="229" eb="231">
      <t>ヘイキン</t>
    </rPh>
    <rPh sb="232" eb="234">
      <t>シタマワ</t>
    </rPh>
    <rPh sb="240" eb="242">
      <t>ジンコウ</t>
    </rPh>
    <rPh sb="242" eb="244">
      <t>ゲンショウ</t>
    </rPh>
    <rPh sb="244" eb="245">
      <t>ナド</t>
    </rPh>
    <rPh sb="248" eb="250">
      <t>シヨウ</t>
    </rPh>
    <rPh sb="250" eb="252">
      <t>スイリョウ</t>
    </rPh>
    <rPh sb="253" eb="255">
      <t>ゲンショウ</t>
    </rPh>
    <rPh sb="256" eb="258">
      <t>ケンチョ</t>
    </rPh>
    <rPh sb="259" eb="261">
      <t>ハイスイ</t>
    </rPh>
    <rPh sb="261" eb="262">
      <t>ク</t>
    </rPh>
    <rPh sb="270" eb="272">
      <t>イジ</t>
    </rPh>
    <rPh sb="272" eb="274">
      <t>カンリ</t>
    </rPh>
    <rPh sb="275" eb="278">
      <t>コウリツカ</t>
    </rPh>
    <rPh sb="279" eb="280">
      <t>ツト</t>
    </rPh>
    <rPh sb="282" eb="284">
      <t>ヒツヨウ</t>
    </rPh>
    <rPh sb="290" eb="292">
      <t>ジンコウ</t>
    </rPh>
    <rPh sb="292" eb="294">
      <t>ゲンショウ</t>
    </rPh>
    <rPh sb="295" eb="297">
      <t>カンコウ</t>
    </rPh>
    <rPh sb="297" eb="299">
      <t>ジュヨウ</t>
    </rPh>
    <rPh sb="300" eb="303">
      <t>キセツテキ</t>
    </rPh>
    <rPh sb="307" eb="308">
      <t>ナド</t>
    </rPh>
    <rPh sb="309" eb="311">
      <t>ヨウイン</t>
    </rPh>
    <rPh sb="314" eb="316">
      <t>シセツ</t>
    </rPh>
    <rPh sb="316" eb="319">
      <t>リヨウリツ</t>
    </rPh>
    <rPh sb="320" eb="321">
      <t>ヒク</t>
    </rPh>
    <rPh sb="322" eb="324">
      <t>ジョウキョウ</t>
    </rPh>
    <rPh sb="329" eb="332">
      <t>チケイテキ</t>
    </rPh>
    <rPh sb="332" eb="334">
      <t>セイヤク</t>
    </rPh>
    <rPh sb="337" eb="339">
      <t>シセツ</t>
    </rPh>
    <rPh sb="340" eb="342">
      <t>トウゴウ</t>
    </rPh>
    <rPh sb="342" eb="343">
      <t>ナド</t>
    </rPh>
    <rPh sb="355" eb="357">
      <t>コンナン</t>
    </rPh>
    <rPh sb="363" eb="365">
      <t>トウメン</t>
    </rPh>
    <rPh sb="366" eb="368">
      <t>ゲンジョウ</t>
    </rPh>
    <rPh sb="368" eb="370">
      <t>シセツ</t>
    </rPh>
    <rPh sb="373" eb="375">
      <t>カンリ</t>
    </rPh>
    <rPh sb="382" eb="384">
      <t>ロウスイ</t>
    </rPh>
    <rPh sb="384" eb="386">
      <t>カショ</t>
    </rPh>
    <rPh sb="387" eb="389">
      <t>チョウサ</t>
    </rPh>
    <rPh sb="389" eb="391">
      <t>シュウゼン</t>
    </rPh>
    <rPh sb="392" eb="393">
      <t>スス</t>
    </rPh>
    <rPh sb="395" eb="397">
      <t>ユウシュウ</t>
    </rPh>
    <rPh sb="397" eb="398">
      <t>リツ</t>
    </rPh>
    <rPh sb="399" eb="401">
      <t>カイゼン</t>
    </rPh>
    <phoneticPr fontId="4"/>
  </si>
  <si>
    <t>　大半の施設が新設・更新から20年以上経過しており、今後は耐用年数超過の施設が出てくる。しかし当簡易水道事業に存する16水系の大半の導・送水管は険しい山腹に長躯布設されており、その更新にあたっては給水人口と比較し事業量が膨大になることから、財政的な面からも慎重な更新計画をたてていく必要がある。</t>
    <rPh sb="1" eb="3">
      <t>タイハン</t>
    </rPh>
    <rPh sb="4" eb="6">
      <t>シセツ</t>
    </rPh>
    <rPh sb="7" eb="9">
      <t>シンセツ</t>
    </rPh>
    <rPh sb="10" eb="12">
      <t>コウシン</t>
    </rPh>
    <rPh sb="16" eb="17">
      <t>ネン</t>
    </rPh>
    <rPh sb="17" eb="19">
      <t>イジョウ</t>
    </rPh>
    <rPh sb="19" eb="21">
      <t>ケイカ</t>
    </rPh>
    <rPh sb="26" eb="28">
      <t>コンゴ</t>
    </rPh>
    <rPh sb="29" eb="31">
      <t>タイヨウ</t>
    </rPh>
    <rPh sb="31" eb="33">
      <t>ネンスウ</t>
    </rPh>
    <rPh sb="33" eb="35">
      <t>チョウカ</t>
    </rPh>
    <rPh sb="36" eb="38">
      <t>シセツ</t>
    </rPh>
    <rPh sb="39" eb="40">
      <t>デ</t>
    </rPh>
    <rPh sb="47" eb="48">
      <t>トウ</t>
    </rPh>
    <rPh sb="48" eb="50">
      <t>カンイ</t>
    </rPh>
    <rPh sb="50" eb="52">
      <t>スイドウ</t>
    </rPh>
    <rPh sb="52" eb="54">
      <t>ジギョウ</t>
    </rPh>
    <rPh sb="55" eb="56">
      <t>ゾン</t>
    </rPh>
    <rPh sb="60" eb="62">
      <t>スイケイ</t>
    </rPh>
    <rPh sb="63" eb="65">
      <t>タイハン</t>
    </rPh>
    <rPh sb="66" eb="67">
      <t>ドウ</t>
    </rPh>
    <rPh sb="68" eb="71">
      <t>ソウスイカン</t>
    </rPh>
    <rPh sb="72" eb="73">
      <t>ケワ</t>
    </rPh>
    <rPh sb="75" eb="77">
      <t>サンプク</t>
    </rPh>
    <rPh sb="78" eb="80">
      <t>チョウク</t>
    </rPh>
    <rPh sb="80" eb="82">
      <t>フセツ</t>
    </rPh>
    <rPh sb="90" eb="92">
      <t>コウシン</t>
    </rPh>
    <rPh sb="98" eb="100">
      <t>キュウスイ</t>
    </rPh>
    <rPh sb="100" eb="102">
      <t>ジンコウ</t>
    </rPh>
    <rPh sb="103" eb="105">
      <t>ヒカク</t>
    </rPh>
    <rPh sb="106" eb="108">
      <t>ジギョウ</t>
    </rPh>
    <rPh sb="108" eb="109">
      <t>リョウ</t>
    </rPh>
    <rPh sb="110" eb="112">
      <t>ボウダイ</t>
    </rPh>
    <rPh sb="120" eb="123">
      <t>ザイセイテキ</t>
    </rPh>
    <rPh sb="124" eb="125">
      <t>メン</t>
    </rPh>
    <rPh sb="128" eb="130">
      <t>シンチョウ</t>
    </rPh>
    <rPh sb="131" eb="133">
      <t>コウシン</t>
    </rPh>
    <rPh sb="133" eb="135">
      <t>ケイカク</t>
    </rPh>
    <rPh sb="141" eb="143">
      <t>ヒツヨウ</t>
    </rPh>
    <phoneticPr fontId="4"/>
  </si>
  <si>
    <t>　平成29年度より、村一般会計で運営していた飲料水供給施設や簡易給水施設を統合し、当簡易水道事業の規模が増加した。
　収支的には法定繰入内で事業運営が成立しているが、今後続出する施設の更新費用等の確保が課題となっている。
　急峻な山間地域という地形的制約から、現存の16水系の統廃合は難しく、今後も適切な料金水準の確保や効率的な施設管理を進め、現状の事業運営を継続していく。</t>
    <rPh sb="1" eb="3">
      <t>ヘイセイ</t>
    </rPh>
    <rPh sb="5" eb="6">
      <t>ネン</t>
    </rPh>
    <rPh sb="6" eb="7">
      <t>ド</t>
    </rPh>
    <rPh sb="10" eb="11">
      <t>ムラ</t>
    </rPh>
    <rPh sb="11" eb="13">
      <t>イッパン</t>
    </rPh>
    <rPh sb="13" eb="15">
      <t>カイケイ</t>
    </rPh>
    <rPh sb="16" eb="18">
      <t>ウンエイ</t>
    </rPh>
    <rPh sb="22" eb="25">
      <t>インリョウスイ</t>
    </rPh>
    <rPh sb="25" eb="27">
      <t>キョウキュウ</t>
    </rPh>
    <rPh sb="27" eb="29">
      <t>シセツ</t>
    </rPh>
    <rPh sb="30" eb="32">
      <t>カンイ</t>
    </rPh>
    <rPh sb="32" eb="34">
      <t>キュウスイ</t>
    </rPh>
    <rPh sb="34" eb="36">
      <t>シセツ</t>
    </rPh>
    <rPh sb="37" eb="39">
      <t>トウゴウ</t>
    </rPh>
    <rPh sb="41" eb="42">
      <t>トウ</t>
    </rPh>
    <rPh sb="42" eb="44">
      <t>カンイ</t>
    </rPh>
    <rPh sb="44" eb="46">
      <t>スイドウ</t>
    </rPh>
    <rPh sb="46" eb="48">
      <t>ジギョウ</t>
    </rPh>
    <rPh sb="49" eb="51">
      <t>キボ</t>
    </rPh>
    <rPh sb="52" eb="54">
      <t>ゾウカ</t>
    </rPh>
    <rPh sb="59" eb="61">
      <t>シュウシ</t>
    </rPh>
    <rPh sb="61" eb="62">
      <t>テキ</t>
    </rPh>
    <rPh sb="64" eb="66">
      <t>ホウテイ</t>
    </rPh>
    <rPh sb="66" eb="68">
      <t>クリイレ</t>
    </rPh>
    <rPh sb="68" eb="69">
      <t>ナイ</t>
    </rPh>
    <rPh sb="70" eb="72">
      <t>ジギョウ</t>
    </rPh>
    <rPh sb="72" eb="74">
      <t>ウンエイ</t>
    </rPh>
    <rPh sb="75" eb="77">
      <t>セイリツ</t>
    </rPh>
    <rPh sb="83" eb="85">
      <t>コンゴ</t>
    </rPh>
    <rPh sb="85" eb="87">
      <t>ゾクシュツ</t>
    </rPh>
    <rPh sb="89" eb="91">
      <t>シセツ</t>
    </rPh>
    <rPh sb="92" eb="94">
      <t>コウシン</t>
    </rPh>
    <rPh sb="94" eb="96">
      <t>ヒヨウ</t>
    </rPh>
    <rPh sb="96" eb="97">
      <t>ナド</t>
    </rPh>
    <rPh sb="98" eb="100">
      <t>カクホ</t>
    </rPh>
    <rPh sb="101" eb="103">
      <t>カダイ</t>
    </rPh>
    <rPh sb="112" eb="114">
      <t>キュウシュン</t>
    </rPh>
    <rPh sb="115" eb="117">
      <t>サンカン</t>
    </rPh>
    <rPh sb="117" eb="119">
      <t>チイキ</t>
    </rPh>
    <rPh sb="122" eb="125">
      <t>チケイテキ</t>
    </rPh>
    <rPh sb="125" eb="127">
      <t>セイヤク</t>
    </rPh>
    <rPh sb="130" eb="132">
      <t>ゲンゾン</t>
    </rPh>
    <rPh sb="135" eb="137">
      <t>スイケイ</t>
    </rPh>
    <rPh sb="138" eb="141">
      <t>トウハイゴウ</t>
    </rPh>
    <rPh sb="142" eb="143">
      <t>ムズカ</t>
    </rPh>
    <rPh sb="146" eb="148">
      <t>コンゴ</t>
    </rPh>
    <rPh sb="149" eb="151">
      <t>テキセツ</t>
    </rPh>
    <rPh sb="152" eb="154">
      <t>リョウキン</t>
    </rPh>
    <rPh sb="154" eb="156">
      <t>スイジュン</t>
    </rPh>
    <rPh sb="157" eb="159">
      <t>カクホ</t>
    </rPh>
    <rPh sb="160" eb="163">
      <t>コウリツテキ</t>
    </rPh>
    <rPh sb="164" eb="166">
      <t>シセツ</t>
    </rPh>
    <rPh sb="166" eb="168">
      <t>カンリ</t>
    </rPh>
    <rPh sb="169" eb="170">
      <t>スス</t>
    </rPh>
    <rPh sb="172" eb="174">
      <t>ゲンジョウ</t>
    </rPh>
    <rPh sb="175" eb="177">
      <t>ジギョウ</t>
    </rPh>
    <rPh sb="177" eb="179">
      <t>ウンエイ</t>
    </rPh>
    <rPh sb="180" eb="182">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</si>
</sst>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2.89</c:v>
                </c:pt>
                <c:pt idx="2">
                  <c:v>0.93</c:v>
                </c:pt>
                <c:pt idx="3">
                  <c:v>1.75</c:v>
                </c:pt>
                <c:pt idx="4" formatCode="#,##0.00;&quot;△&quot;#,##0.00">
                  <c:v>0</c:v>
                </c:pt>
              </c:numCache>
            </c:numRef>
          </c:val>
          <c:extLst>
            <c:ext xmlns:c16="http://schemas.microsoft.com/office/drawing/2014/chart" uri="{C3380CC4-5D6E-409C-BE32-E72D297353CC}">
              <c16:uniqueId val="{00000000-5C3B-485B-8A22-DD2EB057644E}"/>
            </c:ext>
          </c:extLst>
        </c:ser>
        <c:dLbls>
          <c:showLegendKey val="0"/>
          <c:showVal val="0"/>
          <c:showCatName val="0"/>
          <c:showSerName val="0"/>
          <c:showPercent val="0"/>
          <c:showBubbleSize val="0"/>
        </c:dLbls>
        <c:gapWidth val="150"/>
        <c:axId val="89836160"/>
        <c:axId val="8984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5C3B-485B-8A22-DD2EB057644E}"/>
            </c:ext>
          </c:extLst>
        </c:ser>
        <c:dLbls>
          <c:showLegendKey val="0"/>
          <c:showVal val="0"/>
          <c:showCatName val="0"/>
          <c:showSerName val="0"/>
          <c:showPercent val="0"/>
          <c:showBubbleSize val="0"/>
        </c:dLbls>
        <c:marker val="1"/>
        <c:smooth val="0"/>
        <c:axId val="89836160"/>
        <c:axId val="89842432"/>
      </c:lineChart>
      <c:dateAx>
        <c:axId val="89836160"/>
        <c:scaling>
          <c:orientation val="minMax"/>
        </c:scaling>
        <c:delete val="1"/>
        <c:axPos val="b"/>
        <c:numFmt formatCode="ge" sourceLinked="1"/>
        <c:majorTickMark val="none"/>
        <c:minorTickMark val="none"/>
        <c:tickLblPos val="none"/>
        <c:crossAx val="89842432"/>
        <c:crosses val="autoZero"/>
        <c:auto val="1"/>
        <c:lblOffset val="100"/>
        <c:baseTimeUnit val="years"/>
      </c:dateAx>
      <c:valAx>
        <c:axId val="8984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3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13.4</c:v>
                </c:pt>
                <c:pt idx="1">
                  <c:v>12.33</c:v>
                </c:pt>
                <c:pt idx="2">
                  <c:v>12.1</c:v>
                </c:pt>
                <c:pt idx="3">
                  <c:v>31.5</c:v>
                </c:pt>
                <c:pt idx="4">
                  <c:v>22.32</c:v>
                </c:pt>
              </c:numCache>
            </c:numRef>
          </c:val>
          <c:extLst>
            <c:ext xmlns:c16="http://schemas.microsoft.com/office/drawing/2014/chart" uri="{C3380CC4-5D6E-409C-BE32-E72D297353CC}">
              <c16:uniqueId val="{00000000-0D3F-4497-914A-D36A83E8451D}"/>
            </c:ext>
          </c:extLst>
        </c:ser>
        <c:dLbls>
          <c:showLegendKey val="0"/>
          <c:showVal val="0"/>
          <c:showCatName val="0"/>
          <c:showSerName val="0"/>
          <c:showPercent val="0"/>
          <c:showBubbleSize val="0"/>
        </c:dLbls>
        <c:gapWidth val="150"/>
        <c:axId val="91929216"/>
        <c:axId val="9193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0D3F-4497-914A-D36A83E8451D}"/>
            </c:ext>
          </c:extLst>
        </c:ser>
        <c:dLbls>
          <c:showLegendKey val="0"/>
          <c:showVal val="0"/>
          <c:showCatName val="0"/>
          <c:showSerName val="0"/>
          <c:showPercent val="0"/>
          <c:showBubbleSize val="0"/>
        </c:dLbls>
        <c:marker val="1"/>
        <c:smooth val="0"/>
        <c:axId val="91929216"/>
        <c:axId val="91939584"/>
      </c:lineChart>
      <c:dateAx>
        <c:axId val="91929216"/>
        <c:scaling>
          <c:orientation val="minMax"/>
        </c:scaling>
        <c:delete val="1"/>
        <c:axPos val="b"/>
        <c:numFmt formatCode="ge" sourceLinked="1"/>
        <c:majorTickMark val="none"/>
        <c:minorTickMark val="none"/>
        <c:tickLblPos val="none"/>
        <c:crossAx val="91939584"/>
        <c:crosses val="autoZero"/>
        <c:auto val="1"/>
        <c:lblOffset val="100"/>
        <c:baseTimeUnit val="years"/>
      </c:dateAx>
      <c:valAx>
        <c:axId val="9193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96.74</c:v>
                </c:pt>
                <c:pt idx="1">
                  <c:v>97.33</c:v>
                </c:pt>
                <c:pt idx="2">
                  <c:v>95.27</c:v>
                </c:pt>
                <c:pt idx="3">
                  <c:v>49.82</c:v>
                </c:pt>
                <c:pt idx="4">
                  <c:v>94.91</c:v>
                </c:pt>
              </c:numCache>
            </c:numRef>
          </c:val>
          <c:extLst>
            <c:ext xmlns:c16="http://schemas.microsoft.com/office/drawing/2014/chart" uri="{C3380CC4-5D6E-409C-BE32-E72D297353CC}">
              <c16:uniqueId val="{00000000-4555-4D95-8AB2-C7614543F548}"/>
            </c:ext>
          </c:extLst>
        </c:ser>
        <c:dLbls>
          <c:showLegendKey val="0"/>
          <c:showVal val="0"/>
          <c:showCatName val="0"/>
          <c:showSerName val="0"/>
          <c:showPercent val="0"/>
          <c:showBubbleSize val="0"/>
        </c:dLbls>
        <c:gapWidth val="150"/>
        <c:axId val="91974656"/>
        <c:axId val="9197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4555-4D95-8AB2-C7614543F548}"/>
            </c:ext>
          </c:extLst>
        </c:ser>
        <c:dLbls>
          <c:showLegendKey val="0"/>
          <c:showVal val="0"/>
          <c:showCatName val="0"/>
          <c:showSerName val="0"/>
          <c:showPercent val="0"/>
          <c:showBubbleSize val="0"/>
        </c:dLbls>
        <c:marker val="1"/>
        <c:smooth val="0"/>
        <c:axId val="91974656"/>
        <c:axId val="91976832"/>
      </c:lineChart>
      <c:dateAx>
        <c:axId val="91974656"/>
        <c:scaling>
          <c:orientation val="minMax"/>
        </c:scaling>
        <c:delete val="1"/>
        <c:axPos val="b"/>
        <c:numFmt formatCode="ge" sourceLinked="1"/>
        <c:majorTickMark val="none"/>
        <c:minorTickMark val="none"/>
        <c:tickLblPos val="none"/>
        <c:crossAx val="91976832"/>
        <c:crosses val="autoZero"/>
        <c:auto val="1"/>
        <c:lblOffset val="100"/>
        <c:baseTimeUnit val="years"/>
      </c:dateAx>
      <c:valAx>
        <c:axId val="9197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7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97.29</c:v>
                </c:pt>
                <c:pt idx="1">
                  <c:v>114.42</c:v>
                </c:pt>
                <c:pt idx="2">
                  <c:v>92.02</c:v>
                </c:pt>
                <c:pt idx="3">
                  <c:v>103.78</c:v>
                </c:pt>
                <c:pt idx="4">
                  <c:v>102.24</c:v>
                </c:pt>
              </c:numCache>
            </c:numRef>
          </c:val>
          <c:extLst>
            <c:ext xmlns:c16="http://schemas.microsoft.com/office/drawing/2014/chart" uri="{C3380CC4-5D6E-409C-BE32-E72D297353CC}">
              <c16:uniqueId val="{00000000-0D35-4AF1-9821-E2DE5D68352F}"/>
            </c:ext>
          </c:extLst>
        </c:ser>
        <c:dLbls>
          <c:showLegendKey val="0"/>
          <c:showVal val="0"/>
          <c:showCatName val="0"/>
          <c:showSerName val="0"/>
          <c:showPercent val="0"/>
          <c:showBubbleSize val="0"/>
        </c:dLbls>
        <c:gapWidth val="150"/>
        <c:axId val="90426368"/>
        <c:axId val="9043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0D35-4AF1-9821-E2DE5D68352F}"/>
            </c:ext>
          </c:extLst>
        </c:ser>
        <c:dLbls>
          <c:showLegendKey val="0"/>
          <c:showVal val="0"/>
          <c:showCatName val="0"/>
          <c:showSerName val="0"/>
          <c:showPercent val="0"/>
          <c:showBubbleSize val="0"/>
        </c:dLbls>
        <c:marker val="1"/>
        <c:smooth val="0"/>
        <c:axId val="90426368"/>
        <c:axId val="90432640"/>
      </c:lineChart>
      <c:dateAx>
        <c:axId val="90426368"/>
        <c:scaling>
          <c:orientation val="minMax"/>
        </c:scaling>
        <c:delete val="1"/>
        <c:axPos val="b"/>
        <c:numFmt formatCode="ge" sourceLinked="1"/>
        <c:majorTickMark val="none"/>
        <c:minorTickMark val="none"/>
        <c:tickLblPos val="none"/>
        <c:crossAx val="90432640"/>
        <c:crosses val="autoZero"/>
        <c:auto val="1"/>
        <c:lblOffset val="100"/>
        <c:baseTimeUnit val="years"/>
      </c:dateAx>
      <c:valAx>
        <c:axId val="904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51-4D73-A73B-365104D4E776}"/>
            </c:ext>
          </c:extLst>
        </c:ser>
        <c:dLbls>
          <c:showLegendKey val="0"/>
          <c:showVal val="0"/>
          <c:showCatName val="0"/>
          <c:showSerName val="0"/>
          <c:showPercent val="0"/>
          <c:showBubbleSize val="0"/>
        </c:dLbls>
        <c:gapWidth val="150"/>
        <c:axId val="90533248"/>
        <c:axId val="905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51-4D73-A73B-365104D4E776}"/>
            </c:ext>
          </c:extLst>
        </c:ser>
        <c:dLbls>
          <c:showLegendKey val="0"/>
          <c:showVal val="0"/>
          <c:showCatName val="0"/>
          <c:showSerName val="0"/>
          <c:showPercent val="0"/>
          <c:showBubbleSize val="0"/>
        </c:dLbls>
        <c:marker val="1"/>
        <c:smooth val="0"/>
        <c:axId val="90533248"/>
        <c:axId val="90535424"/>
      </c:lineChart>
      <c:dateAx>
        <c:axId val="90533248"/>
        <c:scaling>
          <c:orientation val="minMax"/>
        </c:scaling>
        <c:delete val="1"/>
        <c:axPos val="b"/>
        <c:numFmt formatCode="ge" sourceLinked="1"/>
        <c:majorTickMark val="none"/>
        <c:minorTickMark val="none"/>
        <c:tickLblPos val="none"/>
        <c:crossAx val="90535424"/>
        <c:crosses val="autoZero"/>
        <c:auto val="1"/>
        <c:lblOffset val="100"/>
        <c:baseTimeUnit val="years"/>
      </c:dateAx>
      <c:valAx>
        <c:axId val="905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C4-431C-808E-A39C7E897595}"/>
            </c:ext>
          </c:extLst>
        </c:ser>
        <c:dLbls>
          <c:showLegendKey val="0"/>
          <c:showVal val="0"/>
          <c:showCatName val="0"/>
          <c:showSerName val="0"/>
          <c:showPercent val="0"/>
          <c:showBubbleSize val="0"/>
        </c:dLbls>
        <c:gapWidth val="150"/>
        <c:axId val="90578944"/>
        <c:axId val="905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C4-431C-808E-A39C7E897595}"/>
            </c:ext>
          </c:extLst>
        </c:ser>
        <c:dLbls>
          <c:showLegendKey val="0"/>
          <c:showVal val="0"/>
          <c:showCatName val="0"/>
          <c:showSerName val="0"/>
          <c:showPercent val="0"/>
          <c:showBubbleSize val="0"/>
        </c:dLbls>
        <c:marker val="1"/>
        <c:smooth val="0"/>
        <c:axId val="90578944"/>
        <c:axId val="90580864"/>
      </c:lineChart>
      <c:dateAx>
        <c:axId val="90578944"/>
        <c:scaling>
          <c:orientation val="minMax"/>
        </c:scaling>
        <c:delete val="1"/>
        <c:axPos val="b"/>
        <c:numFmt formatCode="ge" sourceLinked="1"/>
        <c:majorTickMark val="none"/>
        <c:minorTickMark val="none"/>
        <c:tickLblPos val="none"/>
        <c:crossAx val="90580864"/>
        <c:crosses val="autoZero"/>
        <c:auto val="1"/>
        <c:lblOffset val="100"/>
        <c:baseTimeUnit val="years"/>
      </c:dateAx>
      <c:valAx>
        <c:axId val="905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4D-4645-9428-24E7DE9D8693}"/>
            </c:ext>
          </c:extLst>
        </c:ser>
        <c:dLbls>
          <c:showLegendKey val="0"/>
          <c:showVal val="0"/>
          <c:showCatName val="0"/>
          <c:showSerName val="0"/>
          <c:showPercent val="0"/>
          <c:showBubbleSize val="0"/>
        </c:dLbls>
        <c:gapWidth val="150"/>
        <c:axId val="90612480"/>
        <c:axId val="9061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4D-4645-9428-24E7DE9D8693}"/>
            </c:ext>
          </c:extLst>
        </c:ser>
        <c:dLbls>
          <c:showLegendKey val="0"/>
          <c:showVal val="0"/>
          <c:showCatName val="0"/>
          <c:showSerName val="0"/>
          <c:showPercent val="0"/>
          <c:showBubbleSize val="0"/>
        </c:dLbls>
        <c:marker val="1"/>
        <c:smooth val="0"/>
        <c:axId val="90612480"/>
        <c:axId val="90614400"/>
      </c:lineChart>
      <c:dateAx>
        <c:axId val="90612480"/>
        <c:scaling>
          <c:orientation val="minMax"/>
        </c:scaling>
        <c:delete val="1"/>
        <c:axPos val="b"/>
        <c:numFmt formatCode="ge" sourceLinked="1"/>
        <c:majorTickMark val="none"/>
        <c:minorTickMark val="none"/>
        <c:tickLblPos val="none"/>
        <c:crossAx val="90614400"/>
        <c:crosses val="autoZero"/>
        <c:auto val="1"/>
        <c:lblOffset val="100"/>
        <c:baseTimeUnit val="years"/>
      </c:dateAx>
      <c:valAx>
        <c:axId val="9061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FA-42E2-A562-8338A97B8F2C}"/>
            </c:ext>
          </c:extLst>
        </c:ser>
        <c:dLbls>
          <c:showLegendKey val="0"/>
          <c:showVal val="0"/>
          <c:showCatName val="0"/>
          <c:showSerName val="0"/>
          <c:showPercent val="0"/>
          <c:showBubbleSize val="0"/>
        </c:dLbls>
        <c:gapWidth val="150"/>
        <c:axId val="91767936"/>
        <c:axId val="917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FA-42E2-A562-8338A97B8F2C}"/>
            </c:ext>
          </c:extLst>
        </c:ser>
        <c:dLbls>
          <c:showLegendKey val="0"/>
          <c:showVal val="0"/>
          <c:showCatName val="0"/>
          <c:showSerName val="0"/>
          <c:showPercent val="0"/>
          <c:showBubbleSize val="0"/>
        </c:dLbls>
        <c:marker val="1"/>
        <c:smooth val="0"/>
        <c:axId val="91767936"/>
        <c:axId val="91769856"/>
      </c:lineChart>
      <c:dateAx>
        <c:axId val="91767936"/>
        <c:scaling>
          <c:orientation val="minMax"/>
        </c:scaling>
        <c:delete val="1"/>
        <c:axPos val="b"/>
        <c:numFmt formatCode="ge" sourceLinked="1"/>
        <c:majorTickMark val="none"/>
        <c:minorTickMark val="none"/>
        <c:tickLblPos val="none"/>
        <c:crossAx val="91769856"/>
        <c:crosses val="autoZero"/>
        <c:auto val="1"/>
        <c:lblOffset val="100"/>
        <c:baseTimeUnit val="years"/>
      </c:dateAx>
      <c:valAx>
        <c:axId val="917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699.24</c:v>
                </c:pt>
                <c:pt idx="1">
                  <c:v>753.2</c:v>
                </c:pt>
                <c:pt idx="2">
                  <c:v>835.98</c:v>
                </c:pt>
                <c:pt idx="3">
                  <c:v>674.83</c:v>
                </c:pt>
                <c:pt idx="4">
                  <c:v>669.4</c:v>
                </c:pt>
              </c:numCache>
            </c:numRef>
          </c:val>
          <c:extLst>
            <c:ext xmlns:c16="http://schemas.microsoft.com/office/drawing/2014/chart" uri="{C3380CC4-5D6E-409C-BE32-E72D297353CC}">
              <c16:uniqueId val="{00000000-8E59-4422-9515-EC58BF83C781}"/>
            </c:ext>
          </c:extLst>
        </c:ser>
        <c:dLbls>
          <c:showLegendKey val="0"/>
          <c:showVal val="0"/>
          <c:showCatName val="0"/>
          <c:showSerName val="0"/>
          <c:showPercent val="0"/>
          <c:showBubbleSize val="0"/>
        </c:dLbls>
        <c:gapWidth val="150"/>
        <c:axId val="91809280"/>
        <c:axId val="9181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8E59-4422-9515-EC58BF83C781}"/>
            </c:ext>
          </c:extLst>
        </c:ser>
        <c:dLbls>
          <c:showLegendKey val="0"/>
          <c:showVal val="0"/>
          <c:showCatName val="0"/>
          <c:showSerName val="0"/>
          <c:showPercent val="0"/>
          <c:showBubbleSize val="0"/>
        </c:dLbls>
        <c:marker val="1"/>
        <c:smooth val="0"/>
        <c:axId val="91809280"/>
        <c:axId val="91811200"/>
      </c:lineChart>
      <c:dateAx>
        <c:axId val="91809280"/>
        <c:scaling>
          <c:orientation val="minMax"/>
        </c:scaling>
        <c:delete val="1"/>
        <c:axPos val="b"/>
        <c:numFmt formatCode="ge" sourceLinked="1"/>
        <c:majorTickMark val="none"/>
        <c:minorTickMark val="none"/>
        <c:tickLblPos val="none"/>
        <c:crossAx val="91811200"/>
        <c:crosses val="autoZero"/>
        <c:auto val="1"/>
        <c:lblOffset val="100"/>
        <c:baseTimeUnit val="years"/>
      </c:dateAx>
      <c:valAx>
        <c:axId val="9181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0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92.54</c:v>
                </c:pt>
                <c:pt idx="1">
                  <c:v>104.13</c:v>
                </c:pt>
                <c:pt idx="2">
                  <c:v>82.4</c:v>
                </c:pt>
                <c:pt idx="3">
                  <c:v>97.86</c:v>
                </c:pt>
                <c:pt idx="4">
                  <c:v>98.69</c:v>
                </c:pt>
              </c:numCache>
            </c:numRef>
          </c:val>
          <c:extLst>
            <c:ext xmlns:c16="http://schemas.microsoft.com/office/drawing/2014/chart" uri="{C3380CC4-5D6E-409C-BE32-E72D297353CC}">
              <c16:uniqueId val="{00000000-F567-477D-AECF-64CB297EE1DA}"/>
            </c:ext>
          </c:extLst>
        </c:ser>
        <c:dLbls>
          <c:showLegendKey val="0"/>
          <c:showVal val="0"/>
          <c:showCatName val="0"/>
          <c:showSerName val="0"/>
          <c:showPercent val="0"/>
          <c:showBubbleSize val="0"/>
        </c:dLbls>
        <c:gapWidth val="150"/>
        <c:axId val="91846528"/>
        <c:axId val="9185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F567-477D-AECF-64CB297EE1DA}"/>
            </c:ext>
          </c:extLst>
        </c:ser>
        <c:dLbls>
          <c:showLegendKey val="0"/>
          <c:showVal val="0"/>
          <c:showCatName val="0"/>
          <c:showSerName val="0"/>
          <c:showPercent val="0"/>
          <c:showBubbleSize val="0"/>
        </c:dLbls>
        <c:marker val="1"/>
        <c:smooth val="0"/>
        <c:axId val="91846528"/>
        <c:axId val="91852800"/>
      </c:lineChart>
      <c:dateAx>
        <c:axId val="91846528"/>
        <c:scaling>
          <c:orientation val="minMax"/>
        </c:scaling>
        <c:delete val="1"/>
        <c:axPos val="b"/>
        <c:numFmt formatCode="ge" sourceLinked="1"/>
        <c:majorTickMark val="none"/>
        <c:minorTickMark val="none"/>
        <c:tickLblPos val="none"/>
        <c:crossAx val="91852800"/>
        <c:crosses val="autoZero"/>
        <c:auto val="1"/>
        <c:lblOffset val="100"/>
        <c:baseTimeUnit val="years"/>
      </c:dateAx>
      <c:valAx>
        <c:axId val="9185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245.62</c:v>
                </c:pt>
                <c:pt idx="1">
                  <c:v>233.99</c:v>
                </c:pt>
                <c:pt idx="2">
                  <c:v>293.82</c:v>
                </c:pt>
                <c:pt idx="3">
                  <c:v>271.35000000000002</c:v>
                </c:pt>
                <c:pt idx="4">
                  <c:v>193.43</c:v>
                </c:pt>
              </c:numCache>
            </c:numRef>
          </c:val>
          <c:extLst>
            <c:ext xmlns:c16="http://schemas.microsoft.com/office/drawing/2014/chart" uri="{C3380CC4-5D6E-409C-BE32-E72D297353CC}">
              <c16:uniqueId val="{00000000-3440-4D97-AEFB-3B2F31838DFE}"/>
            </c:ext>
          </c:extLst>
        </c:ser>
        <c:dLbls>
          <c:showLegendKey val="0"/>
          <c:showVal val="0"/>
          <c:showCatName val="0"/>
          <c:showSerName val="0"/>
          <c:showPercent val="0"/>
          <c:showBubbleSize val="0"/>
        </c:dLbls>
        <c:gapWidth val="150"/>
        <c:axId val="91887872"/>
        <c:axId val="9189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3440-4D97-AEFB-3B2F31838DFE}"/>
            </c:ext>
          </c:extLst>
        </c:ser>
        <c:dLbls>
          <c:showLegendKey val="0"/>
          <c:showVal val="0"/>
          <c:showCatName val="0"/>
          <c:showSerName val="0"/>
          <c:showPercent val="0"/>
          <c:showBubbleSize val="0"/>
        </c:dLbls>
        <c:marker val="1"/>
        <c:smooth val="0"/>
        <c:axId val="91887872"/>
        <c:axId val="91890048"/>
      </c:lineChart>
      <c:dateAx>
        <c:axId val="91887872"/>
        <c:scaling>
          <c:orientation val="minMax"/>
        </c:scaling>
        <c:delete val="1"/>
        <c:axPos val="b"/>
        <c:numFmt formatCode="ge" sourceLinked="1"/>
        <c:majorTickMark val="none"/>
        <c:minorTickMark val="none"/>
        <c:tickLblPos val="none"/>
        <c:crossAx val="91890048"/>
        <c:crosses val="autoZero"/>
        <c:auto val="1"/>
        <c:lblOffset val="100"/>
        <c:baseTimeUnit val="years"/>
      </c:dateAx>
      <c:valAx>
        <c:axId val="918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小谷村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2981</v>
      </c>
      <c r="AM8" s="50"/>
      <c r="AN8" s="50"/>
      <c r="AO8" s="50"/>
      <c r="AP8" s="50"/>
      <c r="AQ8" s="50"/>
      <c r="AR8" s="50"/>
      <c r="AS8" s="50"/>
      <c r="AT8" s="46">
        <f>データ!$S$6</f>
        <v>267.91000000000003</v>
      </c>
      <c r="AU8" s="46"/>
      <c r="AV8" s="46"/>
      <c r="AW8" s="46"/>
      <c r="AX8" s="46"/>
      <c r="AY8" s="46"/>
      <c r="AZ8" s="46"/>
      <c r="BA8" s="46"/>
      <c r="BB8" s="46">
        <f>データ!$T$6</f>
        <v>11.13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81.03</v>
      </c>
      <c r="Q10" s="46"/>
      <c r="R10" s="46"/>
      <c r="S10" s="46"/>
      <c r="T10" s="46"/>
      <c r="U10" s="46"/>
      <c r="V10" s="46"/>
      <c r="W10" s="50">
        <f>データ!$Q$6</f>
        <v>3432</v>
      </c>
      <c r="X10" s="50"/>
      <c r="Y10" s="50"/>
      <c r="Z10" s="50"/>
      <c r="AA10" s="50"/>
      <c r="AB10" s="50"/>
      <c r="AC10" s="50"/>
      <c r="AD10" s="2"/>
      <c r="AE10" s="2"/>
      <c r="AF10" s="2"/>
      <c r="AG10" s="2"/>
      <c r="AH10" s="2"/>
      <c r="AI10" s="2"/>
      <c r="AJ10" s="2"/>
      <c r="AK10" s="2"/>
      <c r="AL10" s="50">
        <f>データ!$U$6</f>
        <v>2349</v>
      </c>
      <c r="AM10" s="50"/>
      <c r="AN10" s="50"/>
      <c r="AO10" s="50"/>
      <c r="AP10" s="50"/>
      <c r="AQ10" s="50"/>
      <c r="AR10" s="50"/>
      <c r="AS10" s="50"/>
      <c r="AT10" s="46">
        <f>データ!$V$6</f>
        <v>15</v>
      </c>
      <c r="AU10" s="46"/>
      <c r="AV10" s="46"/>
      <c r="AW10" s="46"/>
      <c r="AX10" s="46"/>
      <c r="AY10" s="46"/>
      <c r="AZ10" s="46"/>
      <c r="BA10" s="46"/>
      <c r="BB10" s="46">
        <f>データ!$W$6</f>
        <v>156.6</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111</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112</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WnXf/0Pykjnfzl0KR9Fsv9uD54U2Uk3hskLEca4voINvd53tODJCb6gMhVASv/kD86A2tcwqrA5sUeNsH54Cnw==" saltValue="oSVJSKKOfqjZ2VmadnqAR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204862</v>
      </c>
      <c r="D6" s="34">
        <f t="shared" si="3"/>
        <v>47</v>
      </c>
      <c r="E6" s="34">
        <f t="shared" si="3"/>
        <v>1</v>
      </c>
      <c r="F6" s="34">
        <f t="shared" si="3"/>
        <v>0</v>
      </c>
      <c r="G6" s="34">
        <f t="shared" si="3"/>
        <v>0</v>
      </c>
      <c r="H6" s="34" t="str">
        <f t="shared" si="3"/>
        <v>長野県　小谷村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81.03</v>
      </c>
      <c r="Q6" s="35">
        <f t="shared" si="3"/>
        <v>3432</v>
      </c>
      <c r="R6" s="35">
        <f t="shared" si="3"/>
        <v>2981</v>
      </c>
      <c r="S6" s="35">
        <f t="shared" si="3"/>
        <v>267.91000000000003</v>
      </c>
      <c r="T6" s="35">
        <f t="shared" si="3"/>
        <v>11.13</v>
      </c>
      <c r="U6" s="35">
        <f t="shared" si="3"/>
        <v>2349</v>
      </c>
      <c r="V6" s="35">
        <f t="shared" si="3"/>
        <v>15</v>
      </c>
      <c r="W6" s="35">
        <f t="shared" si="3"/>
        <v>156.6</v>
      </c>
      <c r="X6" s="36">
        <f>IF(X7="",NA(),X7)</f>
        <v>97.29</v>
      </c>
      <c r="Y6" s="36">
        <f t="shared" ref="Y6:AG6" si="4">IF(Y7="",NA(),Y7)</f>
        <v>114.42</v>
      </c>
      <c r="Z6" s="36">
        <f t="shared" si="4"/>
        <v>92.02</v>
      </c>
      <c r="AA6" s="36">
        <f t="shared" si="4"/>
        <v>103.78</v>
      </c>
      <c r="AB6" s="36">
        <f t="shared" si="4"/>
        <v>102.24</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699.24</v>
      </c>
      <c r="BF6" s="36">
        <f t="shared" ref="BF6:BN6" si="7">IF(BF7="",NA(),BF7)</f>
        <v>753.2</v>
      </c>
      <c r="BG6" s="36">
        <f t="shared" si="7"/>
        <v>835.98</v>
      </c>
      <c r="BH6" s="36">
        <f t="shared" si="7"/>
        <v>674.83</v>
      </c>
      <c r="BI6" s="36">
        <f t="shared" si="7"/>
        <v>669.4</v>
      </c>
      <c r="BJ6" s="36">
        <f t="shared" si="7"/>
        <v>1125.69</v>
      </c>
      <c r="BK6" s="36">
        <f t="shared" si="7"/>
        <v>1134.67</v>
      </c>
      <c r="BL6" s="36">
        <f t="shared" si="7"/>
        <v>1144.79</v>
      </c>
      <c r="BM6" s="36">
        <f t="shared" si="7"/>
        <v>1061.58</v>
      </c>
      <c r="BN6" s="36">
        <f t="shared" si="7"/>
        <v>1007.7</v>
      </c>
      <c r="BO6" s="35" t="str">
        <f>IF(BO7="","",IF(BO7="-","【-】","【"&amp;SUBSTITUTE(TEXT(BO7,"#,##0.00"),"-","△")&amp;"】"))</f>
        <v>【1,074.14】</v>
      </c>
      <c r="BP6" s="36">
        <f>IF(BP7="",NA(),BP7)</f>
        <v>92.54</v>
      </c>
      <c r="BQ6" s="36">
        <f t="shared" ref="BQ6:BY6" si="8">IF(BQ7="",NA(),BQ7)</f>
        <v>104.13</v>
      </c>
      <c r="BR6" s="36">
        <f t="shared" si="8"/>
        <v>82.4</v>
      </c>
      <c r="BS6" s="36">
        <f t="shared" si="8"/>
        <v>97.86</v>
      </c>
      <c r="BT6" s="36">
        <f t="shared" si="8"/>
        <v>98.69</v>
      </c>
      <c r="BU6" s="36">
        <f t="shared" si="8"/>
        <v>46.48</v>
      </c>
      <c r="BV6" s="36">
        <f t="shared" si="8"/>
        <v>40.6</v>
      </c>
      <c r="BW6" s="36">
        <f t="shared" si="8"/>
        <v>56.04</v>
      </c>
      <c r="BX6" s="36">
        <f t="shared" si="8"/>
        <v>58.52</v>
      </c>
      <c r="BY6" s="36">
        <f t="shared" si="8"/>
        <v>59.22</v>
      </c>
      <c r="BZ6" s="35" t="str">
        <f>IF(BZ7="","",IF(BZ7="-","【-】","【"&amp;SUBSTITUTE(TEXT(BZ7,"#,##0.00"),"-","△")&amp;"】"))</f>
        <v>【54.36】</v>
      </c>
      <c r="CA6" s="36">
        <f>IF(CA7="",NA(),CA7)</f>
        <v>245.62</v>
      </c>
      <c r="CB6" s="36">
        <f t="shared" ref="CB6:CJ6" si="9">IF(CB7="",NA(),CB7)</f>
        <v>233.99</v>
      </c>
      <c r="CC6" s="36">
        <f t="shared" si="9"/>
        <v>293.82</v>
      </c>
      <c r="CD6" s="36">
        <f t="shared" si="9"/>
        <v>271.35000000000002</v>
      </c>
      <c r="CE6" s="36">
        <f t="shared" si="9"/>
        <v>193.43</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13.4</v>
      </c>
      <c r="CM6" s="36">
        <f t="shared" ref="CM6:CU6" si="10">IF(CM7="",NA(),CM7)</f>
        <v>12.33</v>
      </c>
      <c r="CN6" s="36">
        <f t="shared" si="10"/>
        <v>12.1</v>
      </c>
      <c r="CO6" s="36">
        <f t="shared" si="10"/>
        <v>31.5</v>
      </c>
      <c r="CP6" s="36">
        <f t="shared" si="10"/>
        <v>22.32</v>
      </c>
      <c r="CQ6" s="36">
        <f t="shared" si="10"/>
        <v>57.43</v>
      </c>
      <c r="CR6" s="36">
        <f t="shared" si="10"/>
        <v>57.29</v>
      </c>
      <c r="CS6" s="36">
        <f t="shared" si="10"/>
        <v>55.9</v>
      </c>
      <c r="CT6" s="36">
        <f t="shared" si="10"/>
        <v>57.3</v>
      </c>
      <c r="CU6" s="36">
        <f t="shared" si="10"/>
        <v>56.76</v>
      </c>
      <c r="CV6" s="35" t="str">
        <f>IF(CV7="","",IF(CV7="-","【-】","【"&amp;SUBSTITUTE(TEXT(CV7,"#,##0.00"),"-","△")&amp;"】"))</f>
        <v>【55.95】</v>
      </c>
      <c r="CW6" s="36">
        <f>IF(CW7="",NA(),CW7)</f>
        <v>96.74</v>
      </c>
      <c r="CX6" s="36">
        <f t="shared" ref="CX6:DF6" si="11">IF(CX7="",NA(),CX7)</f>
        <v>97.33</v>
      </c>
      <c r="CY6" s="36">
        <f t="shared" si="11"/>
        <v>95.27</v>
      </c>
      <c r="CZ6" s="36">
        <f t="shared" si="11"/>
        <v>49.82</v>
      </c>
      <c r="DA6" s="36">
        <f t="shared" si="11"/>
        <v>94.91</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2.89</v>
      </c>
      <c r="EF6" s="36">
        <f t="shared" si="14"/>
        <v>0.93</v>
      </c>
      <c r="EG6" s="36">
        <f t="shared" si="14"/>
        <v>1.75</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204862</v>
      </c>
      <c r="D7" s="38">
        <v>47</v>
      </c>
      <c r="E7" s="38">
        <v>1</v>
      </c>
      <c r="F7" s="38">
        <v>0</v>
      </c>
      <c r="G7" s="38">
        <v>0</v>
      </c>
      <c r="H7" s="38" t="s">
        <v>97</v>
      </c>
      <c r="I7" s="38" t="s">
        <v>98</v>
      </c>
      <c r="J7" s="38" t="s">
        <v>99</v>
      </c>
      <c r="K7" s="38" t="s">
        <v>100</v>
      </c>
      <c r="L7" s="38" t="s">
        <v>101</v>
      </c>
      <c r="M7" s="38" t="s">
        <v>102</v>
      </c>
      <c r="N7" s="39" t="s">
        <v>103</v>
      </c>
      <c r="O7" s="39" t="s">
        <v>104</v>
      </c>
      <c r="P7" s="39">
        <v>81.03</v>
      </c>
      <c r="Q7" s="39">
        <v>3432</v>
      </c>
      <c r="R7" s="39">
        <v>2981</v>
      </c>
      <c r="S7" s="39">
        <v>267.91000000000003</v>
      </c>
      <c r="T7" s="39">
        <v>11.13</v>
      </c>
      <c r="U7" s="39">
        <v>2349</v>
      </c>
      <c r="V7" s="39">
        <v>15</v>
      </c>
      <c r="W7" s="39">
        <v>156.6</v>
      </c>
      <c r="X7" s="39">
        <v>97.29</v>
      </c>
      <c r="Y7" s="39">
        <v>114.42</v>
      </c>
      <c r="Z7" s="39">
        <v>92.02</v>
      </c>
      <c r="AA7" s="39">
        <v>103.78</v>
      </c>
      <c r="AB7" s="39">
        <v>102.24</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699.24</v>
      </c>
      <c r="BF7" s="39">
        <v>753.2</v>
      </c>
      <c r="BG7" s="39">
        <v>835.98</v>
      </c>
      <c r="BH7" s="39">
        <v>674.83</v>
      </c>
      <c r="BI7" s="39">
        <v>669.4</v>
      </c>
      <c r="BJ7" s="39">
        <v>1125.69</v>
      </c>
      <c r="BK7" s="39">
        <v>1134.67</v>
      </c>
      <c r="BL7" s="39">
        <v>1144.79</v>
      </c>
      <c r="BM7" s="39">
        <v>1061.58</v>
      </c>
      <c r="BN7" s="39">
        <v>1007.7</v>
      </c>
      <c r="BO7" s="39">
        <v>1074.1400000000001</v>
      </c>
      <c r="BP7" s="39">
        <v>92.54</v>
      </c>
      <c r="BQ7" s="39">
        <v>104.13</v>
      </c>
      <c r="BR7" s="39">
        <v>82.4</v>
      </c>
      <c r="BS7" s="39">
        <v>97.86</v>
      </c>
      <c r="BT7" s="39">
        <v>98.69</v>
      </c>
      <c r="BU7" s="39">
        <v>46.48</v>
      </c>
      <c r="BV7" s="39">
        <v>40.6</v>
      </c>
      <c r="BW7" s="39">
        <v>56.04</v>
      </c>
      <c r="BX7" s="39">
        <v>58.52</v>
      </c>
      <c r="BY7" s="39">
        <v>59.22</v>
      </c>
      <c r="BZ7" s="39">
        <v>54.36</v>
      </c>
      <c r="CA7" s="39">
        <v>245.62</v>
      </c>
      <c r="CB7" s="39">
        <v>233.99</v>
      </c>
      <c r="CC7" s="39">
        <v>293.82</v>
      </c>
      <c r="CD7" s="39">
        <v>271.35000000000002</v>
      </c>
      <c r="CE7" s="39">
        <v>193.43</v>
      </c>
      <c r="CF7" s="39">
        <v>376.61</v>
      </c>
      <c r="CG7" s="39">
        <v>440.03</v>
      </c>
      <c r="CH7" s="39">
        <v>304.35000000000002</v>
      </c>
      <c r="CI7" s="39">
        <v>296.3</v>
      </c>
      <c r="CJ7" s="39">
        <v>292.89999999999998</v>
      </c>
      <c r="CK7" s="39">
        <v>296.39999999999998</v>
      </c>
      <c r="CL7" s="39">
        <v>13.4</v>
      </c>
      <c r="CM7" s="39">
        <v>12.33</v>
      </c>
      <c r="CN7" s="39">
        <v>12.1</v>
      </c>
      <c r="CO7" s="39">
        <v>31.5</v>
      </c>
      <c r="CP7" s="39">
        <v>22.32</v>
      </c>
      <c r="CQ7" s="39">
        <v>57.43</v>
      </c>
      <c r="CR7" s="39">
        <v>57.29</v>
      </c>
      <c r="CS7" s="39">
        <v>55.9</v>
      </c>
      <c r="CT7" s="39">
        <v>57.3</v>
      </c>
      <c r="CU7" s="39">
        <v>56.76</v>
      </c>
      <c r="CV7" s="39">
        <v>55.95</v>
      </c>
      <c r="CW7" s="39">
        <v>96.74</v>
      </c>
      <c r="CX7" s="39">
        <v>97.33</v>
      </c>
      <c r="CY7" s="39">
        <v>95.27</v>
      </c>
      <c r="CZ7" s="39">
        <v>49.82</v>
      </c>
      <c r="DA7" s="39">
        <v>94.91</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2.89</v>
      </c>
      <c r="EF7" s="39">
        <v>0.93</v>
      </c>
      <c r="EG7" s="39">
        <v>1.75</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2020-01-20T07:06:19Z</cp:lastPrinted>
  <dcterms:created xsi:type="dcterms:W3CDTF">2019-12-05T04:37:40Z</dcterms:created>
  <dcterms:modified xsi:type="dcterms:W3CDTF">2020-03-02T05:34:25Z</dcterms:modified>
  <cp:category/>
</cp:coreProperties>
</file>