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9　長野地域振興局\205419 小布施町\"/>
    </mc:Choice>
  </mc:AlternateContent>
  <workbookProtection workbookAlgorithmName="SHA-512" workbookHashValue="1TkaOzL+E5Kb6ZJ0tDsR14mETKlZjKeA6Xwy7nOyGlB5Hs1X5vguzv5w6RjKD4opTPJTZzO7OqWlAaapQuxEeA==" workbookSaltValue="yBHyRuV9wXSYw8VQqcSkzw==" workbookSpinCount="100000" lockStructure="1"/>
  <bookViews>
    <workbookView xWindow="0" yWindow="0" windowWidth="28800" windowHeight="1237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AD8" i="4" s="1"/>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I10" i="4"/>
  <c r="B10" i="4"/>
  <c r="BB8" i="4"/>
  <c r="AT8" i="4"/>
  <c r="AL8" i="4"/>
  <c r="W8" i="4"/>
  <c r="P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<sst xmlns="http://schemas.openxmlformats.org/spreadsheetml/2006/main" count="220" uniqueCount="108">
  <si>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</si>
  <si>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</si>
  <si>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</si>
  <si>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</si>
  <si>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</si>
  <si>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</si>
  <si>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</si>
  <si>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</si>
  <si>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</si>
  <si>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</si>
  <si>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</si>
  <si>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</si>
  <si>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</si>
  <si>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</si>
  <si>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</si>
  <si>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</si>
  <si>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</si>
  <si>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</si>
  <si>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</si>
  <si>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</si>
  <si>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</si>
  <si>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</si>
  <si>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</si>
  <si>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</si>
  <si>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</si>
  <si>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</si>
  <si>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</si>
  <si>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</si>
  <si>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</si>
  <si>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</si>
  <si>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</si>
  <si>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</si>
  <si>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</si>
  <si>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</si>
  <si>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</si>
  <si>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</si>
  <si>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</si>
  <si>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</si>
  <si>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</si>
  <si>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</si>
  <si>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</si>
  <si>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</si>
  <si>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</si>
  <si>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</si>
  <si>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</si>
  <si>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</si>
  <si>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</si>
  <si>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</si>
  <si>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</si>
  <si>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</si>
  <si>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</si>
  <si>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</si>
  <si>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</si>
  <si>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</si>
  <si>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</si>
  <si>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</si>
  <si>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</si>
  <si>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</si>
  <si>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</si>
  <si>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</si>
  <si>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</si>
  <si>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</si>
  <si>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</si>
  <si>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</si>
  <si>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</si>
  <si>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</si>
  <si>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</si>
  <si>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</si>
  <si>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</si>
  <si>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</si>
  <si>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</si>
  <si>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</si>
  <si>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</si>
  <si>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</si>
  <si>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</si>
  <si>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</si>
  <si>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</si>
  <si>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</si>
  <si>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</si>
  <si>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</si>
  <si>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</si>
  <si>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</si>
  <si>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</si>
  <si>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</si>
  <si>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</si>
  <si>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</si>
  <si>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</si>
  <si>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</si>
  <si>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</si>
  <si>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</si>
  <si>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</si>
  <si>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</si>
  <si>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</si>
  <si>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小布施町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</si>
  <si>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</si>
  <si>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</si>
  <si>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</si>
  <si>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</si>
  <si>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</si>
  <si>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</si>
  <si>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</si>
  <si>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</si>
  <si>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</si>
  <si>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</si>
  <si>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</si>
  <si>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今後において、耐用経年管や老朽化した配水池、浄水施設等の更新を予定し膨大な投資が必要となる。財源確保のため日頃から経費節減に努めていくところであるが、不足分は企業債等による借入となることは避けられないため、企業債残高は再び増加に転じると予想される。このような中、国で示す経営戦略を策定したところであり、今後は水道ビジョンや基本計画、アセットマネジメント策定等の取り組みを実施し健全な経営に努めていく。
　料金収入の確保については、人口減少により現行での使用料収入の増加は見込めないため、前段に示す経営戦略策定等を随時見直しを行いながら安定した経営が維持できるよう将来的に使用料金の見直しを検討していく。また、安定した施設運営を図るため、現遠隔監視システムを強化し日常点検の充実を図ることで修繕箇所の早期発見など工夫した取組み等により経費節減に引き続き取り組んでいく。
</t>
    <rPh sb="1" eb="3">
      <t>コンゴ</t>
    </rPh>
    <rPh sb="35" eb="37">
      <t>ボウダイ</t>
    </rPh>
    <rPh sb="38" eb="40">
      <t>トウシ</t>
    </rPh>
    <rPh sb="41" eb="43">
      <t>ヒツヨウ</t>
    </rPh>
    <rPh sb="47" eb="49">
      <t>ザイゲン</t>
    </rPh>
    <rPh sb="49" eb="51">
      <t>カクホ</t>
    </rPh>
    <rPh sb="54" eb="56">
      <t>ヒゴロ</t>
    </rPh>
    <rPh sb="58" eb="60">
      <t>ケイヒ</t>
    </rPh>
    <rPh sb="60" eb="62">
      <t>セツゲン</t>
    </rPh>
    <rPh sb="63" eb="64">
      <t>ツト</t>
    </rPh>
    <rPh sb="78" eb="79">
      <t>ブン</t>
    </rPh>
    <rPh sb="83" eb="84">
      <t>トウ</t>
    </rPh>
    <rPh sb="87" eb="89">
      <t>カリイレ</t>
    </rPh>
    <rPh sb="95" eb="96">
      <t>サ</t>
    </rPh>
    <rPh sb="104" eb="106">
      <t>キギョウ</t>
    </rPh>
    <rPh sb="106" eb="107">
      <t>サイ</t>
    </rPh>
    <rPh sb="110" eb="111">
      <t>フタタ</t>
    </rPh>
    <rPh sb="112" eb="114">
      <t>ゾウカ</t>
    </rPh>
    <rPh sb="115" eb="116">
      <t>テン</t>
    </rPh>
    <rPh sb="119" eb="121">
      <t>ヨソウ</t>
    </rPh>
    <rPh sb="152" eb="154">
      <t>コンゴ</t>
    </rPh>
    <rPh sb="155" eb="157">
      <t>スイドウ</t>
    </rPh>
    <rPh sb="189" eb="191">
      <t>ケンゼン</t>
    </rPh>
    <rPh sb="192" eb="194">
      <t>ケイエイ</t>
    </rPh>
    <rPh sb="195" eb="196">
      <t>ツト</t>
    </rPh>
    <rPh sb="208" eb="210">
      <t>カクホ</t>
    </rPh>
    <rPh sb="257" eb="259">
      <t>ズイジ</t>
    </rPh>
    <rPh sb="259" eb="261">
      <t>ミナオ</t>
    </rPh>
    <rPh sb="263" eb="264">
      <t>オコナ</t>
    </rPh>
    <rPh sb="268" eb="270">
      <t>アンテイ</t>
    </rPh>
    <rPh sb="272" eb="274">
      <t>ケイエイ</t>
    </rPh>
    <rPh sb="275" eb="277">
      <t>イジ</t>
    </rPh>
    <rPh sb="282" eb="285">
      <t>ショウライテキ</t>
    </rPh>
    <rPh sb="314" eb="315">
      <t>ハカ</t>
    </rPh>
    <rPh sb="319" eb="320">
      <t>ゲン</t>
    </rPh>
    <rPh sb="320" eb="322">
      <t>エンカク</t>
    </rPh>
    <rPh sb="322" eb="324">
      <t>カンシ</t>
    </rPh>
    <rPh sb="329" eb="331">
      <t>キョウカ</t>
    </rPh>
    <rPh sb="332" eb="334">
      <t>ニチジョウ</t>
    </rPh>
    <rPh sb="334" eb="336">
      <t>テンケン</t>
    </rPh>
    <rPh sb="337" eb="339">
      <t>ジュウジツ</t>
    </rPh>
    <rPh sb="340" eb="341">
      <t>ハカ</t>
    </rPh>
    <rPh sb="345" eb="347">
      <t>シュウゼン</t>
    </rPh>
    <rPh sb="347" eb="349">
      <t>カショ</t>
    </rPh>
    <rPh sb="350" eb="352">
      <t>ソウキ</t>
    </rPh>
    <rPh sb="352" eb="354">
      <t>ハッケン</t>
    </rPh>
    <rPh sb="356" eb="358">
      <t>クフウ</t>
    </rPh>
    <rPh sb="360" eb="361">
      <t>ト</t>
    </rPh>
    <rPh sb="361" eb="362">
      <t>ク</t>
    </rPh>
    <rPh sb="363" eb="364">
      <t>トウ</t>
    </rPh>
    <rPh sb="367" eb="369">
      <t>ケイヒ</t>
    </rPh>
    <rPh sb="369" eb="371">
      <t>セツゲン</t>
    </rPh>
    <rPh sb="372" eb="373">
      <t>ヒ</t>
    </rPh>
    <rPh sb="374" eb="375">
      <t>ツヅ</t>
    </rPh>
    <rPh sb="376" eb="377">
      <t>ト</t>
    </rPh>
    <rPh sb="378" eb="379">
      <t>ク</t>
    </rPh>
    <phoneticPr fontId="4"/>
  </si>
  <si>
    <t>①経常収支比率100％以上を維持し類似団体平均値、全国平均とも上回り安定した経営が図られており前年比3.3%増となった。
これは、経常収益が前年度比0.7%減に対し、経常費用が3％減となったことに起因する。経常収益について、9割以上を占める水道料金は、近年における節水意識の高揚と人口減少による影響と推測され約1％減となった。
一方、経常費用について、減価償却費が2.6％減、企業債利息が約20％減となったことが主な要因である。
③平成30年度流動比率は平均値、全国平均とも上回っているものの、流動資産は老朽管等の布設替え等の投資の増加に伴い減少傾向にある。
④企業債残高対給水収益比率は給水収益がほぼ横ばいに対し、現時点で大規模投資が無いため企業債残高が減少し続けることに伴い比例し緩やかに減少傾向で推移しているが、令和2年度以降に予定している配水池更新事業等により増加に転じると予想される。
⑤料金回収率は平均値、全国平均とも上回っており適切な料金収入の確保が図られているが、前年比約3％増となった。これは、給水収益が前年比1%減に対し、主に経常費用が前年比3%減、受託工事費が約24％増となったことに起因する。給水収益の減について、経常収益の9割以上を占める水道料金が近年における節水意識の高揚と人口減少による影響と推測される。一方、経常費用の減について、減価償却費と企業債利息が約22％減となったことが主な要因である。
⑥給水原価は、平均値、全国平均とも下回り、前年比2.6%の減となった。これは、年間総有収水量が前年比12%減に対し、主に経常費用が前年比3%減となったことに起因する。年間総有収水量の減については、近年における節水意識の高揚と人口減少による影響と推測される一方、経常費用の減については、①で示したとおり減価償却費、企業債利息の減が要因である。
⑦施設利用率は、平均値、全国平均を下回っている。現認可の計画給水人口と計画1日最大給水量に比し計画時の約70％程度まで減少していることに起因している。
⑧平成31年3月末現在の有収率は84.49%で前年比1.6%の減となった。これは、年間総配水量の前年比変動がほぼ無いのに対し、年間総有収水量が前年比1%減となったことに起因する。年間総有収水量の減については、近年における節水意識の高揚と人口減少による影響と推測される。一方、年間総配水量に大幅な変動がないことに対し、年間総無収水量は前年比約13％増となった。この要因として、営業費用修繕費における既設老朽管の破損等による修繕費が前年比約25％減となっているものの修繕箇所が年々増加していることや漏水不明箇所の増加が影響しているものと推測される。</t>
    <rPh sb="222" eb="224">
      <t>リュウドウ</t>
    </rPh>
    <rPh sb="224" eb="226">
      <t>ヒリツ</t>
    </rPh>
    <rPh sb="227" eb="230">
      <t>ヘイキンチ</t>
    </rPh>
    <rPh sb="231" eb="233">
      <t>ゼンコク</t>
    </rPh>
    <rPh sb="233" eb="235">
      <t>ヘイキン</t>
    </rPh>
    <rPh sb="237" eb="239">
      <t>ウワマワ</t>
    </rPh>
    <rPh sb="247" eb="249">
      <t>リュウドウ</t>
    </rPh>
    <rPh sb="249" eb="251">
      <t>シサン</t>
    </rPh>
    <rPh sb="252" eb="254">
      <t>ロウキュウ</t>
    </rPh>
    <rPh sb="254" eb="255">
      <t>カン</t>
    </rPh>
    <rPh sb="255" eb="256">
      <t>トウ</t>
    </rPh>
    <rPh sb="257" eb="259">
      <t>フセツ</t>
    </rPh>
    <rPh sb="259" eb="260">
      <t>カ</t>
    </rPh>
    <rPh sb="261" eb="262">
      <t>トウ</t>
    </rPh>
    <rPh sb="263" eb="265">
      <t>トウシ</t>
    </rPh>
    <rPh sb="266" eb="268">
      <t>ゾウカ</t>
    </rPh>
    <rPh sb="269" eb="270">
      <t>トモナ</t>
    </rPh>
    <rPh sb="271" eb="273">
      <t>ゲンショウ</t>
    </rPh>
    <rPh sb="273" eb="275">
      <t>ケイコウ</t>
    </rPh>
    <rPh sb="287" eb="289">
      <t>キュウスイ</t>
    </rPh>
    <rPh sb="289" eb="291">
      <t>シュウエキ</t>
    </rPh>
    <rPh sb="294" eb="296">
      <t>キュウスイ</t>
    </rPh>
    <rPh sb="296" eb="298">
      <t>シュウエキ</t>
    </rPh>
    <rPh sb="301" eb="302">
      <t>ヨコ</t>
    </rPh>
    <rPh sb="305" eb="306">
      <t>タイ</t>
    </rPh>
    <rPh sb="308" eb="311">
      <t>ゲンジテン</t>
    </rPh>
    <rPh sb="312" eb="315">
      <t>ダイキボ</t>
    </rPh>
    <rPh sb="315" eb="317">
      <t>トウシ</t>
    </rPh>
    <rPh sb="318" eb="319">
      <t>ナ</t>
    </rPh>
    <rPh sb="331" eb="332">
      <t>ツヅ</t>
    </rPh>
    <rPh sb="337" eb="338">
      <t>トモナ</t>
    </rPh>
    <rPh sb="342" eb="343">
      <t>ユル</t>
    </rPh>
    <rPh sb="359" eb="360">
      <t>レイ</t>
    </rPh>
    <rPh sb="360" eb="361">
      <t>ワ</t>
    </rPh>
    <rPh sb="362" eb="364">
      <t>ネンド</t>
    </rPh>
    <rPh sb="364" eb="366">
      <t>イコウ</t>
    </rPh>
    <rPh sb="367" eb="369">
      <t>ヨテイ</t>
    </rPh>
    <rPh sb="373" eb="375">
      <t>ハイスイ</t>
    </rPh>
    <rPh sb="375" eb="376">
      <t>イケ</t>
    </rPh>
    <rPh sb="376" eb="378">
      <t>コウシン</t>
    </rPh>
    <rPh sb="378" eb="380">
      <t>ジギョウ</t>
    </rPh>
    <rPh sb="380" eb="381">
      <t>トウ</t>
    </rPh>
    <rPh sb="384" eb="386">
      <t>ゾウカ</t>
    </rPh>
    <rPh sb="387" eb="388">
      <t>テン</t>
    </rPh>
    <rPh sb="391" eb="393">
      <t>ヨソウ</t>
    </rPh>
    <rPh sb="399" eb="401">
      <t>リョウキン</t>
    </rPh>
    <rPh sb="421" eb="423">
      <t>テキセツ</t>
    </rPh>
    <rPh sb="424" eb="426">
      <t>リョウキン</t>
    </rPh>
    <rPh sb="426" eb="428">
      <t>シュウニュウ</t>
    </rPh>
    <rPh sb="429" eb="431">
      <t>カクホ</t>
    </rPh>
    <rPh sb="432" eb="433">
      <t>ハカ</t>
    </rPh>
    <rPh sb="440" eb="443">
      <t>ゼンネンヒ</t>
    </rPh>
    <rPh sb="443" eb="444">
      <t>ヤク</t>
    </rPh>
    <rPh sb="446" eb="447">
      <t>ゾウ</t>
    </rPh>
    <rPh sb="483" eb="484">
      <t>ゲン</t>
    </rPh>
    <rPh sb="485" eb="487">
      <t>ジュタク</t>
    </rPh>
    <rPh sb="487" eb="489">
      <t>コウジ</t>
    </rPh>
    <rPh sb="489" eb="490">
      <t>ヒ</t>
    </rPh>
    <rPh sb="491" eb="492">
      <t>ヤク</t>
    </rPh>
    <rPh sb="495" eb="496">
      <t>ゾウ</t>
    </rPh>
    <rPh sb="519" eb="521">
      <t>ケイジョウ</t>
    </rPh>
    <rPh sb="521" eb="523">
      <t>シュウエキ</t>
    </rPh>
    <rPh sb="575" eb="576">
      <t>ゲン</t>
    </rPh>
    <rPh sb="581" eb="583">
      <t>ゲンカ</t>
    </rPh>
    <rPh sb="583" eb="585">
      <t>ショウキャク</t>
    </rPh>
    <rPh sb="585" eb="586">
      <t>ヒ</t>
    </rPh>
    <rPh sb="587" eb="589">
      <t>キギョウ</t>
    </rPh>
    <rPh sb="589" eb="590">
      <t>サイ</t>
    </rPh>
    <rPh sb="590" eb="592">
      <t>リソク</t>
    </rPh>
    <rPh sb="593" eb="594">
      <t>ヤク</t>
    </rPh>
    <rPh sb="597" eb="598">
      <t>ゲン</t>
    </rPh>
    <rPh sb="615" eb="617">
      <t>キュウスイ</t>
    </rPh>
    <rPh sb="625" eb="627">
      <t>ゼンコク</t>
    </rPh>
    <rPh sb="627" eb="629">
      <t>ヘイキン</t>
    </rPh>
    <rPh sb="635" eb="638">
      <t>ゼンネンヒ</t>
    </rPh>
    <rPh sb="643" eb="644">
      <t>ゲン</t>
    </rPh>
    <rPh sb="684" eb="685">
      <t>ゲン</t>
    </rPh>
    <rPh sb="749" eb="750">
      <t>ゲン</t>
    </rPh>
    <rPh sb="758" eb="759">
      <t>シメ</t>
    </rPh>
    <rPh sb="776" eb="777">
      <t>ゲン</t>
    </rPh>
    <rPh sb="778" eb="780">
      <t>ヨウイン</t>
    </rPh>
    <rPh sb="802" eb="803">
      <t>シタ</t>
    </rPh>
    <rPh sb="809" eb="810">
      <t>ゲン</t>
    </rPh>
    <rPh sb="810" eb="812">
      <t>ニンカ</t>
    </rPh>
    <rPh sb="813" eb="815">
      <t>ケイカク</t>
    </rPh>
    <rPh sb="815" eb="817">
      <t>キュウスイ</t>
    </rPh>
    <rPh sb="817" eb="819">
      <t>ジンコウ</t>
    </rPh>
    <rPh sb="820" eb="822">
      <t>ケイカク</t>
    </rPh>
    <rPh sb="823" eb="824">
      <t>ヒ</t>
    </rPh>
    <rPh sb="824" eb="826">
      <t>サイダイ</t>
    </rPh>
    <rPh sb="826" eb="828">
      <t>キュウスイ</t>
    </rPh>
    <rPh sb="828" eb="829">
      <t>リョウ</t>
    </rPh>
    <rPh sb="830" eb="831">
      <t>ヒ</t>
    </rPh>
    <rPh sb="832" eb="834">
      <t>ケイカク</t>
    </rPh>
    <rPh sb="834" eb="835">
      <t>ジ</t>
    </rPh>
    <rPh sb="836" eb="837">
      <t>ヤク</t>
    </rPh>
    <rPh sb="840" eb="842">
      <t>テイド</t>
    </rPh>
    <rPh sb="844" eb="846">
      <t>ゲンショウ</t>
    </rPh>
    <rPh sb="853" eb="855">
      <t>キイン</t>
    </rPh>
    <rPh sb="884" eb="887">
      <t>ゼンネンヒ</t>
    </rPh>
    <rPh sb="1082" eb="1083">
      <t>ゲン</t>
    </rPh>
    <rPh sb="1092" eb="1094">
      <t>シュウゼン</t>
    </rPh>
    <rPh sb="1094" eb="1096">
      <t>カショ</t>
    </rPh>
    <rPh sb="1097" eb="1099">
      <t>ネンネン</t>
    </rPh>
    <rPh sb="1099" eb="1101">
      <t>ゾウカ</t>
    </rPh>
    <rPh sb="1108" eb="1110">
      <t>ロウスイ</t>
    </rPh>
    <rPh sb="1110" eb="1112">
      <t>フメイ</t>
    </rPh>
    <rPh sb="1112" eb="1114">
      <t>カショ</t>
    </rPh>
    <rPh sb="1115" eb="1117">
      <t>ゾウカ</t>
    </rPh>
    <phoneticPr fontId="4"/>
  </si>
  <si>
    <t>①有形固定資産減価償却率は平均値、全国平均ともに上回っており増加傾向にある。特に配水・浄水施設を中心に老朽化が進んできている。
②管路経年化率は平均値、全国平均ともに下回っている。配水管は計画的に更新できている一方導水管の更新ができていないのが現状である。
③管路更新率は平均値、全国平均とも下回っている。令和2年度から予定している、老朽化した既設配水池に代わる新配水池の更新事業に伴う多額投資を優先し、管渠更新を先送りしていることに起因している。</t>
    <rPh sb="30" eb="32">
      <t>ゾウカ</t>
    </rPh>
    <rPh sb="32" eb="34">
      <t>ケイコウ</t>
    </rPh>
    <rPh sb="38" eb="39">
      <t>トク</t>
    </rPh>
    <rPh sb="40" eb="42">
      <t>ハイスイ</t>
    </rPh>
    <rPh sb="43" eb="45">
      <t>ジョウスイ</t>
    </rPh>
    <rPh sb="45" eb="47">
      <t>シセツ</t>
    </rPh>
    <rPh sb="48" eb="50">
      <t>チュウシン</t>
    </rPh>
    <rPh sb="55" eb="56">
      <t>スス</t>
    </rPh>
    <rPh sb="67" eb="69">
      <t>ケイネン</t>
    </rPh>
    <rPh sb="69" eb="70">
      <t>カ</t>
    </rPh>
    <rPh sb="83" eb="85">
      <t>シタマワ</t>
    </rPh>
    <rPh sb="94" eb="97">
      <t>ケイカクテキ</t>
    </rPh>
    <rPh sb="98" eb="100">
      <t>コウシン</t>
    </rPh>
    <rPh sb="105" eb="107">
      <t>イッポウ</t>
    </rPh>
    <rPh sb="107" eb="109">
      <t>ドウスイ</t>
    </rPh>
    <rPh sb="109" eb="110">
      <t>カン</t>
    </rPh>
    <rPh sb="111" eb="113">
      <t>コウシン</t>
    </rPh>
    <rPh sb="122" eb="124">
      <t>ゲンジョウ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</si>
</sst>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7"/>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5" fillId="0" borderId="9" xfId="0" applyFont="1" applyFill="1" applyBorder="1" applyAlignment="1" applyProtection="1">
      <alignment horizontal="left" vertical="top" wrapText="1"/>
      <protection locked="0"/>
    </xf>
    <xf numFmtId="0" fontId="15" fillId="0" borderId="0" xfId="0" applyFont="1" applyFill="1" applyBorder="1" applyAlignment="1" applyProtection="1">
      <alignment horizontal="left" vertical="top" wrapText="1"/>
      <protection locked="0"/>
    </xf>
    <xf numFmtId="0" fontId="15" fillId="0" borderId="10" xfId="0" applyFont="1" applyFill="1" applyBorder="1" applyAlignment="1" applyProtection="1">
      <alignment horizontal="left" vertical="top" wrapText="1"/>
      <protection locked="0"/>
    </xf>
    <xf numFmtId="0" fontId="15" fillId="0" borderId="11" xfId="0" applyFont="1" applyFill="1" applyBorder="1" applyAlignment="1" applyProtection="1">
      <alignment horizontal="left" vertical="top" wrapText="1"/>
      <protection locked="0"/>
    </xf>
    <xf numFmtId="0" fontId="15" fillId="0" borderId="1" xfId="0" applyFont="1" applyFill="1" applyBorder="1" applyAlignment="1" applyProtection="1">
      <alignment horizontal="left" vertical="top" wrapText="1"/>
      <protection locked="0"/>
    </xf>
    <xf numFmtId="0" fontId="15" fillId="0" borderId="12" xfId="0" applyFont="1" applyFill="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1.01</c:v>
                </c:pt>
                <c:pt idx="1">
                  <c:v>0.99</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3DC8-43B1-A3D7-BF65F6028A70}"/>
            </c:ext>
          </c:extLst>
        </c:ser>
        <c:dLbls>
          <c:showLegendKey val="0"/>
          <c:showVal val="0"/>
          <c:showCatName val="0"/>
          <c:showSerName val="0"/>
          <c:showPercent val="0"/>
          <c:showBubbleSize val="0"/>
        </c:dLbls>
        <c:gapWidth val="150"/>
        <c:axId val="137304336"/>
        <c:axId val="136429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0.68</c:v>
                </c:pt>
                <c:pt idx="1">
                  <c:v>1.65</c:v>
                </c:pt>
                <c:pt idx="2">
                  <c:v>0.47</c:v>
                </c:pt>
                <c:pt idx="3">
                  <c:v>0.39</c:v>
                </c:pt>
                <c:pt idx="4">
                  <c:v>0.43</c:v>
                </c:pt>
              </c:numCache>
            </c:numRef>
          </c:val>
          <c:smooth val="0"/>
          <c:extLst>
            <c:ext xmlns:c16="http://schemas.microsoft.com/office/drawing/2014/chart" uri="{C3380CC4-5D6E-409C-BE32-E72D297353CC}">
              <c16:uniqueId val="{00000001-3DC8-43B1-A3D7-BF65F6028A70}"/>
            </c:ext>
          </c:extLst>
        </c:ser>
        <c:dLbls>
          <c:showLegendKey val="0"/>
          <c:showVal val="0"/>
          <c:showCatName val="0"/>
          <c:showSerName val="0"/>
          <c:showPercent val="0"/>
          <c:showBubbleSize val="0"/>
        </c:dLbls>
        <c:marker val="1"/>
        <c:smooth val="0"/>
        <c:axId val="137304336"/>
        <c:axId val="136429704"/>
      </c:lineChart>
      <c:dateAx>
        <c:axId val="137304336"/>
        <c:scaling>
          <c:orientation val="minMax"/>
        </c:scaling>
        <c:delete val="1"/>
        <c:axPos val="b"/>
        <c:numFmt formatCode="ge" sourceLinked="1"/>
        <c:majorTickMark val="none"/>
        <c:minorTickMark val="none"/>
        <c:tickLblPos val="none"/>
        <c:crossAx val="136429704"/>
        <c:crosses val="autoZero"/>
        <c:auto val="1"/>
        <c:lblOffset val="100"/>
        <c:baseTimeUnit val="years"/>
      </c:dateAx>
      <c:valAx>
        <c:axId val="136429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304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42.75</c:v>
                </c:pt>
                <c:pt idx="1">
                  <c:v>42.42</c:v>
                </c:pt>
                <c:pt idx="2">
                  <c:v>44.26</c:v>
                </c:pt>
                <c:pt idx="3">
                  <c:v>44</c:v>
                </c:pt>
                <c:pt idx="4">
                  <c:v>44.42</c:v>
                </c:pt>
              </c:numCache>
            </c:numRef>
          </c:val>
          <c:extLst>
            <c:ext xmlns:c16="http://schemas.microsoft.com/office/drawing/2014/chart" uri="{C3380CC4-5D6E-409C-BE32-E72D297353CC}">
              <c16:uniqueId val="{00000000-0682-4611-8678-2E6640F4892C}"/>
            </c:ext>
          </c:extLst>
        </c:ser>
        <c:dLbls>
          <c:showLegendKey val="0"/>
          <c:showVal val="0"/>
          <c:showCatName val="0"/>
          <c:showSerName val="0"/>
          <c:showPercent val="0"/>
          <c:showBubbleSize val="0"/>
        </c:dLbls>
        <c:gapWidth val="150"/>
        <c:axId val="138237480"/>
        <c:axId val="138237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53.61</c:v>
                </c:pt>
                <c:pt idx="1">
                  <c:v>53.52</c:v>
                </c:pt>
                <c:pt idx="2">
                  <c:v>54.24</c:v>
                </c:pt>
                <c:pt idx="3">
                  <c:v>55.88</c:v>
                </c:pt>
                <c:pt idx="4">
                  <c:v>55.22</c:v>
                </c:pt>
              </c:numCache>
            </c:numRef>
          </c:val>
          <c:smooth val="0"/>
          <c:extLst>
            <c:ext xmlns:c16="http://schemas.microsoft.com/office/drawing/2014/chart" uri="{C3380CC4-5D6E-409C-BE32-E72D297353CC}">
              <c16:uniqueId val="{00000001-0682-4611-8678-2E6640F4892C}"/>
            </c:ext>
          </c:extLst>
        </c:ser>
        <c:dLbls>
          <c:showLegendKey val="0"/>
          <c:showVal val="0"/>
          <c:showCatName val="0"/>
          <c:showSerName val="0"/>
          <c:showPercent val="0"/>
          <c:showBubbleSize val="0"/>
        </c:dLbls>
        <c:marker val="1"/>
        <c:smooth val="0"/>
        <c:axId val="138237480"/>
        <c:axId val="138237088"/>
      </c:lineChart>
      <c:dateAx>
        <c:axId val="138237480"/>
        <c:scaling>
          <c:orientation val="minMax"/>
        </c:scaling>
        <c:delete val="1"/>
        <c:axPos val="b"/>
        <c:numFmt formatCode="ge" sourceLinked="1"/>
        <c:majorTickMark val="none"/>
        <c:minorTickMark val="none"/>
        <c:tickLblPos val="none"/>
        <c:crossAx val="138237088"/>
        <c:crosses val="autoZero"/>
        <c:auto val="1"/>
        <c:lblOffset val="100"/>
        <c:baseTimeUnit val="years"/>
      </c:dateAx>
      <c:valAx>
        <c:axId val="138237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237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91.92</c:v>
                </c:pt>
                <c:pt idx="1">
                  <c:v>91.54</c:v>
                </c:pt>
                <c:pt idx="2">
                  <c:v>89.02</c:v>
                </c:pt>
                <c:pt idx="3">
                  <c:v>86.15</c:v>
                </c:pt>
                <c:pt idx="4">
                  <c:v>84.49</c:v>
                </c:pt>
              </c:numCache>
            </c:numRef>
          </c:val>
          <c:extLst>
            <c:ext xmlns:c16="http://schemas.microsoft.com/office/drawing/2014/chart" uri="{C3380CC4-5D6E-409C-BE32-E72D297353CC}">
              <c16:uniqueId val="{00000000-3585-4A5E-A28F-D05A206A5758}"/>
            </c:ext>
          </c:extLst>
        </c:ser>
        <c:dLbls>
          <c:showLegendKey val="0"/>
          <c:showVal val="0"/>
          <c:showCatName val="0"/>
          <c:showSerName val="0"/>
          <c:showPercent val="0"/>
          <c:showBubbleSize val="0"/>
        </c:dLbls>
        <c:gapWidth val="150"/>
        <c:axId val="241055176"/>
        <c:axId val="24090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81.31</c:v>
                </c:pt>
                <c:pt idx="1">
                  <c:v>81.459999999999994</c:v>
                </c:pt>
                <c:pt idx="2">
                  <c:v>81.680000000000007</c:v>
                </c:pt>
                <c:pt idx="3">
                  <c:v>80.989999999999995</c:v>
                </c:pt>
                <c:pt idx="4">
                  <c:v>80.930000000000007</c:v>
                </c:pt>
              </c:numCache>
            </c:numRef>
          </c:val>
          <c:smooth val="0"/>
          <c:extLst>
            <c:ext xmlns:c16="http://schemas.microsoft.com/office/drawing/2014/chart" uri="{C3380CC4-5D6E-409C-BE32-E72D297353CC}">
              <c16:uniqueId val="{00000001-3585-4A5E-A28F-D05A206A5758}"/>
            </c:ext>
          </c:extLst>
        </c:ser>
        <c:dLbls>
          <c:showLegendKey val="0"/>
          <c:showVal val="0"/>
          <c:showCatName val="0"/>
          <c:showSerName val="0"/>
          <c:showPercent val="0"/>
          <c:showBubbleSize val="0"/>
        </c:dLbls>
        <c:marker val="1"/>
        <c:smooth val="0"/>
        <c:axId val="241055176"/>
        <c:axId val="240905456"/>
      </c:lineChart>
      <c:dateAx>
        <c:axId val="241055176"/>
        <c:scaling>
          <c:orientation val="minMax"/>
        </c:scaling>
        <c:delete val="1"/>
        <c:axPos val="b"/>
        <c:numFmt formatCode="ge" sourceLinked="1"/>
        <c:majorTickMark val="none"/>
        <c:minorTickMark val="none"/>
        <c:tickLblPos val="none"/>
        <c:crossAx val="240905456"/>
        <c:crosses val="autoZero"/>
        <c:auto val="1"/>
        <c:lblOffset val="100"/>
        <c:baseTimeUnit val="years"/>
      </c:dateAx>
      <c:valAx>
        <c:axId val="24090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055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119.58</c:v>
                </c:pt>
                <c:pt idx="1">
                  <c:v>126.71</c:v>
                </c:pt>
                <c:pt idx="2">
                  <c:v>153.26</c:v>
                </c:pt>
                <c:pt idx="3">
                  <c:v>138.32</c:v>
                </c:pt>
                <c:pt idx="4">
                  <c:v>141.63999999999999</c:v>
                </c:pt>
              </c:numCache>
            </c:numRef>
          </c:val>
          <c:extLst>
            <c:ext xmlns:c16="http://schemas.microsoft.com/office/drawing/2014/chart" uri="{C3380CC4-5D6E-409C-BE32-E72D297353CC}">
              <c16:uniqueId val="{00000000-3B94-4918-9493-B59193B6D783}"/>
            </c:ext>
          </c:extLst>
        </c:ser>
        <c:dLbls>
          <c:showLegendKey val="0"/>
          <c:showVal val="0"/>
          <c:showCatName val="0"/>
          <c:showSerName val="0"/>
          <c:showPercent val="0"/>
          <c:showBubbleSize val="0"/>
        </c:dLbls>
        <c:gapWidth val="150"/>
        <c:axId val="90508760"/>
        <c:axId val="194523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109.49</c:v>
                </c:pt>
                <c:pt idx="1">
                  <c:v>111.06</c:v>
                </c:pt>
                <c:pt idx="2">
                  <c:v>111.34</c:v>
                </c:pt>
                <c:pt idx="3">
                  <c:v>110.02</c:v>
                </c:pt>
                <c:pt idx="4">
                  <c:v>108.76</c:v>
                </c:pt>
              </c:numCache>
            </c:numRef>
          </c:val>
          <c:smooth val="0"/>
          <c:extLst>
            <c:ext xmlns:c16="http://schemas.microsoft.com/office/drawing/2014/chart" uri="{C3380CC4-5D6E-409C-BE32-E72D297353CC}">
              <c16:uniqueId val="{00000001-3B94-4918-9493-B59193B6D783}"/>
            </c:ext>
          </c:extLst>
        </c:ser>
        <c:dLbls>
          <c:showLegendKey val="0"/>
          <c:showVal val="0"/>
          <c:showCatName val="0"/>
          <c:showSerName val="0"/>
          <c:showPercent val="0"/>
          <c:showBubbleSize val="0"/>
        </c:dLbls>
        <c:marker val="1"/>
        <c:smooth val="0"/>
        <c:axId val="90508760"/>
        <c:axId val="194523144"/>
      </c:lineChart>
      <c:dateAx>
        <c:axId val="90508760"/>
        <c:scaling>
          <c:orientation val="minMax"/>
        </c:scaling>
        <c:delete val="1"/>
        <c:axPos val="b"/>
        <c:numFmt formatCode="ge" sourceLinked="1"/>
        <c:majorTickMark val="none"/>
        <c:minorTickMark val="none"/>
        <c:tickLblPos val="none"/>
        <c:crossAx val="194523144"/>
        <c:crosses val="autoZero"/>
        <c:auto val="1"/>
        <c:lblOffset val="100"/>
        <c:baseTimeUnit val="years"/>
      </c:dateAx>
      <c:valAx>
        <c:axId val="1945231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0508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54.42</c:v>
                </c:pt>
                <c:pt idx="1">
                  <c:v>55.97</c:v>
                </c:pt>
                <c:pt idx="2">
                  <c:v>57.54</c:v>
                </c:pt>
                <c:pt idx="3">
                  <c:v>59.14</c:v>
                </c:pt>
                <c:pt idx="4">
                  <c:v>60.77</c:v>
                </c:pt>
              </c:numCache>
            </c:numRef>
          </c:val>
          <c:extLst>
            <c:ext xmlns:c16="http://schemas.microsoft.com/office/drawing/2014/chart" uri="{C3380CC4-5D6E-409C-BE32-E72D297353CC}">
              <c16:uniqueId val="{00000000-9B43-49EC-83AF-E47A69ABF439}"/>
            </c:ext>
          </c:extLst>
        </c:ser>
        <c:dLbls>
          <c:showLegendKey val="0"/>
          <c:showVal val="0"/>
          <c:showCatName val="0"/>
          <c:showSerName val="0"/>
          <c:showPercent val="0"/>
          <c:showBubbleSize val="0"/>
        </c:dLbls>
        <c:gapWidth val="150"/>
        <c:axId val="138233952"/>
        <c:axId val="138234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46.67</c:v>
                </c:pt>
                <c:pt idx="1">
                  <c:v>47.7</c:v>
                </c:pt>
                <c:pt idx="2">
                  <c:v>48.14</c:v>
                </c:pt>
                <c:pt idx="3">
                  <c:v>46.61</c:v>
                </c:pt>
                <c:pt idx="4">
                  <c:v>47.97</c:v>
                </c:pt>
              </c:numCache>
            </c:numRef>
          </c:val>
          <c:smooth val="0"/>
          <c:extLst>
            <c:ext xmlns:c16="http://schemas.microsoft.com/office/drawing/2014/chart" uri="{C3380CC4-5D6E-409C-BE32-E72D297353CC}">
              <c16:uniqueId val="{00000001-9B43-49EC-83AF-E47A69ABF439}"/>
            </c:ext>
          </c:extLst>
        </c:ser>
        <c:dLbls>
          <c:showLegendKey val="0"/>
          <c:showVal val="0"/>
          <c:showCatName val="0"/>
          <c:showSerName val="0"/>
          <c:showPercent val="0"/>
          <c:showBubbleSize val="0"/>
        </c:dLbls>
        <c:marker val="1"/>
        <c:smooth val="0"/>
        <c:axId val="138233952"/>
        <c:axId val="138234344"/>
      </c:lineChart>
      <c:dateAx>
        <c:axId val="138233952"/>
        <c:scaling>
          <c:orientation val="minMax"/>
        </c:scaling>
        <c:delete val="1"/>
        <c:axPos val="b"/>
        <c:numFmt formatCode="ge" sourceLinked="1"/>
        <c:majorTickMark val="none"/>
        <c:minorTickMark val="none"/>
        <c:tickLblPos val="none"/>
        <c:crossAx val="138234344"/>
        <c:crosses val="autoZero"/>
        <c:auto val="1"/>
        <c:lblOffset val="100"/>
        <c:baseTimeUnit val="years"/>
      </c:dateAx>
      <c:valAx>
        <c:axId val="138234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233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1.4</c:v>
                </c:pt>
                <c:pt idx="1">
                  <c:v>5.94</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A12F-408F-8BB3-D3E50CFDEF8F}"/>
            </c:ext>
          </c:extLst>
        </c:ser>
        <c:dLbls>
          <c:showLegendKey val="0"/>
          <c:showVal val="0"/>
          <c:showCatName val="0"/>
          <c:showSerName val="0"/>
          <c:showPercent val="0"/>
          <c:showBubbleSize val="0"/>
        </c:dLbls>
        <c:gapWidth val="150"/>
        <c:axId val="241052040"/>
        <c:axId val="241052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10.029999999999999</c:v>
                </c:pt>
                <c:pt idx="1">
                  <c:v>7.26</c:v>
                </c:pt>
                <c:pt idx="2">
                  <c:v>11.13</c:v>
                </c:pt>
                <c:pt idx="3">
                  <c:v>10.84</c:v>
                </c:pt>
                <c:pt idx="4">
                  <c:v>15.33</c:v>
                </c:pt>
              </c:numCache>
            </c:numRef>
          </c:val>
          <c:smooth val="0"/>
          <c:extLst>
            <c:ext xmlns:c16="http://schemas.microsoft.com/office/drawing/2014/chart" uri="{C3380CC4-5D6E-409C-BE32-E72D297353CC}">
              <c16:uniqueId val="{00000001-A12F-408F-8BB3-D3E50CFDEF8F}"/>
            </c:ext>
          </c:extLst>
        </c:ser>
        <c:dLbls>
          <c:showLegendKey val="0"/>
          <c:showVal val="0"/>
          <c:showCatName val="0"/>
          <c:showSerName val="0"/>
          <c:showPercent val="0"/>
          <c:showBubbleSize val="0"/>
        </c:dLbls>
        <c:marker val="1"/>
        <c:smooth val="0"/>
        <c:axId val="241052040"/>
        <c:axId val="241052432"/>
      </c:lineChart>
      <c:dateAx>
        <c:axId val="241052040"/>
        <c:scaling>
          <c:orientation val="minMax"/>
        </c:scaling>
        <c:delete val="1"/>
        <c:axPos val="b"/>
        <c:numFmt formatCode="ge" sourceLinked="1"/>
        <c:majorTickMark val="none"/>
        <c:minorTickMark val="none"/>
        <c:tickLblPos val="none"/>
        <c:crossAx val="241052432"/>
        <c:crosses val="autoZero"/>
        <c:auto val="1"/>
        <c:lblOffset val="100"/>
        <c:baseTimeUnit val="years"/>
      </c:dateAx>
      <c:valAx>
        <c:axId val="241052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052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33C-4155-A95D-0121F60E5D8F}"/>
            </c:ext>
          </c:extLst>
        </c:ser>
        <c:dLbls>
          <c:showLegendKey val="0"/>
          <c:showVal val="0"/>
          <c:showCatName val="0"/>
          <c:showSerName val="0"/>
          <c:showPercent val="0"/>
          <c:showBubbleSize val="0"/>
        </c:dLbls>
        <c:gapWidth val="150"/>
        <c:axId val="241053608"/>
        <c:axId val="241054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9.49</c:v>
                </c:pt>
                <c:pt idx="1">
                  <c:v>9.35</c:v>
                </c:pt>
                <c:pt idx="2">
                  <c:v>10.130000000000001</c:v>
                </c:pt>
                <c:pt idx="3">
                  <c:v>7.31</c:v>
                </c:pt>
                <c:pt idx="4">
                  <c:v>7.48</c:v>
                </c:pt>
              </c:numCache>
            </c:numRef>
          </c:val>
          <c:smooth val="0"/>
          <c:extLst>
            <c:ext xmlns:c16="http://schemas.microsoft.com/office/drawing/2014/chart" uri="{C3380CC4-5D6E-409C-BE32-E72D297353CC}">
              <c16:uniqueId val="{00000001-833C-4155-A95D-0121F60E5D8F}"/>
            </c:ext>
          </c:extLst>
        </c:ser>
        <c:dLbls>
          <c:showLegendKey val="0"/>
          <c:showVal val="0"/>
          <c:showCatName val="0"/>
          <c:showSerName val="0"/>
          <c:showPercent val="0"/>
          <c:showBubbleSize val="0"/>
        </c:dLbls>
        <c:marker val="1"/>
        <c:smooth val="0"/>
        <c:axId val="241053608"/>
        <c:axId val="241054000"/>
      </c:lineChart>
      <c:dateAx>
        <c:axId val="241053608"/>
        <c:scaling>
          <c:orientation val="minMax"/>
        </c:scaling>
        <c:delete val="1"/>
        <c:axPos val="b"/>
        <c:numFmt formatCode="ge" sourceLinked="1"/>
        <c:majorTickMark val="none"/>
        <c:minorTickMark val="none"/>
        <c:tickLblPos val="none"/>
        <c:crossAx val="241054000"/>
        <c:crosses val="autoZero"/>
        <c:auto val="1"/>
        <c:lblOffset val="100"/>
        <c:baseTimeUnit val="years"/>
      </c:dateAx>
      <c:valAx>
        <c:axId val="2410540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1053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672.72</c:v>
                </c:pt>
                <c:pt idx="1">
                  <c:v>621.9</c:v>
                </c:pt>
                <c:pt idx="2">
                  <c:v>731.18</c:v>
                </c:pt>
                <c:pt idx="3">
                  <c:v>720.74</c:v>
                </c:pt>
                <c:pt idx="4">
                  <c:v>1010.99</c:v>
                </c:pt>
              </c:numCache>
            </c:numRef>
          </c:val>
          <c:extLst>
            <c:ext xmlns:c16="http://schemas.microsoft.com/office/drawing/2014/chart" uri="{C3380CC4-5D6E-409C-BE32-E72D297353CC}">
              <c16:uniqueId val="{00000000-2645-4C2B-AAA8-820232C7C7EB}"/>
            </c:ext>
          </c:extLst>
        </c:ser>
        <c:dLbls>
          <c:showLegendKey val="0"/>
          <c:showVal val="0"/>
          <c:showCatName val="0"/>
          <c:showSerName val="0"/>
          <c:showPercent val="0"/>
          <c:showBubbleSize val="0"/>
        </c:dLbls>
        <c:gapWidth val="150"/>
        <c:axId val="241055568"/>
        <c:axId val="240736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406.37</c:v>
                </c:pt>
                <c:pt idx="1">
                  <c:v>398.29</c:v>
                </c:pt>
                <c:pt idx="2">
                  <c:v>388.67</c:v>
                </c:pt>
                <c:pt idx="3">
                  <c:v>355.27</c:v>
                </c:pt>
                <c:pt idx="4">
                  <c:v>359.7</c:v>
                </c:pt>
              </c:numCache>
            </c:numRef>
          </c:val>
          <c:smooth val="0"/>
          <c:extLst>
            <c:ext xmlns:c16="http://schemas.microsoft.com/office/drawing/2014/chart" uri="{C3380CC4-5D6E-409C-BE32-E72D297353CC}">
              <c16:uniqueId val="{00000001-2645-4C2B-AAA8-820232C7C7EB}"/>
            </c:ext>
          </c:extLst>
        </c:ser>
        <c:dLbls>
          <c:showLegendKey val="0"/>
          <c:showVal val="0"/>
          <c:showCatName val="0"/>
          <c:showSerName val="0"/>
          <c:showPercent val="0"/>
          <c:showBubbleSize val="0"/>
        </c:dLbls>
        <c:marker val="1"/>
        <c:smooth val="0"/>
        <c:axId val="241055568"/>
        <c:axId val="240736552"/>
      </c:lineChart>
      <c:dateAx>
        <c:axId val="241055568"/>
        <c:scaling>
          <c:orientation val="minMax"/>
        </c:scaling>
        <c:delete val="1"/>
        <c:axPos val="b"/>
        <c:numFmt formatCode="ge" sourceLinked="1"/>
        <c:majorTickMark val="none"/>
        <c:minorTickMark val="none"/>
        <c:tickLblPos val="none"/>
        <c:crossAx val="240736552"/>
        <c:crosses val="autoZero"/>
        <c:auto val="1"/>
        <c:lblOffset val="100"/>
        <c:baseTimeUnit val="years"/>
      </c:dateAx>
      <c:valAx>
        <c:axId val="2407365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1055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277.7</c:v>
                </c:pt>
                <c:pt idx="1">
                  <c:v>242.09</c:v>
                </c:pt>
                <c:pt idx="2">
                  <c:v>201.74</c:v>
                </c:pt>
                <c:pt idx="3">
                  <c:v>173.35</c:v>
                </c:pt>
                <c:pt idx="4">
                  <c:v>140.59</c:v>
                </c:pt>
              </c:numCache>
            </c:numRef>
          </c:val>
          <c:extLst>
            <c:ext xmlns:c16="http://schemas.microsoft.com/office/drawing/2014/chart" uri="{C3380CC4-5D6E-409C-BE32-E72D297353CC}">
              <c16:uniqueId val="{00000000-B0F2-4DAF-83DE-2931BD18D221}"/>
            </c:ext>
          </c:extLst>
        </c:ser>
        <c:dLbls>
          <c:showLegendKey val="0"/>
          <c:showVal val="0"/>
          <c:showCatName val="0"/>
          <c:showSerName val="0"/>
          <c:showPercent val="0"/>
          <c:showBubbleSize val="0"/>
        </c:dLbls>
        <c:gapWidth val="150"/>
        <c:axId val="240737728"/>
        <c:axId val="240738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442.54</c:v>
                </c:pt>
                <c:pt idx="1">
                  <c:v>431</c:v>
                </c:pt>
                <c:pt idx="2">
                  <c:v>422.5</c:v>
                </c:pt>
                <c:pt idx="3">
                  <c:v>458.27</c:v>
                </c:pt>
                <c:pt idx="4">
                  <c:v>447.01</c:v>
                </c:pt>
              </c:numCache>
            </c:numRef>
          </c:val>
          <c:smooth val="0"/>
          <c:extLst>
            <c:ext xmlns:c16="http://schemas.microsoft.com/office/drawing/2014/chart" uri="{C3380CC4-5D6E-409C-BE32-E72D297353CC}">
              <c16:uniqueId val="{00000001-B0F2-4DAF-83DE-2931BD18D221}"/>
            </c:ext>
          </c:extLst>
        </c:ser>
        <c:dLbls>
          <c:showLegendKey val="0"/>
          <c:showVal val="0"/>
          <c:showCatName val="0"/>
          <c:showSerName val="0"/>
          <c:showPercent val="0"/>
          <c:showBubbleSize val="0"/>
        </c:dLbls>
        <c:marker val="1"/>
        <c:smooth val="0"/>
        <c:axId val="240737728"/>
        <c:axId val="240738120"/>
      </c:lineChart>
      <c:dateAx>
        <c:axId val="240737728"/>
        <c:scaling>
          <c:orientation val="minMax"/>
        </c:scaling>
        <c:delete val="1"/>
        <c:axPos val="b"/>
        <c:numFmt formatCode="ge" sourceLinked="1"/>
        <c:majorTickMark val="none"/>
        <c:minorTickMark val="none"/>
        <c:tickLblPos val="none"/>
        <c:crossAx val="240738120"/>
        <c:crosses val="autoZero"/>
        <c:auto val="1"/>
        <c:lblOffset val="100"/>
        <c:baseTimeUnit val="years"/>
      </c:dateAx>
      <c:valAx>
        <c:axId val="2407381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073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118.46</c:v>
                </c:pt>
                <c:pt idx="1">
                  <c:v>125.4</c:v>
                </c:pt>
                <c:pt idx="2">
                  <c:v>154.83000000000001</c:v>
                </c:pt>
                <c:pt idx="3">
                  <c:v>138.01</c:v>
                </c:pt>
                <c:pt idx="4">
                  <c:v>141.91</c:v>
                </c:pt>
              </c:numCache>
            </c:numRef>
          </c:val>
          <c:extLst>
            <c:ext xmlns:c16="http://schemas.microsoft.com/office/drawing/2014/chart" uri="{C3380CC4-5D6E-409C-BE32-E72D297353CC}">
              <c16:uniqueId val="{00000000-62F1-44F7-AFE8-3FEA268AC3EF}"/>
            </c:ext>
          </c:extLst>
        </c:ser>
        <c:dLbls>
          <c:showLegendKey val="0"/>
          <c:showVal val="0"/>
          <c:showCatName val="0"/>
          <c:showSerName val="0"/>
          <c:showPercent val="0"/>
          <c:showBubbleSize val="0"/>
        </c:dLbls>
        <c:gapWidth val="150"/>
        <c:axId val="240739296"/>
        <c:axId val="240739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c:v>
                </c:pt>
                <c:pt idx="1">
                  <c:v>100.82</c:v>
                </c:pt>
                <c:pt idx="2">
                  <c:v>101.64</c:v>
                </c:pt>
                <c:pt idx="3">
                  <c:v>96.77</c:v>
                </c:pt>
                <c:pt idx="4">
                  <c:v>95.81</c:v>
                </c:pt>
              </c:numCache>
            </c:numRef>
          </c:val>
          <c:smooth val="0"/>
          <c:extLst>
            <c:ext xmlns:c16="http://schemas.microsoft.com/office/drawing/2014/chart" uri="{C3380CC4-5D6E-409C-BE32-E72D297353CC}">
              <c16:uniqueId val="{00000001-62F1-44F7-AFE8-3FEA268AC3EF}"/>
            </c:ext>
          </c:extLst>
        </c:ser>
        <c:dLbls>
          <c:showLegendKey val="0"/>
          <c:showVal val="0"/>
          <c:showCatName val="0"/>
          <c:showSerName val="0"/>
          <c:showPercent val="0"/>
          <c:showBubbleSize val="0"/>
        </c:dLbls>
        <c:marker val="1"/>
        <c:smooth val="0"/>
        <c:axId val="240739296"/>
        <c:axId val="240739688"/>
      </c:lineChart>
      <c:dateAx>
        <c:axId val="240739296"/>
        <c:scaling>
          <c:orientation val="minMax"/>
        </c:scaling>
        <c:delete val="1"/>
        <c:axPos val="b"/>
        <c:numFmt formatCode="ge" sourceLinked="1"/>
        <c:majorTickMark val="none"/>
        <c:minorTickMark val="none"/>
        <c:tickLblPos val="none"/>
        <c:crossAx val="240739688"/>
        <c:crosses val="autoZero"/>
        <c:auto val="1"/>
        <c:lblOffset val="100"/>
        <c:baseTimeUnit val="years"/>
      </c:dateAx>
      <c:valAx>
        <c:axId val="240739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739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135.77000000000001</c:v>
                </c:pt>
                <c:pt idx="1">
                  <c:v>128.56</c:v>
                </c:pt>
                <c:pt idx="2">
                  <c:v>104.27</c:v>
                </c:pt>
                <c:pt idx="3">
                  <c:v>117.21</c:v>
                </c:pt>
                <c:pt idx="4">
                  <c:v>114.16</c:v>
                </c:pt>
              </c:numCache>
            </c:numRef>
          </c:val>
          <c:extLst>
            <c:ext xmlns:c16="http://schemas.microsoft.com/office/drawing/2014/chart" uri="{C3380CC4-5D6E-409C-BE32-E72D297353CC}">
              <c16:uniqueId val="{00000000-ABF5-4403-B30C-CEA9373785F3}"/>
            </c:ext>
          </c:extLst>
        </c:ser>
        <c:dLbls>
          <c:showLegendKey val="0"/>
          <c:showVal val="0"/>
          <c:showCatName val="0"/>
          <c:showSerName val="0"/>
          <c:showPercent val="0"/>
          <c:showBubbleSize val="0"/>
        </c:dLbls>
        <c:gapWidth val="150"/>
        <c:axId val="240903888"/>
        <c:axId val="240904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181.67</c:v>
                </c:pt>
                <c:pt idx="1">
                  <c:v>179.55</c:v>
                </c:pt>
                <c:pt idx="2">
                  <c:v>179.16</c:v>
                </c:pt>
                <c:pt idx="3">
                  <c:v>187.18</c:v>
                </c:pt>
                <c:pt idx="4">
                  <c:v>189.58</c:v>
                </c:pt>
              </c:numCache>
            </c:numRef>
          </c:val>
          <c:smooth val="0"/>
          <c:extLst>
            <c:ext xmlns:c16="http://schemas.microsoft.com/office/drawing/2014/chart" uri="{C3380CC4-5D6E-409C-BE32-E72D297353CC}">
              <c16:uniqueId val="{00000001-ABF5-4403-B30C-CEA9373785F3}"/>
            </c:ext>
          </c:extLst>
        </c:ser>
        <c:dLbls>
          <c:showLegendKey val="0"/>
          <c:showVal val="0"/>
          <c:showCatName val="0"/>
          <c:showSerName val="0"/>
          <c:showPercent val="0"/>
          <c:showBubbleSize val="0"/>
        </c:dLbls>
        <c:marker val="1"/>
        <c:smooth val="0"/>
        <c:axId val="240903888"/>
        <c:axId val="240904280"/>
      </c:lineChart>
      <c:dateAx>
        <c:axId val="240903888"/>
        <c:scaling>
          <c:orientation val="minMax"/>
        </c:scaling>
        <c:delete val="1"/>
        <c:axPos val="b"/>
        <c:numFmt formatCode="ge" sourceLinked="1"/>
        <c:majorTickMark val="none"/>
        <c:minorTickMark val="none"/>
        <c:tickLblPos val="none"/>
        <c:crossAx val="240904280"/>
        <c:crosses val="autoZero"/>
        <c:auto val="1"/>
        <c:lblOffset val="100"/>
        <c:baseTimeUnit val="years"/>
      </c:dateAx>
      <c:valAx>
        <c:axId val="240904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903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5" zoomScaleNormal="55" workbookViewId="0">
      <selection activeCell="B1" sqref="B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長野県　小布施町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A7</v>
      </c>
      <c r="X8" s="59"/>
      <c r="Y8" s="59"/>
      <c r="Z8" s="59"/>
      <c r="AA8" s="59"/>
      <c r="AB8" s="59"/>
      <c r="AC8" s="59"/>
      <c r="AD8" s="59" t="str">
        <f>データ!$M$6</f>
        <v>非設置</v>
      </c>
      <c r="AE8" s="59"/>
      <c r="AF8" s="59"/>
      <c r="AG8" s="59"/>
      <c r="AH8" s="59"/>
      <c r="AI8" s="59"/>
      <c r="AJ8" s="59"/>
      <c r="AK8" s="4"/>
      <c r="AL8" s="60">
        <f>データ!$R$6</f>
        <v>11005</v>
      </c>
      <c r="AM8" s="60"/>
      <c r="AN8" s="60"/>
      <c r="AO8" s="60"/>
      <c r="AP8" s="60"/>
      <c r="AQ8" s="60"/>
      <c r="AR8" s="60"/>
      <c r="AS8" s="60"/>
      <c r="AT8" s="51">
        <f>データ!$S$6</f>
        <v>19.12</v>
      </c>
      <c r="AU8" s="52"/>
      <c r="AV8" s="52"/>
      <c r="AW8" s="52"/>
      <c r="AX8" s="52"/>
      <c r="AY8" s="52"/>
      <c r="AZ8" s="52"/>
      <c r="BA8" s="52"/>
      <c r="BB8" s="53">
        <f>データ!$T$6</f>
        <v>575.58000000000004</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83.78</v>
      </c>
      <c r="J10" s="52"/>
      <c r="K10" s="52"/>
      <c r="L10" s="52"/>
      <c r="M10" s="52"/>
      <c r="N10" s="52"/>
      <c r="O10" s="63"/>
      <c r="P10" s="53">
        <f>データ!$P$6</f>
        <v>99.97</v>
      </c>
      <c r="Q10" s="53"/>
      <c r="R10" s="53"/>
      <c r="S10" s="53"/>
      <c r="T10" s="53"/>
      <c r="U10" s="53"/>
      <c r="V10" s="53"/>
      <c r="W10" s="60">
        <f>データ!$Q$6</f>
        <v>3062</v>
      </c>
      <c r="X10" s="60"/>
      <c r="Y10" s="60"/>
      <c r="Z10" s="60"/>
      <c r="AA10" s="60"/>
      <c r="AB10" s="60"/>
      <c r="AC10" s="60"/>
      <c r="AD10" s="2"/>
      <c r="AE10" s="2"/>
      <c r="AF10" s="2"/>
      <c r="AG10" s="2"/>
      <c r="AH10" s="4"/>
      <c r="AI10" s="4"/>
      <c r="AJ10" s="4"/>
      <c r="AK10" s="4"/>
      <c r="AL10" s="60">
        <f>データ!$U$6</f>
        <v>10996</v>
      </c>
      <c r="AM10" s="60"/>
      <c r="AN10" s="60"/>
      <c r="AO10" s="60"/>
      <c r="AP10" s="60"/>
      <c r="AQ10" s="60"/>
      <c r="AR10" s="60"/>
      <c r="AS10" s="60"/>
      <c r="AT10" s="51">
        <f>データ!$V$6</f>
        <v>6.24</v>
      </c>
      <c r="AU10" s="52"/>
      <c r="AV10" s="52"/>
      <c r="AW10" s="52"/>
      <c r="AX10" s="52"/>
      <c r="AY10" s="52"/>
      <c r="AZ10" s="52"/>
      <c r="BA10" s="52"/>
      <c r="BB10" s="53">
        <f>データ!$W$6</f>
        <v>1762.18</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6" t="s">
        <v>106</v>
      </c>
      <c r="BM16" s="87"/>
      <c r="BN16" s="87"/>
      <c r="BO16" s="87"/>
      <c r="BP16" s="87"/>
      <c r="BQ16" s="87"/>
      <c r="BR16" s="87"/>
      <c r="BS16" s="87"/>
      <c r="BT16" s="87"/>
      <c r="BU16" s="87"/>
      <c r="BV16" s="87"/>
      <c r="BW16" s="87"/>
      <c r="BX16" s="87"/>
      <c r="BY16" s="87"/>
      <c r="BZ16" s="88"/>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6"/>
      <c r="BM17" s="87"/>
      <c r="BN17" s="87"/>
      <c r="BO17" s="87"/>
      <c r="BP17" s="87"/>
      <c r="BQ17" s="87"/>
      <c r="BR17" s="87"/>
      <c r="BS17" s="87"/>
      <c r="BT17" s="87"/>
      <c r="BU17" s="87"/>
      <c r="BV17" s="87"/>
      <c r="BW17" s="87"/>
      <c r="BX17" s="87"/>
      <c r="BY17" s="87"/>
      <c r="BZ17" s="88"/>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6"/>
      <c r="BM18" s="87"/>
      <c r="BN18" s="87"/>
      <c r="BO18" s="87"/>
      <c r="BP18" s="87"/>
      <c r="BQ18" s="87"/>
      <c r="BR18" s="87"/>
      <c r="BS18" s="87"/>
      <c r="BT18" s="87"/>
      <c r="BU18" s="87"/>
      <c r="BV18" s="87"/>
      <c r="BW18" s="87"/>
      <c r="BX18" s="87"/>
      <c r="BY18" s="87"/>
      <c r="BZ18" s="88"/>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6"/>
      <c r="BM19" s="87"/>
      <c r="BN19" s="87"/>
      <c r="BO19" s="87"/>
      <c r="BP19" s="87"/>
      <c r="BQ19" s="87"/>
      <c r="BR19" s="87"/>
      <c r="BS19" s="87"/>
      <c r="BT19" s="87"/>
      <c r="BU19" s="87"/>
      <c r="BV19" s="87"/>
      <c r="BW19" s="87"/>
      <c r="BX19" s="87"/>
      <c r="BY19" s="87"/>
      <c r="BZ19" s="88"/>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6"/>
      <c r="BM20" s="87"/>
      <c r="BN20" s="87"/>
      <c r="BO20" s="87"/>
      <c r="BP20" s="87"/>
      <c r="BQ20" s="87"/>
      <c r="BR20" s="87"/>
      <c r="BS20" s="87"/>
      <c r="BT20" s="87"/>
      <c r="BU20" s="87"/>
      <c r="BV20" s="87"/>
      <c r="BW20" s="87"/>
      <c r="BX20" s="87"/>
      <c r="BY20" s="87"/>
      <c r="BZ20" s="88"/>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6"/>
      <c r="BM21" s="87"/>
      <c r="BN21" s="87"/>
      <c r="BO21" s="87"/>
      <c r="BP21" s="87"/>
      <c r="BQ21" s="87"/>
      <c r="BR21" s="87"/>
      <c r="BS21" s="87"/>
      <c r="BT21" s="87"/>
      <c r="BU21" s="87"/>
      <c r="BV21" s="87"/>
      <c r="BW21" s="87"/>
      <c r="BX21" s="87"/>
      <c r="BY21" s="87"/>
      <c r="BZ21" s="88"/>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6"/>
      <c r="BM22" s="87"/>
      <c r="BN22" s="87"/>
      <c r="BO22" s="87"/>
      <c r="BP22" s="87"/>
      <c r="BQ22" s="87"/>
      <c r="BR22" s="87"/>
      <c r="BS22" s="87"/>
      <c r="BT22" s="87"/>
      <c r="BU22" s="87"/>
      <c r="BV22" s="87"/>
      <c r="BW22" s="87"/>
      <c r="BX22" s="87"/>
      <c r="BY22" s="87"/>
      <c r="BZ22" s="88"/>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6"/>
      <c r="BM23" s="87"/>
      <c r="BN23" s="87"/>
      <c r="BO23" s="87"/>
      <c r="BP23" s="87"/>
      <c r="BQ23" s="87"/>
      <c r="BR23" s="87"/>
      <c r="BS23" s="87"/>
      <c r="BT23" s="87"/>
      <c r="BU23" s="87"/>
      <c r="BV23" s="87"/>
      <c r="BW23" s="87"/>
      <c r="BX23" s="87"/>
      <c r="BY23" s="87"/>
      <c r="BZ23" s="88"/>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6"/>
      <c r="BM24" s="87"/>
      <c r="BN24" s="87"/>
      <c r="BO24" s="87"/>
      <c r="BP24" s="87"/>
      <c r="BQ24" s="87"/>
      <c r="BR24" s="87"/>
      <c r="BS24" s="87"/>
      <c r="BT24" s="87"/>
      <c r="BU24" s="87"/>
      <c r="BV24" s="87"/>
      <c r="BW24" s="87"/>
      <c r="BX24" s="87"/>
      <c r="BY24" s="87"/>
      <c r="BZ24" s="88"/>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6"/>
      <c r="BM25" s="87"/>
      <c r="BN25" s="87"/>
      <c r="BO25" s="87"/>
      <c r="BP25" s="87"/>
      <c r="BQ25" s="87"/>
      <c r="BR25" s="87"/>
      <c r="BS25" s="87"/>
      <c r="BT25" s="87"/>
      <c r="BU25" s="87"/>
      <c r="BV25" s="87"/>
      <c r="BW25" s="87"/>
      <c r="BX25" s="87"/>
      <c r="BY25" s="87"/>
      <c r="BZ25" s="88"/>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6"/>
      <c r="BM26" s="87"/>
      <c r="BN26" s="87"/>
      <c r="BO26" s="87"/>
      <c r="BP26" s="87"/>
      <c r="BQ26" s="87"/>
      <c r="BR26" s="87"/>
      <c r="BS26" s="87"/>
      <c r="BT26" s="87"/>
      <c r="BU26" s="87"/>
      <c r="BV26" s="87"/>
      <c r="BW26" s="87"/>
      <c r="BX26" s="87"/>
      <c r="BY26" s="87"/>
      <c r="BZ26" s="88"/>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6"/>
      <c r="BM27" s="87"/>
      <c r="BN27" s="87"/>
      <c r="BO27" s="87"/>
      <c r="BP27" s="87"/>
      <c r="BQ27" s="87"/>
      <c r="BR27" s="87"/>
      <c r="BS27" s="87"/>
      <c r="BT27" s="87"/>
      <c r="BU27" s="87"/>
      <c r="BV27" s="87"/>
      <c r="BW27" s="87"/>
      <c r="BX27" s="87"/>
      <c r="BY27" s="87"/>
      <c r="BZ27" s="88"/>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6"/>
      <c r="BM28" s="87"/>
      <c r="BN28" s="87"/>
      <c r="BO28" s="87"/>
      <c r="BP28" s="87"/>
      <c r="BQ28" s="87"/>
      <c r="BR28" s="87"/>
      <c r="BS28" s="87"/>
      <c r="BT28" s="87"/>
      <c r="BU28" s="87"/>
      <c r="BV28" s="87"/>
      <c r="BW28" s="87"/>
      <c r="BX28" s="87"/>
      <c r="BY28" s="87"/>
      <c r="BZ28" s="88"/>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6"/>
      <c r="BM29" s="87"/>
      <c r="BN29" s="87"/>
      <c r="BO29" s="87"/>
      <c r="BP29" s="87"/>
      <c r="BQ29" s="87"/>
      <c r="BR29" s="87"/>
      <c r="BS29" s="87"/>
      <c r="BT29" s="87"/>
      <c r="BU29" s="87"/>
      <c r="BV29" s="87"/>
      <c r="BW29" s="87"/>
      <c r="BX29" s="87"/>
      <c r="BY29" s="87"/>
      <c r="BZ29" s="88"/>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6"/>
      <c r="BM30" s="87"/>
      <c r="BN30" s="87"/>
      <c r="BO30" s="87"/>
      <c r="BP30" s="87"/>
      <c r="BQ30" s="87"/>
      <c r="BR30" s="87"/>
      <c r="BS30" s="87"/>
      <c r="BT30" s="87"/>
      <c r="BU30" s="87"/>
      <c r="BV30" s="87"/>
      <c r="BW30" s="87"/>
      <c r="BX30" s="87"/>
      <c r="BY30" s="87"/>
      <c r="BZ30" s="88"/>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6"/>
      <c r="BM31" s="87"/>
      <c r="BN31" s="87"/>
      <c r="BO31" s="87"/>
      <c r="BP31" s="87"/>
      <c r="BQ31" s="87"/>
      <c r="BR31" s="87"/>
      <c r="BS31" s="87"/>
      <c r="BT31" s="87"/>
      <c r="BU31" s="87"/>
      <c r="BV31" s="87"/>
      <c r="BW31" s="87"/>
      <c r="BX31" s="87"/>
      <c r="BY31" s="87"/>
      <c r="BZ31" s="88"/>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6"/>
      <c r="BM32" s="87"/>
      <c r="BN32" s="87"/>
      <c r="BO32" s="87"/>
      <c r="BP32" s="87"/>
      <c r="BQ32" s="87"/>
      <c r="BR32" s="87"/>
      <c r="BS32" s="87"/>
      <c r="BT32" s="87"/>
      <c r="BU32" s="87"/>
      <c r="BV32" s="87"/>
      <c r="BW32" s="87"/>
      <c r="BX32" s="87"/>
      <c r="BY32" s="87"/>
      <c r="BZ32" s="88"/>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6"/>
      <c r="BM33" s="87"/>
      <c r="BN33" s="87"/>
      <c r="BO33" s="87"/>
      <c r="BP33" s="87"/>
      <c r="BQ33" s="87"/>
      <c r="BR33" s="87"/>
      <c r="BS33" s="87"/>
      <c r="BT33" s="87"/>
      <c r="BU33" s="87"/>
      <c r="BV33" s="87"/>
      <c r="BW33" s="87"/>
      <c r="BX33" s="87"/>
      <c r="BY33" s="87"/>
      <c r="BZ33" s="88"/>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6"/>
      <c r="BM34" s="87"/>
      <c r="BN34" s="87"/>
      <c r="BO34" s="87"/>
      <c r="BP34" s="87"/>
      <c r="BQ34" s="87"/>
      <c r="BR34" s="87"/>
      <c r="BS34" s="87"/>
      <c r="BT34" s="87"/>
      <c r="BU34" s="87"/>
      <c r="BV34" s="87"/>
      <c r="BW34" s="87"/>
      <c r="BX34" s="87"/>
      <c r="BY34" s="87"/>
      <c r="BZ34" s="88"/>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6"/>
      <c r="BM35" s="87"/>
      <c r="BN35" s="87"/>
      <c r="BO35" s="87"/>
      <c r="BP35" s="87"/>
      <c r="BQ35" s="87"/>
      <c r="BR35" s="87"/>
      <c r="BS35" s="87"/>
      <c r="BT35" s="87"/>
      <c r="BU35" s="87"/>
      <c r="BV35" s="87"/>
      <c r="BW35" s="87"/>
      <c r="BX35" s="87"/>
      <c r="BY35" s="87"/>
      <c r="BZ35" s="88"/>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6"/>
      <c r="BM36" s="87"/>
      <c r="BN36" s="87"/>
      <c r="BO36" s="87"/>
      <c r="BP36" s="87"/>
      <c r="BQ36" s="87"/>
      <c r="BR36" s="87"/>
      <c r="BS36" s="87"/>
      <c r="BT36" s="87"/>
      <c r="BU36" s="87"/>
      <c r="BV36" s="87"/>
      <c r="BW36" s="87"/>
      <c r="BX36" s="87"/>
      <c r="BY36" s="87"/>
      <c r="BZ36" s="88"/>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6"/>
      <c r="BM37" s="87"/>
      <c r="BN37" s="87"/>
      <c r="BO37" s="87"/>
      <c r="BP37" s="87"/>
      <c r="BQ37" s="87"/>
      <c r="BR37" s="87"/>
      <c r="BS37" s="87"/>
      <c r="BT37" s="87"/>
      <c r="BU37" s="87"/>
      <c r="BV37" s="87"/>
      <c r="BW37" s="87"/>
      <c r="BX37" s="87"/>
      <c r="BY37" s="87"/>
      <c r="BZ37" s="88"/>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6"/>
      <c r="BM38" s="87"/>
      <c r="BN38" s="87"/>
      <c r="BO38" s="87"/>
      <c r="BP38" s="87"/>
      <c r="BQ38" s="87"/>
      <c r="BR38" s="87"/>
      <c r="BS38" s="87"/>
      <c r="BT38" s="87"/>
      <c r="BU38" s="87"/>
      <c r="BV38" s="87"/>
      <c r="BW38" s="87"/>
      <c r="BX38" s="87"/>
      <c r="BY38" s="87"/>
      <c r="BZ38" s="88"/>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6"/>
      <c r="BM39" s="87"/>
      <c r="BN39" s="87"/>
      <c r="BO39" s="87"/>
      <c r="BP39" s="87"/>
      <c r="BQ39" s="87"/>
      <c r="BR39" s="87"/>
      <c r="BS39" s="87"/>
      <c r="BT39" s="87"/>
      <c r="BU39" s="87"/>
      <c r="BV39" s="87"/>
      <c r="BW39" s="87"/>
      <c r="BX39" s="87"/>
      <c r="BY39" s="87"/>
      <c r="BZ39" s="88"/>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6"/>
      <c r="BM40" s="87"/>
      <c r="BN40" s="87"/>
      <c r="BO40" s="87"/>
      <c r="BP40" s="87"/>
      <c r="BQ40" s="87"/>
      <c r="BR40" s="87"/>
      <c r="BS40" s="87"/>
      <c r="BT40" s="87"/>
      <c r="BU40" s="87"/>
      <c r="BV40" s="87"/>
      <c r="BW40" s="87"/>
      <c r="BX40" s="87"/>
      <c r="BY40" s="87"/>
      <c r="BZ40" s="88"/>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6"/>
      <c r="BM41" s="87"/>
      <c r="BN41" s="87"/>
      <c r="BO41" s="87"/>
      <c r="BP41" s="87"/>
      <c r="BQ41" s="87"/>
      <c r="BR41" s="87"/>
      <c r="BS41" s="87"/>
      <c r="BT41" s="87"/>
      <c r="BU41" s="87"/>
      <c r="BV41" s="87"/>
      <c r="BW41" s="87"/>
      <c r="BX41" s="87"/>
      <c r="BY41" s="87"/>
      <c r="BZ41" s="88"/>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6"/>
      <c r="BM42" s="87"/>
      <c r="BN42" s="87"/>
      <c r="BO42" s="87"/>
      <c r="BP42" s="87"/>
      <c r="BQ42" s="87"/>
      <c r="BR42" s="87"/>
      <c r="BS42" s="87"/>
      <c r="BT42" s="87"/>
      <c r="BU42" s="87"/>
      <c r="BV42" s="87"/>
      <c r="BW42" s="87"/>
      <c r="BX42" s="87"/>
      <c r="BY42" s="87"/>
      <c r="BZ42" s="88"/>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6"/>
      <c r="BM43" s="87"/>
      <c r="BN43" s="87"/>
      <c r="BO43" s="87"/>
      <c r="BP43" s="87"/>
      <c r="BQ43" s="87"/>
      <c r="BR43" s="87"/>
      <c r="BS43" s="87"/>
      <c r="BT43" s="87"/>
      <c r="BU43" s="87"/>
      <c r="BV43" s="87"/>
      <c r="BW43" s="87"/>
      <c r="BX43" s="87"/>
      <c r="BY43" s="87"/>
      <c r="BZ43" s="88"/>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6"/>
      <c r="BM44" s="87"/>
      <c r="BN44" s="87"/>
      <c r="BO44" s="87"/>
      <c r="BP44" s="87"/>
      <c r="BQ44" s="87"/>
      <c r="BR44" s="87"/>
      <c r="BS44" s="87"/>
      <c r="BT44" s="87"/>
      <c r="BU44" s="87"/>
      <c r="BV44" s="87"/>
      <c r="BW44" s="87"/>
      <c r="BX44" s="87"/>
      <c r="BY44" s="87"/>
      <c r="BZ44" s="88"/>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9" t="s">
        <v>107</v>
      </c>
      <c r="BM47" s="90"/>
      <c r="BN47" s="90"/>
      <c r="BO47" s="90"/>
      <c r="BP47" s="90"/>
      <c r="BQ47" s="90"/>
      <c r="BR47" s="90"/>
      <c r="BS47" s="90"/>
      <c r="BT47" s="90"/>
      <c r="BU47" s="90"/>
      <c r="BV47" s="90"/>
      <c r="BW47" s="90"/>
      <c r="BX47" s="90"/>
      <c r="BY47" s="90"/>
      <c r="BZ47" s="9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9"/>
      <c r="BM48" s="90"/>
      <c r="BN48" s="90"/>
      <c r="BO48" s="90"/>
      <c r="BP48" s="90"/>
      <c r="BQ48" s="90"/>
      <c r="BR48" s="90"/>
      <c r="BS48" s="90"/>
      <c r="BT48" s="90"/>
      <c r="BU48" s="90"/>
      <c r="BV48" s="90"/>
      <c r="BW48" s="90"/>
      <c r="BX48" s="90"/>
      <c r="BY48" s="90"/>
      <c r="BZ48" s="9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9"/>
      <c r="BM49" s="90"/>
      <c r="BN49" s="90"/>
      <c r="BO49" s="90"/>
      <c r="BP49" s="90"/>
      <c r="BQ49" s="90"/>
      <c r="BR49" s="90"/>
      <c r="BS49" s="90"/>
      <c r="BT49" s="90"/>
      <c r="BU49" s="90"/>
      <c r="BV49" s="90"/>
      <c r="BW49" s="90"/>
      <c r="BX49" s="90"/>
      <c r="BY49" s="90"/>
      <c r="BZ49" s="9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9"/>
      <c r="BM50" s="90"/>
      <c r="BN50" s="90"/>
      <c r="BO50" s="90"/>
      <c r="BP50" s="90"/>
      <c r="BQ50" s="90"/>
      <c r="BR50" s="90"/>
      <c r="BS50" s="90"/>
      <c r="BT50" s="90"/>
      <c r="BU50" s="90"/>
      <c r="BV50" s="90"/>
      <c r="BW50" s="90"/>
      <c r="BX50" s="90"/>
      <c r="BY50" s="90"/>
      <c r="BZ50" s="9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9"/>
      <c r="BM51" s="90"/>
      <c r="BN51" s="90"/>
      <c r="BO51" s="90"/>
      <c r="BP51" s="90"/>
      <c r="BQ51" s="90"/>
      <c r="BR51" s="90"/>
      <c r="BS51" s="90"/>
      <c r="BT51" s="90"/>
      <c r="BU51" s="90"/>
      <c r="BV51" s="90"/>
      <c r="BW51" s="90"/>
      <c r="BX51" s="90"/>
      <c r="BY51" s="90"/>
      <c r="BZ51" s="9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9"/>
      <c r="BM52" s="90"/>
      <c r="BN52" s="90"/>
      <c r="BO52" s="90"/>
      <c r="BP52" s="90"/>
      <c r="BQ52" s="90"/>
      <c r="BR52" s="90"/>
      <c r="BS52" s="90"/>
      <c r="BT52" s="90"/>
      <c r="BU52" s="90"/>
      <c r="BV52" s="90"/>
      <c r="BW52" s="90"/>
      <c r="BX52" s="90"/>
      <c r="BY52" s="90"/>
      <c r="BZ52" s="9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9"/>
      <c r="BM53" s="90"/>
      <c r="BN53" s="90"/>
      <c r="BO53" s="90"/>
      <c r="BP53" s="90"/>
      <c r="BQ53" s="90"/>
      <c r="BR53" s="90"/>
      <c r="BS53" s="90"/>
      <c r="BT53" s="90"/>
      <c r="BU53" s="90"/>
      <c r="BV53" s="90"/>
      <c r="BW53" s="90"/>
      <c r="BX53" s="90"/>
      <c r="BY53" s="90"/>
      <c r="BZ53" s="9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9"/>
      <c r="BM54" s="90"/>
      <c r="BN54" s="90"/>
      <c r="BO54" s="90"/>
      <c r="BP54" s="90"/>
      <c r="BQ54" s="90"/>
      <c r="BR54" s="90"/>
      <c r="BS54" s="90"/>
      <c r="BT54" s="90"/>
      <c r="BU54" s="90"/>
      <c r="BV54" s="90"/>
      <c r="BW54" s="90"/>
      <c r="BX54" s="90"/>
      <c r="BY54" s="90"/>
      <c r="BZ54" s="9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9"/>
      <c r="BM55" s="90"/>
      <c r="BN55" s="90"/>
      <c r="BO55" s="90"/>
      <c r="BP55" s="90"/>
      <c r="BQ55" s="90"/>
      <c r="BR55" s="90"/>
      <c r="BS55" s="90"/>
      <c r="BT55" s="90"/>
      <c r="BU55" s="90"/>
      <c r="BV55" s="90"/>
      <c r="BW55" s="90"/>
      <c r="BX55" s="90"/>
      <c r="BY55" s="90"/>
      <c r="BZ55" s="91"/>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9"/>
      <c r="BM56" s="90"/>
      <c r="BN56" s="90"/>
      <c r="BO56" s="90"/>
      <c r="BP56" s="90"/>
      <c r="BQ56" s="90"/>
      <c r="BR56" s="90"/>
      <c r="BS56" s="90"/>
      <c r="BT56" s="90"/>
      <c r="BU56" s="90"/>
      <c r="BV56" s="90"/>
      <c r="BW56" s="90"/>
      <c r="BX56" s="90"/>
      <c r="BY56" s="90"/>
      <c r="BZ56" s="91"/>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9"/>
      <c r="BM57" s="90"/>
      <c r="BN57" s="90"/>
      <c r="BO57" s="90"/>
      <c r="BP57" s="90"/>
      <c r="BQ57" s="90"/>
      <c r="BR57" s="90"/>
      <c r="BS57" s="90"/>
      <c r="BT57" s="90"/>
      <c r="BU57" s="90"/>
      <c r="BV57" s="90"/>
      <c r="BW57" s="90"/>
      <c r="BX57" s="90"/>
      <c r="BY57" s="90"/>
      <c r="BZ57" s="9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9"/>
      <c r="BM58" s="90"/>
      <c r="BN58" s="90"/>
      <c r="BO58" s="90"/>
      <c r="BP58" s="90"/>
      <c r="BQ58" s="90"/>
      <c r="BR58" s="90"/>
      <c r="BS58" s="90"/>
      <c r="BT58" s="90"/>
      <c r="BU58" s="90"/>
      <c r="BV58" s="90"/>
      <c r="BW58" s="90"/>
      <c r="BX58" s="90"/>
      <c r="BY58" s="90"/>
      <c r="BZ58" s="9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9"/>
      <c r="BM59" s="90"/>
      <c r="BN59" s="90"/>
      <c r="BO59" s="90"/>
      <c r="BP59" s="90"/>
      <c r="BQ59" s="90"/>
      <c r="BR59" s="90"/>
      <c r="BS59" s="90"/>
      <c r="BT59" s="90"/>
      <c r="BU59" s="90"/>
      <c r="BV59" s="90"/>
      <c r="BW59" s="90"/>
      <c r="BX59" s="90"/>
      <c r="BY59" s="90"/>
      <c r="BZ59" s="91"/>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89"/>
      <c r="BM60" s="90"/>
      <c r="BN60" s="90"/>
      <c r="BO60" s="90"/>
      <c r="BP60" s="90"/>
      <c r="BQ60" s="90"/>
      <c r="BR60" s="90"/>
      <c r="BS60" s="90"/>
      <c r="BT60" s="90"/>
      <c r="BU60" s="90"/>
      <c r="BV60" s="90"/>
      <c r="BW60" s="90"/>
      <c r="BX60" s="90"/>
      <c r="BY60" s="90"/>
      <c r="BZ60" s="91"/>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89"/>
      <c r="BM61" s="90"/>
      <c r="BN61" s="90"/>
      <c r="BO61" s="90"/>
      <c r="BP61" s="90"/>
      <c r="BQ61" s="90"/>
      <c r="BR61" s="90"/>
      <c r="BS61" s="90"/>
      <c r="BT61" s="90"/>
      <c r="BU61" s="90"/>
      <c r="BV61" s="90"/>
      <c r="BW61" s="90"/>
      <c r="BX61" s="90"/>
      <c r="BY61" s="90"/>
      <c r="BZ61" s="9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9"/>
      <c r="BM62" s="90"/>
      <c r="BN62" s="90"/>
      <c r="BO62" s="90"/>
      <c r="BP62" s="90"/>
      <c r="BQ62" s="90"/>
      <c r="BR62" s="90"/>
      <c r="BS62" s="90"/>
      <c r="BT62" s="90"/>
      <c r="BU62" s="90"/>
      <c r="BV62" s="90"/>
      <c r="BW62" s="90"/>
      <c r="BX62" s="90"/>
      <c r="BY62" s="90"/>
      <c r="BZ62" s="9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9"/>
      <c r="BM63" s="90"/>
      <c r="BN63" s="90"/>
      <c r="BO63" s="90"/>
      <c r="BP63" s="90"/>
      <c r="BQ63" s="90"/>
      <c r="BR63" s="90"/>
      <c r="BS63" s="90"/>
      <c r="BT63" s="90"/>
      <c r="BU63" s="90"/>
      <c r="BV63" s="90"/>
      <c r="BW63" s="90"/>
      <c r="BX63" s="90"/>
      <c r="BY63" s="90"/>
      <c r="BZ63" s="9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105</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O7vlLa0mIPKEaanXMzHGg+eTrgnz4XTaLdw2NseOqvGQGFK0kcqvCFgBtWyIrfccjvi1kmDsvHzfLHB+1Wqo/g==" saltValue="T7d5ahCXGJJMGzafeY9l6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3" t="s">
        <v>50</v>
      </c>
      <c r="I3" s="94"/>
      <c r="J3" s="94"/>
      <c r="K3" s="94"/>
      <c r="L3" s="94"/>
      <c r="M3" s="94"/>
      <c r="N3" s="94"/>
      <c r="O3" s="94"/>
      <c r="P3" s="94"/>
      <c r="Q3" s="94"/>
      <c r="R3" s="94"/>
      <c r="S3" s="94"/>
      <c r="T3" s="94"/>
      <c r="U3" s="94"/>
      <c r="V3" s="94"/>
      <c r="W3" s="95"/>
      <c r="X3" s="99" t="s">
        <v>51</v>
      </c>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c r="BA3" s="92"/>
      <c r="BB3" s="92"/>
      <c r="BC3" s="92"/>
      <c r="BD3" s="92"/>
      <c r="BE3" s="92"/>
      <c r="BF3" s="92"/>
      <c r="BG3" s="92"/>
      <c r="BH3" s="92"/>
      <c r="BI3" s="92"/>
      <c r="BJ3" s="92"/>
      <c r="BK3" s="92"/>
      <c r="BL3" s="92"/>
      <c r="BM3" s="92"/>
      <c r="BN3" s="92"/>
      <c r="BO3" s="92"/>
      <c r="BP3" s="92"/>
      <c r="BQ3" s="92"/>
      <c r="BR3" s="92"/>
      <c r="BS3" s="92"/>
      <c r="BT3" s="92"/>
      <c r="BU3" s="92"/>
      <c r="BV3" s="92"/>
      <c r="BW3" s="92"/>
      <c r="BX3" s="92"/>
      <c r="BY3" s="92"/>
      <c r="BZ3" s="92"/>
      <c r="CA3" s="92"/>
      <c r="CB3" s="92"/>
      <c r="CC3" s="92"/>
      <c r="CD3" s="92"/>
      <c r="CE3" s="92"/>
      <c r="CF3" s="92"/>
      <c r="CG3" s="92"/>
      <c r="CH3" s="92"/>
      <c r="CI3" s="92"/>
      <c r="CJ3" s="92"/>
      <c r="CK3" s="92"/>
      <c r="CL3" s="92"/>
      <c r="CM3" s="92"/>
      <c r="CN3" s="92"/>
      <c r="CO3" s="92"/>
      <c r="CP3" s="92"/>
      <c r="CQ3" s="92"/>
      <c r="CR3" s="92"/>
      <c r="CS3" s="92"/>
      <c r="CT3" s="92"/>
      <c r="CU3" s="92"/>
      <c r="CV3" s="92"/>
      <c r="CW3" s="92"/>
      <c r="CX3" s="92"/>
      <c r="CY3" s="92"/>
      <c r="CZ3" s="92"/>
      <c r="DA3" s="92"/>
      <c r="DB3" s="92"/>
      <c r="DC3" s="92"/>
      <c r="DD3" s="92"/>
      <c r="DE3" s="92"/>
      <c r="DF3" s="92"/>
      <c r="DG3" s="92"/>
      <c r="DH3" s="92" t="s">
        <v>52</v>
      </c>
      <c r="DI3" s="92"/>
      <c r="DJ3" s="92"/>
      <c r="DK3" s="92"/>
      <c r="DL3" s="92"/>
      <c r="DM3" s="92"/>
      <c r="DN3" s="92"/>
      <c r="DO3" s="92"/>
      <c r="DP3" s="92"/>
      <c r="DQ3" s="92"/>
      <c r="DR3" s="92"/>
      <c r="DS3" s="92"/>
      <c r="DT3" s="92"/>
      <c r="DU3" s="92"/>
      <c r="DV3" s="92"/>
      <c r="DW3" s="92"/>
      <c r="DX3" s="92"/>
      <c r="DY3" s="92"/>
      <c r="DZ3" s="92"/>
      <c r="EA3" s="92"/>
      <c r="EB3" s="92"/>
      <c r="EC3" s="92"/>
      <c r="ED3" s="92"/>
      <c r="EE3" s="92"/>
      <c r="EF3" s="92"/>
      <c r="EG3" s="92"/>
      <c r="EH3" s="92"/>
      <c r="EI3" s="92"/>
      <c r="EJ3" s="92"/>
      <c r="EK3" s="92"/>
      <c r="EL3" s="92"/>
      <c r="EM3" s="92"/>
      <c r="EN3" s="92"/>
    </row>
    <row r="4" spans="1:144" x14ac:dyDescent="0.15">
      <c r="A4" s="29" t="s">
        <v>53</v>
      </c>
      <c r="B4" s="31"/>
      <c r="C4" s="31"/>
      <c r="D4" s="31"/>
      <c r="E4" s="31"/>
      <c r="F4" s="31"/>
      <c r="G4" s="31"/>
      <c r="H4" s="96"/>
      <c r="I4" s="97"/>
      <c r="J4" s="97"/>
      <c r="K4" s="97"/>
      <c r="L4" s="97"/>
      <c r="M4" s="97"/>
      <c r="N4" s="97"/>
      <c r="O4" s="97"/>
      <c r="P4" s="97"/>
      <c r="Q4" s="97"/>
      <c r="R4" s="97"/>
      <c r="S4" s="97"/>
      <c r="T4" s="97"/>
      <c r="U4" s="97"/>
      <c r="V4" s="97"/>
      <c r="W4" s="98"/>
      <c r="X4" s="92" t="s">
        <v>54</v>
      </c>
      <c r="Y4" s="92"/>
      <c r="Z4" s="92"/>
      <c r="AA4" s="92"/>
      <c r="AB4" s="92"/>
      <c r="AC4" s="92"/>
      <c r="AD4" s="92"/>
      <c r="AE4" s="92"/>
      <c r="AF4" s="92"/>
      <c r="AG4" s="92"/>
      <c r="AH4" s="92"/>
      <c r="AI4" s="92" t="s">
        <v>55</v>
      </c>
      <c r="AJ4" s="92"/>
      <c r="AK4" s="92"/>
      <c r="AL4" s="92"/>
      <c r="AM4" s="92"/>
      <c r="AN4" s="92"/>
      <c r="AO4" s="92"/>
      <c r="AP4" s="92"/>
      <c r="AQ4" s="92"/>
      <c r="AR4" s="92"/>
      <c r="AS4" s="92"/>
      <c r="AT4" s="92" t="s">
        <v>56</v>
      </c>
      <c r="AU4" s="92"/>
      <c r="AV4" s="92"/>
      <c r="AW4" s="92"/>
      <c r="AX4" s="92"/>
      <c r="AY4" s="92"/>
      <c r="AZ4" s="92"/>
      <c r="BA4" s="92"/>
      <c r="BB4" s="92"/>
      <c r="BC4" s="92"/>
      <c r="BD4" s="92"/>
      <c r="BE4" s="92" t="s">
        <v>57</v>
      </c>
      <c r="BF4" s="92"/>
      <c r="BG4" s="92"/>
      <c r="BH4" s="92"/>
      <c r="BI4" s="92"/>
      <c r="BJ4" s="92"/>
      <c r="BK4" s="92"/>
      <c r="BL4" s="92"/>
      <c r="BM4" s="92"/>
      <c r="BN4" s="92"/>
      <c r="BO4" s="92"/>
      <c r="BP4" s="92" t="s">
        <v>58</v>
      </c>
      <c r="BQ4" s="92"/>
      <c r="BR4" s="92"/>
      <c r="BS4" s="92"/>
      <c r="BT4" s="92"/>
      <c r="BU4" s="92"/>
      <c r="BV4" s="92"/>
      <c r="BW4" s="92"/>
      <c r="BX4" s="92"/>
      <c r="BY4" s="92"/>
      <c r="BZ4" s="92"/>
      <c r="CA4" s="92" t="s">
        <v>59</v>
      </c>
      <c r="CB4" s="92"/>
      <c r="CC4" s="92"/>
      <c r="CD4" s="92"/>
      <c r="CE4" s="92"/>
      <c r="CF4" s="92"/>
      <c r="CG4" s="92"/>
      <c r="CH4" s="92"/>
      <c r="CI4" s="92"/>
      <c r="CJ4" s="92"/>
      <c r="CK4" s="92"/>
      <c r="CL4" s="92" t="s">
        <v>60</v>
      </c>
      <c r="CM4" s="92"/>
      <c r="CN4" s="92"/>
      <c r="CO4" s="92"/>
      <c r="CP4" s="92"/>
      <c r="CQ4" s="92"/>
      <c r="CR4" s="92"/>
      <c r="CS4" s="92"/>
      <c r="CT4" s="92"/>
      <c r="CU4" s="92"/>
      <c r="CV4" s="92"/>
      <c r="CW4" s="92" t="s">
        <v>61</v>
      </c>
      <c r="CX4" s="92"/>
      <c r="CY4" s="92"/>
      <c r="CZ4" s="92"/>
      <c r="DA4" s="92"/>
      <c r="DB4" s="92"/>
      <c r="DC4" s="92"/>
      <c r="DD4" s="92"/>
      <c r="DE4" s="92"/>
      <c r="DF4" s="92"/>
      <c r="DG4" s="92"/>
      <c r="DH4" s="92" t="s">
        <v>62</v>
      </c>
      <c r="DI4" s="92"/>
      <c r="DJ4" s="92"/>
      <c r="DK4" s="92"/>
      <c r="DL4" s="92"/>
      <c r="DM4" s="92"/>
      <c r="DN4" s="92"/>
      <c r="DO4" s="92"/>
      <c r="DP4" s="92"/>
      <c r="DQ4" s="92"/>
      <c r="DR4" s="92"/>
      <c r="DS4" s="92" t="s">
        <v>63</v>
      </c>
      <c r="DT4" s="92"/>
      <c r="DU4" s="92"/>
      <c r="DV4" s="92"/>
      <c r="DW4" s="92"/>
      <c r="DX4" s="92"/>
      <c r="DY4" s="92"/>
      <c r="DZ4" s="92"/>
      <c r="EA4" s="92"/>
      <c r="EB4" s="92"/>
      <c r="EC4" s="92"/>
      <c r="ED4" s="92" t="s">
        <v>64</v>
      </c>
      <c r="EE4" s="92"/>
      <c r="EF4" s="92"/>
      <c r="EG4" s="92"/>
      <c r="EH4" s="92"/>
      <c r="EI4" s="92"/>
      <c r="EJ4" s="92"/>
      <c r="EK4" s="92"/>
      <c r="EL4" s="92"/>
      <c r="EM4" s="92"/>
      <c r="EN4" s="92"/>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205419</v>
      </c>
      <c r="D6" s="34">
        <f t="shared" si="3"/>
        <v>46</v>
      </c>
      <c r="E6" s="34">
        <f t="shared" si="3"/>
        <v>1</v>
      </c>
      <c r="F6" s="34">
        <f t="shared" si="3"/>
        <v>0</v>
      </c>
      <c r="G6" s="34">
        <f t="shared" si="3"/>
        <v>1</v>
      </c>
      <c r="H6" s="34" t="str">
        <f t="shared" si="3"/>
        <v>長野県　小布施町</v>
      </c>
      <c r="I6" s="34" t="str">
        <f t="shared" si="3"/>
        <v>法適用</v>
      </c>
      <c r="J6" s="34" t="str">
        <f t="shared" si="3"/>
        <v>水道事業</v>
      </c>
      <c r="K6" s="34" t="str">
        <f t="shared" si="3"/>
        <v>末端給水事業</v>
      </c>
      <c r="L6" s="34" t="str">
        <f t="shared" si="3"/>
        <v>A7</v>
      </c>
      <c r="M6" s="34" t="str">
        <f t="shared" si="3"/>
        <v>非設置</v>
      </c>
      <c r="N6" s="35" t="str">
        <f t="shared" si="3"/>
        <v>-</v>
      </c>
      <c r="O6" s="35">
        <f t="shared" si="3"/>
        <v>83.78</v>
      </c>
      <c r="P6" s="35">
        <f t="shared" si="3"/>
        <v>99.97</v>
      </c>
      <c r="Q6" s="35">
        <f t="shared" si="3"/>
        <v>3062</v>
      </c>
      <c r="R6" s="35">
        <f t="shared" si="3"/>
        <v>11005</v>
      </c>
      <c r="S6" s="35">
        <f t="shared" si="3"/>
        <v>19.12</v>
      </c>
      <c r="T6" s="35">
        <f t="shared" si="3"/>
        <v>575.58000000000004</v>
      </c>
      <c r="U6" s="35">
        <f t="shared" si="3"/>
        <v>10996</v>
      </c>
      <c r="V6" s="35">
        <f t="shared" si="3"/>
        <v>6.24</v>
      </c>
      <c r="W6" s="35">
        <f t="shared" si="3"/>
        <v>1762.18</v>
      </c>
      <c r="X6" s="36">
        <f>IF(X7="",NA(),X7)</f>
        <v>119.58</v>
      </c>
      <c r="Y6" s="36">
        <f t="shared" ref="Y6:AG6" si="4">IF(Y7="",NA(),Y7)</f>
        <v>126.71</v>
      </c>
      <c r="Z6" s="36">
        <f t="shared" si="4"/>
        <v>153.26</v>
      </c>
      <c r="AA6" s="36">
        <f t="shared" si="4"/>
        <v>138.32</v>
      </c>
      <c r="AB6" s="36">
        <f t="shared" si="4"/>
        <v>141.63999999999999</v>
      </c>
      <c r="AC6" s="36">
        <f t="shared" si="4"/>
        <v>109.49</v>
      </c>
      <c r="AD6" s="36">
        <f t="shared" si="4"/>
        <v>111.06</v>
      </c>
      <c r="AE6" s="36">
        <f t="shared" si="4"/>
        <v>111.34</v>
      </c>
      <c r="AF6" s="36">
        <f t="shared" si="4"/>
        <v>110.02</v>
      </c>
      <c r="AG6" s="36">
        <f t="shared" si="4"/>
        <v>108.76</v>
      </c>
      <c r="AH6" s="35" t="str">
        <f>IF(AH7="","",IF(AH7="-","【-】","【"&amp;SUBSTITUTE(TEXT(AH7,"#,##0.00"),"-","△")&amp;"】"))</f>
        <v>【112.83】</v>
      </c>
      <c r="AI6" s="35">
        <f>IF(AI7="",NA(),AI7)</f>
        <v>0</v>
      </c>
      <c r="AJ6" s="35">
        <f t="shared" ref="AJ6:AR6" si="5">IF(AJ7="",NA(),AJ7)</f>
        <v>0</v>
      </c>
      <c r="AK6" s="35">
        <f t="shared" si="5"/>
        <v>0</v>
      </c>
      <c r="AL6" s="35">
        <f t="shared" si="5"/>
        <v>0</v>
      </c>
      <c r="AM6" s="35">
        <f t="shared" si="5"/>
        <v>0</v>
      </c>
      <c r="AN6" s="36">
        <f t="shared" si="5"/>
        <v>9.49</v>
      </c>
      <c r="AO6" s="36">
        <f t="shared" si="5"/>
        <v>9.35</v>
      </c>
      <c r="AP6" s="36">
        <f t="shared" si="5"/>
        <v>10.130000000000001</v>
      </c>
      <c r="AQ6" s="36">
        <f t="shared" si="5"/>
        <v>7.31</v>
      </c>
      <c r="AR6" s="36">
        <f t="shared" si="5"/>
        <v>7.48</v>
      </c>
      <c r="AS6" s="35" t="str">
        <f>IF(AS7="","",IF(AS7="-","【-】","【"&amp;SUBSTITUTE(TEXT(AS7,"#,##0.00"),"-","△")&amp;"】"))</f>
        <v>【1.05】</v>
      </c>
      <c r="AT6" s="36">
        <f>IF(AT7="",NA(),AT7)</f>
        <v>672.72</v>
      </c>
      <c r="AU6" s="36">
        <f t="shared" ref="AU6:BC6" si="6">IF(AU7="",NA(),AU7)</f>
        <v>621.9</v>
      </c>
      <c r="AV6" s="36">
        <f t="shared" si="6"/>
        <v>731.18</v>
      </c>
      <c r="AW6" s="36">
        <f t="shared" si="6"/>
        <v>720.74</v>
      </c>
      <c r="AX6" s="36">
        <f t="shared" si="6"/>
        <v>1010.99</v>
      </c>
      <c r="AY6" s="36">
        <f t="shared" si="6"/>
        <v>406.37</v>
      </c>
      <c r="AZ6" s="36">
        <f t="shared" si="6"/>
        <v>398.29</v>
      </c>
      <c r="BA6" s="36">
        <f t="shared" si="6"/>
        <v>388.67</v>
      </c>
      <c r="BB6" s="36">
        <f t="shared" si="6"/>
        <v>355.27</v>
      </c>
      <c r="BC6" s="36">
        <f t="shared" si="6"/>
        <v>359.7</v>
      </c>
      <c r="BD6" s="35" t="str">
        <f>IF(BD7="","",IF(BD7="-","【-】","【"&amp;SUBSTITUTE(TEXT(BD7,"#,##0.00"),"-","△")&amp;"】"))</f>
        <v>【261.93】</v>
      </c>
      <c r="BE6" s="36">
        <f>IF(BE7="",NA(),BE7)</f>
        <v>277.7</v>
      </c>
      <c r="BF6" s="36">
        <f t="shared" ref="BF6:BN6" si="7">IF(BF7="",NA(),BF7)</f>
        <v>242.09</v>
      </c>
      <c r="BG6" s="36">
        <f t="shared" si="7"/>
        <v>201.74</v>
      </c>
      <c r="BH6" s="36">
        <f t="shared" si="7"/>
        <v>173.35</v>
      </c>
      <c r="BI6" s="36">
        <f t="shared" si="7"/>
        <v>140.59</v>
      </c>
      <c r="BJ6" s="36">
        <f t="shared" si="7"/>
        <v>442.54</v>
      </c>
      <c r="BK6" s="36">
        <f t="shared" si="7"/>
        <v>431</v>
      </c>
      <c r="BL6" s="36">
        <f t="shared" si="7"/>
        <v>422.5</v>
      </c>
      <c r="BM6" s="36">
        <f t="shared" si="7"/>
        <v>458.27</v>
      </c>
      <c r="BN6" s="36">
        <f t="shared" si="7"/>
        <v>447.01</v>
      </c>
      <c r="BO6" s="35" t="str">
        <f>IF(BO7="","",IF(BO7="-","【-】","【"&amp;SUBSTITUTE(TEXT(BO7,"#,##0.00"),"-","△")&amp;"】"))</f>
        <v>【270.46】</v>
      </c>
      <c r="BP6" s="36">
        <f>IF(BP7="",NA(),BP7)</f>
        <v>118.46</v>
      </c>
      <c r="BQ6" s="36">
        <f t="shared" ref="BQ6:BY6" si="8">IF(BQ7="",NA(),BQ7)</f>
        <v>125.4</v>
      </c>
      <c r="BR6" s="36">
        <f t="shared" si="8"/>
        <v>154.83000000000001</v>
      </c>
      <c r="BS6" s="36">
        <f t="shared" si="8"/>
        <v>138.01</v>
      </c>
      <c r="BT6" s="36">
        <f t="shared" si="8"/>
        <v>141.91</v>
      </c>
      <c r="BU6" s="36">
        <f t="shared" si="8"/>
        <v>98.6</v>
      </c>
      <c r="BV6" s="36">
        <f t="shared" si="8"/>
        <v>100.82</v>
      </c>
      <c r="BW6" s="36">
        <f t="shared" si="8"/>
        <v>101.64</v>
      </c>
      <c r="BX6" s="36">
        <f t="shared" si="8"/>
        <v>96.77</v>
      </c>
      <c r="BY6" s="36">
        <f t="shared" si="8"/>
        <v>95.81</v>
      </c>
      <c r="BZ6" s="35" t="str">
        <f>IF(BZ7="","",IF(BZ7="-","【-】","【"&amp;SUBSTITUTE(TEXT(BZ7,"#,##0.00"),"-","△")&amp;"】"))</f>
        <v>【103.91】</v>
      </c>
      <c r="CA6" s="36">
        <f>IF(CA7="",NA(),CA7)</f>
        <v>135.77000000000001</v>
      </c>
      <c r="CB6" s="36">
        <f t="shared" ref="CB6:CJ6" si="9">IF(CB7="",NA(),CB7)</f>
        <v>128.56</v>
      </c>
      <c r="CC6" s="36">
        <f t="shared" si="9"/>
        <v>104.27</v>
      </c>
      <c r="CD6" s="36">
        <f t="shared" si="9"/>
        <v>117.21</v>
      </c>
      <c r="CE6" s="36">
        <f t="shared" si="9"/>
        <v>114.16</v>
      </c>
      <c r="CF6" s="36">
        <f t="shared" si="9"/>
        <v>181.67</v>
      </c>
      <c r="CG6" s="36">
        <f t="shared" si="9"/>
        <v>179.55</v>
      </c>
      <c r="CH6" s="36">
        <f t="shared" si="9"/>
        <v>179.16</v>
      </c>
      <c r="CI6" s="36">
        <f t="shared" si="9"/>
        <v>187.18</v>
      </c>
      <c r="CJ6" s="36">
        <f t="shared" si="9"/>
        <v>189.58</v>
      </c>
      <c r="CK6" s="35" t="str">
        <f>IF(CK7="","",IF(CK7="-","【-】","【"&amp;SUBSTITUTE(TEXT(CK7,"#,##0.00"),"-","△")&amp;"】"))</f>
        <v>【167.11】</v>
      </c>
      <c r="CL6" s="36">
        <f>IF(CL7="",NA(),CL7)</f>
        <v>42.75</v>
      </c>
      <c r="CM6" s="36">
        <f t="shared" ref="CM6:CU6" si="10">IF(CM7="",NA(),CM7)</f>
        <v>42.42</v>
      </c>
      <c r="CN6" s="36">
        <f t="shared" si="10"/>
        <v>44.26</v>
      </c>
      <c r="CO6" s="36">
        <f t="shared" si="10"/>
        <v>44</v>
      </c>
      <c r="CP6" s="36">
        <f t="shared" si="10"/>
        <v>44.42</v>
      </c>
      <c r="CQ6" s="36">
        <f t="shared" si="10"/>
        <v>53.61</v>
      </c>
      <c r="CR6" s="36">
        <f t="shared" si="10"/>
        <v>53.52</v>
      </c>
      <c r="CS6" s="36">
        <f t="shared" si="10"/>
        <v>54.24</v>
      </c>
      <c r="CT6" s="36">
        <f t="shared" si="10"/>
        <v>55.88</v>
      </c>
      <c r="CU6" s="36">
        <f t="shared" si="10"/>
        <v>55.22</v>
      </c>
      <c r="CV6" s="35" t="str">
        <f>IF(CV7="","",IF(CV7="-","【-】","【"&amp;SUBSTITUTE(TEXT(CV7,"#,##0.00"),"-","△")&amp;"】"))</f>
        <v>【60.27】</v>
      </c>
      <c r="CW6" s="36">
        <f>IF(CW7="",NA(),CW7)</f>
        <v>91.92</v>
      </c>
      <c r="CX6" s="36">
        <f t="shared" ref="CX6:DF6" si="11">IF(CX7="",NA(),CX7)</f>
        <v>91.54</v>
      </c>
      <c r="CY6" s="36">
        <f t="shared" si="11"/>
        <v>89.02</v>
      </c>
      <c r="CZ6" s="36">
        <f t="shared" si="11"/>
        <v>86.15</v>
      </c>
      <c r="DA6" s="36">
        <f t="shared" si="11"/>
        <v>84.49</v>
      </c>
      <c r="DB6" s="36">
        <f t="shared" si="11"/>
        <v>81.31</v>
      </c>
      <c r="DC6" s="36">
        <f t="shared" si="11"/>
        <v>81.459999999999994</v>
      </c>
      <c r="DD6" s="36">
        <f t="shared" si="11"/>
        <v>81.680000000000007</v>
      </c>
      <c r="DE6" s="36">
        <f t="shared" si="11"/>
        <v>80.989999999999995</v>
      </c>
      <c r="DF6" s="36">
        <f t="shared" si="11"/>
        <v>80.930000000000007</v>
      </c>
      <c r="DG6" s="35" t="str">
        <f>IF(DG7="","",IF(DG7="-","【-】","【"&amp;SUBSTITUTE(TEXT(DG7,"#,##0.00"),"-","△")&amp;"】"))</f>
        <v>【89.92】</v>
      </c>
      <c r="DH6" s="36">
        <f>IF(DH7="",NA(),DH7)</f>
        <v>54.42</v>
      </c>
      <c r="DI6" s="36">
        <f t="shared" ref="DI6:DQ6" si="12">IF(DI7="",NA(),DI7)</f>
        <v>55.97</v>
      </c>
      <c r="DJ6" s="36">
        <f t="shared" si="12"/>
        <v>57.54</v>
      </c>
      <c r="DK6" s="36">
        <f t="shared" si="12"/>
        <v>59.14</v>
      </c>
      <c r="DL6" s="36">
        <f t="shared" si="12"/>
        <v>60.77</v>
      </c>
      <c r="DM6" s="36">
        <f t="shared" si="12"/>
        <v>46.67</v>
      </c>
      <c r="DN6" s="36">
        <f t="shared" si="12"/>
        <v>47.7</v>
      </c>
      <c r="DO6" s="36">
        <f t="shared" si="12"/>
        <v>48.14</v>
      </c>
      <c r="DP6" s="36">
        <f t="shared" si="12"/>
        <v>46.61</v>
      </c>
      <c r="DQ6" s="36">
        <f t="shared" si="12"/>
        <v>47.97</v>
      </c>
      <c r="DR6" s="35" t="str">
        <f>IF(DR7="","",IF(DR7="-","【-】","【"&amp;SUBSTITUTE(TEXT(DR7,"#,##0.00"),"-","△")&amp;"】"))</f>
        <v>【48.85】</v>
      </c>
      <c r="DS6" s="36">
        <f>IF(DS7="",NA(),DS7)</f>
        <v>1.4</v>
      </c>
      <c r="DT6" s="36">
        <f t="shared" ref="DT6:EB6" si="13">IF(DT7="",NA(),DT7)</f>
        <v>5.94</v>
      </c>
      <c r="DU6" s="35">
        <f t="shared" si="13"/>
        <v>0</v>
      </c>
      <c r="DV6" s="35">
        <f t="shared" si="13"/>
        <v>0</v>
      </c>
      <c r="DW6" s="35">
        <f t="shared" si="13"/>
        <v>0</v>
      </c>
      <c r="DX6" s="36">
        <f t="shared" si="13"/>
        <v>10.029999999999999</v>
      </c>
      <c r="DY6" s="36">
        <f t="shared" si="13"/>
        <v>7.26</v>
      </c>
      <c r="DZ6" s="36">
        <f t="shared" si="13"/>
        <v>11.13</v>
      </c>
      <c r="EA6" s="36">
        <f t="shared" si="13"/>
        <v>10.84</v>
      </c>
      <c r="EB6" s="36">
        <f t="shared" si="13"/>
        <v>15.33</v>
      </c>
      <c r="EC6" s="35" t="str">
        <f>IF(EC7="","",IF(EC7="-","【-】","【"&amp;SUBSTITUTE(TEXT(EC7,"#,##0.00"),"-","△")&amp;"】"))</f>
        <v>【17.80】</v>
      </c>
      <c r="ED6" s="36">
        <f>IF(ED7="",NA(),ED7)</f>
        <v>1.01</v>
      </c>
      <c r="EE6" s="36">
        <f t="shared" ref="EE6:EM6" si="14">IF(EE7="",NA(),EE7)</f>
        <v>0.99</v>
      </c>
      <c r="EF6" s="35">
        <f t="shared" si="14"/>
        <v>0</v>
      </c>
      <c r="EG6" s="35">
        <f t="shared" si="14"/>
        <v>0</v>
      </c>
      <c r="EH6" s="35">
        <f t="shared" si="14"/>
        <v>0</v>
      </c>
      <c r="EI6" s="36">
        <f t="shared" si="14"/>
        <v>0.68</v>
      </c>
      <c r="EJ6" s="36">
        <f t="shared" si="14"/>
        <v>1.65</v>
      </c>
      <c r="EK6" s="36">
        <f t="shared" si="14"/>
        <v>0.47</v>
      </c>
      <c r="EL6" s="36">
        <f t="shared" si="14"/>
        <v>0.39</v>
      </c>
      <c r="EM6" s="36">
        <f t="shared" si="14"/>
        <v>0.43</v>
      </c>
      <c r="EN6" s="35" t="str">
        <f>IF(EN7="","",IF(EN7="-","【-】","【"&amp;SUBSTITUTE(TEXT(EN7,"#,##0.00"),"-","△")&amp;"】"))</f>
        <v>【0.70】</v>
      </c>
    </row>
    <row r="7" spans="1:144" s="37" customFormat="1" x14ac:dyDescent="0.15">
      <c r="A7" s="29"/>
      <c r="B7" s="38">
        <v>2018</v>
      </c>
      <c r="C7" s="38">
        <v>205419</v>
      </c>
      <c r="D7" s="38">
        <v>46</v>
      </c>
      <c r="E7" s="38">
        <v>1</v>
      </c>
      <c r="F7" s="38">
        <v>0</v>
      </c>
      <c r="G7" s="38">
        <v>1</v>
      </c>
      <c r="H7" s="38" t="s">
        <v>93</v>
      </c>
      <c r="I7" s="38" t="s">
        <v>94</v>
      </c>
      <c r="J7" s="38" t="s">
        <v>95</v>
      </c>
      <c r="K7" s="38" t="s">
        <v>96</v>
      </c>
      <c r="L7" s="38" t="s">
        <v>97</v>
      </c>
      <c r="M7" s="38" t="s">
        <v>98</v>
      </c>
      <c r="N7" s="39" t="s">
        <v>99</v>
      </c>
      <c r="O7" s="39">
        <v>83.78</v>
      </c>
      <c r="P7" s="39">
        <v>99.97</v>
      </c>
      <c r="Q7" s="39">
        <v>3062</v>
      </c>
      <c r="R7" s="39">
        <v>11005</v>
      </c>
      <c r="S7" s="39">
        <v>19.12</v>
      </c>
      <c r="T7" s="39">
        <v>575.58000000000004</v>
      </c>
      <c r="U7" s="39">
        <v>10996</v>
      </c>
      <c r="V7" s="39">
        <v>6.24</v>
      </c>
      <c r="W7" s="39">
        <v>1762.18</v>
      </c>
      <c r="X7" s="39">
        <v>119.58</v>
      </c>
      <c r="Y7" s="39">
        <v>126.71</v>
      </c>
      <c r="Z7" s="39">
        <v>153.26</v>
      </c>
      <c r="AA7" s="39">
        <v>138.32</v>
      </c>
      <c r="AB7" s="39">
        <v>141.63999999999999</v>
      </c>
      <c r="AC7" s="39">
        <v>109.49</v>
      </c>
      <c r="AD7" s="39">
        <v>111.06</v>
      </c>
      <c r="AE7" s="39">
        <v>111.34</v>
      </c>
      <c r="AF7" s="39">
        <v>110.02</v>
      </c>
      <c r="AG7" s="39">
        <v>108.76</v>
      </c>
      <c r="AH7" s="39">
        <v>112.83</v>
      </c>
      <c r="AI7" s="39">
        <v>0</v>
      </c>
      <c r="AJ7" s="39">
        <v>0</v>
      </c>
      <c r="AK7" s="39">
        <v>0</v>
      </c>
      <c r="AL7" s="39">
        <v>0</v>
      </c>
      <c r="AM7" s="39">
        <v>0</v>
      </c>
      <c r="AN7" s="39">
        <v>9.49</v>
      </c>
      <c r="AO7" s="39">
        <v>9.35</v>
      </c>
      <c r="AP7" s="39">
        <v>10.130000000000001</v>
      </c>
      <c r="AQ7" s="39">
        <v>7.31</v>
      </c>
      <c r="AR7" s="39">
        <v>7.48</v>
      </c>
      <c r="AS7" s="39">
        <v>1.05</v>
      </c>
      <c r="AT7" s="39">
        <v>672.72</v>
      </c>
      <c r="AU7" s="39">
        <v>621.9</v>
      </c>
      <c r="AV7" s="39">
        <v>731.18</v>
      </c>
      <c r="AW7" s="39">
        <v>720.74</v>
      </c>
      <c r="AX7" s="39">
        <v>1010.99</v>
      </c>
      <c r="AY7" s="39">
        <v>406.37</v>
      </c>
      <c r="AZ7" s="39">
        <v>398.29</v>
      </c>
      <c r="BA7" s="39">
        <v>388.67</v>
      </c>
      <c r="BB7" s="39">
        <v>355.27</v>
      </c>
      <c r="BC7" s="39">
        <v>359.7</v>
      </c>
      <c r="BD7" s="39">
        <v>261.93</v>
      </c>
      <c r="BE7" s="39">
        <v>277.7</v>
      </c>
      <c r="BF7" s="39">
        <v>242.09</v>
      </c>
      <c r="BG7" s="39">
        <v>201.74</v>
      </c>
      <c r="BH7" s="39">
        <v>173.35</v>
      </c>
      <c r="BI7" s="39">
        <v>140.59</v>
      </c>
      <c r="BJ7" s="39">
        <v>442.54</v>
      </c>
      <c r="BK7" s="39">
        <v>431</v>
      </c>
      <c r="BL7" s="39">
        <v>422.5</v>
      </c>
      <c r="BM7" s="39">
        <v>458.27</v>
      </c>
      <c r="BN7" s="39">
        <v>447.01</v>
      </c>
      <c r="BO7" s="39">
        <v>270.45999999999998</v>
      </c>
      <c r="BP7" s="39">
        <v>118.46</v>
      </c>
      <c r="BQ7" s="39">
        <v>125.4</v>
      </c>
      <c r="BR7" s="39">
        <v>154.83000000000001</v>
      </c>
      <c r="BS7" s="39">
        <v>138.01</v>
      </c>
      <c r="BT7" s="39">
        <v>141.91</v>
      </c>
      <c r="BU7" s="39">
        <v>98.6</v>
      </c>
      <c r="BV7" s="39">
        <v>100.82</v>
      </c>
      <c r="BW7" s="39">
        <v>101.64</v>
      </c>
      <c r="BX7" s="39">
        <v>96.77</v>
      </c>
      <c r="BY7" s="39">
        <v>95.81</v>
      </c>
      <c r="BZ7" s="39">
        <v>103.91</v>
      </c>
      <c r="CA7" s="39">
        <v>135.77000000000001</v>
      </c>
      <c r="CB7" s="39">
        <v>128.56</v>
      </c>
      <c r="CC7" s="39">
        <v>104.27</v>
      </c>
      <c r="CD7" s="39">
        <v>117.21</v>
      </c>
      <c r="CE7" s="39">
        <v>114.16</v>
      </c>
      <c r="CF7" s="39">
        <v>181.67</v>
      </c>
      <c r="CG7" s="39">
        <v>179.55</v>
      </c>
      <c r="CH7" s="39">
        <v>179.16</v>
      </c>
      <c r="CI7" s="39">
        <v>187.18</v>
      </c>
      <c r="CJ7" s="39">
        <v>189.58</v>
      </c>
      <c r="CK7" s="39">
        <v>167.11</v>
      </c>
      <c r="CL7" s="39">
        <v>42.75</v>
      </c>
      <c r="CM7" s="39">
        <v>42.42</v>
      </c>
      <c r="CN7" s="39">
        <v>44.26</v>
      </c>
      <c r="CO7" s="39">
        <v>44</v>
      </c>
      <c r="CP7" s="39">
        <v>44.42</v>
      </c>
      <c r="CQ7" s="39">
        <v>53.61</v>
      </c>
      <c r="CR7" s="39">
        <v>53.52</v>
      </c>
      <c r="CS7" s="39">
        <v>54.24</v>
      </c>
      <c r="CT7" s="39">
        <v>55.88</v>
      </c>
      <c r="CU7" s="39">
        <v>55.22</v>
      </c>
      <c r="CV7" s="39">
        <v>60.27</v>
      </c>
      <c r="CW7" s="39">
        <v>91.92</v>
      </c>
      <c r="CX7" s="39">
        <v>91.54</v>
      </c>
      <c r="CY7" s="39">
        <v>89.02</v>
      </c>
      <c r="CZ7" s="39">
        <v>86.15</v>
      </c>
      <c r="DA7" s="39">
        <v>84.49</v>
      </c>
      <c r="DB7" s="39">
        <v>81.31</v>
      </c>
      <c r="DC7" s="39">
        <v>81.459999999999994</v>
      </c>
      <c r="DD7" s="39">
        <v>81.680000000000007</v>
      </c>
      <c r="DE7" s="39">
        <v>80.989999999999995</v>
      </c>
      <c r="DF7" s="39">
        <v>80.930000000000007</v>
      </c>
      <c r="DG7" s="39">
        <v>89.92</v>
      </c>
      <c r="DH7" s="39">
        <v>54.42</v>
      </c>
      <c r="DI7" s="39">
        <v>55.97</v>
      </c>
      <c r="DJ7" s="39">
        <v>57.54</v>
      </c>
      <c r="DK7" s="39">
        <v>59.14</v>
      </c>
      <c r="DL7" s="39">
        <v>60.77</v>
      </c>
      <c r="DM7" s="39">
        <v>46.67</v>
      </c>
      <c r="DN7" s="39">
        <v>47.7</v>
      </c>
      <c r="DO7" s="39">
        <v>48.14</v>
      </c>
      <c r="DP7" s="39">
        <v>46.61</v>
      </c>
      <c r="DQ7" s="39">
        <v>47.97</v>
      </c>
      <c r="DR7" s="39">
        <v>48.85</v>
      </c>
      <c r="DS7" s="39">
        <v>1.4</v>
      </c>
      <c r="DT7" s="39">
        <v>5.94</v>
      </c>
      <c r="DU7" s="39">
        <v>0</v>
      </c>
      <c r="DV7" s="39">
        <v>0</v>
      </c>
      <c r="DW7" s="39">
        <v>0</v>
      </c>
      <c r="DX7" s="39">
        <v>10.029999999999999</v>
      </c>
      <c r="DY7" s="39">
        <v>7.26</v>
      </c>
      <c r="DZ7" s="39">
        <v>11.13</v>
      </c>
      <c r="EA7" s="39">
        <v>10.84</v>
      </c>
      <c r="EB7" s="39">
        <v>15.33</v>
      </c>
      <c r="EC7" s="39">
        <v>17.8</v>
      </c>
      <c r="ED7" s="39">
        <v>1.01</v>
      </c>
      <c r="EE7" s="39">
        <v>0.99</v>
      </c>
      <c r="EF7" s="39">
        <v>0</v>
      </c>
      <c r="EG7" s="39">
        <v>0</v>
      </c>
      <c r="EH7" s="39">
        <v>0</v>
      </c>
      <c r="EI7" s="39">
        <v>0.68</v>
      </c>
      <c r="EJ7" s="39">
        <v>1.65</v>
      </c>
      <c r="EK7" s="39">
        <v>0.47</v>
      </c>
      <c r="EL7" s="39">
        <v>0.39</v>
      </c>
      <c r="EM7" s="39">
        <v>0.43</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2020-02-12T04:22:26Z</cp:lastPrinted>
  <dcterms:created xsi:type="dcterms:W3CDTF">2019-12-05T04:16:29Z</dcterms:created>
  <dcterms:modified xsi:type="dcterms:W3CDTF">2020-03-02T05:39:07Z</dcterms:modified>
  <cp:category/>
</cp:coreProperties>
</file>