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10　北信地域振興局\205621 木島平村\"/>
    </mc:Choice>
  </mc:AlternateContent>
  <workbookProtection workbookAlgorithmName="SHA-512" workbookHashValue="yt8GqgJ0G10cVYSIBMxVycIXnYb3VzgUVIqlSjEIbpibZi01KZj8OnP9SBYW+E7mLQ2cfBYxwhUm8lA9kR6TWw==" workbookSaltValue="fpLMyp/vL0Bh0KSkZESmMg==" workbookSpinCount="100000" lockStructure="1"/>
  <bookViews>
    <workbookView xWindow="0" yWindow="0" windowWidth="10245" windowHeight="8940"/>
  </bookViews>
  <sheets>
    <sheet name="法非適用_水道事業" sheetId="4" r:id="rId1"/>
    <sheet name="データ" sheetId="5" state="hidden" r:id="rId2"/>
  </sheet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I10" i="4" s="1"/>
  <c r="N6" i="5"/>
  <c r="M6" i="5"/>
  <c r="AD8" i="4" s="1"/>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H85" i="4"/>
  <c r="E85" i="4"/>
  <c r="BB10" i="4"/>
  <c r="AT10" i="4"/>
  <c r="AL10" i="4"/>
  <c r="P10" i="4"/>
  <c r="B10" i="4"/>
  <c r="BB8" i="4"/>
  <c r="AT8" i="4"/>
  <c r="AL8" i="4"/>
  <c r="W8" i="4"/>
  <c r="P8" i="4"/>
  <c r="I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<sst xmlns="http://schemas.openxmlformats.org/spreadsheetml/2006/main" count="225" uniqueCount="112">
  <si>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</si>
  <si>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</si>
  <si>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</si>
  <si>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</si>
  <si>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</si>
  <si>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</si>
  <si>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</si>
  <si>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</si>
  <si>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</si>
  <si>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</si>
  <si>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</si>
  <si>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</si>
  <si>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</si>
  <si>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</si>
  <si>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</si>
  <si>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</si>
  <si>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</si>
  <si>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</si>
  <si>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</si>
  <si>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</si>
  <si>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</si>
  <si>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</si>
  <si>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</si>
  <si>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</si>
  <si>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</si>
  <si>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</si>
  <si>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</si>
  <si>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</si>
  <si>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</si>
  <si>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</si>
  <si>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</si>
  <si>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</si>
  <si>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</si>
  <si>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</si>
  <si>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</si>
  <si>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</si>
  <si>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</si>
  <si>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</si>
  <si>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</si>
  <si>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</si>
  <si>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</si>
  <si>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</si>
  <si>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</si>
  <si>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</si>
  <si>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</si>
  <si>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</si>
  <si>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</si>
  <si>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</si>
  <si>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</si>
  <si>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</si>
  <si>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</si>
  <si>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</si>
  <si>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</si>
  <si>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</si>
  <si>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</si>
  <si>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</si>
  <si>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</si>
  <si>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</si>
  <si>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</si>
  <si>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</si>
  <si>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</si>
  <si>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</si>
  <si>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</si>
  <si>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</si>
  <si>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</si>
  <si>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</si>
  <si>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</si>
  <si>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</si>
  <si>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</si>
  <si>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</si>
  <si>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</si>
  <si>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</si>
  <si>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</si>
  <si>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</si>
  <si>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</si>
  <si>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</si>
  <si>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</si>
  <si>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</si>
  <si>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</si>
  <si>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</si>
  <si>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</si>
  <si>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</si>
  <si>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</si>
  <si>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</si>
  <si>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</si>
  <si>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</si>
  <si>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</si>
  <si>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</si>
  <si>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</si>
  <si>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</si>
  <si>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</si>
  <si>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</si>
  <si>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</si>
  <si>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</si>
  <si>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</si>
  <si>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</si>
  <si>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木島平村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</si>
  <si>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</si>
  <si>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</si>
  <si>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</si>
  <si>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</si>
  <si>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</si>
  <si>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</si>
  <si>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</si>
  <si>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</si>
  <si>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</si>
  <si>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</si>
  <si>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</si>
  <si>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</si>
  <si>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在の簡易水道事業は事業開始から20年ほどで比較的新しい施設が多く、③管路更新率は低い水準にとどまっています。一方で、旧事業から引き継いだ施設も一部に残っており、これらの施設は老朽化が進んでいると考えられるため、布設替えなどによる管路の更新を含めた施設全体の計画的な更新が今後の課題となっています。
　なお、平成30年度は配水池の電気計装設備の更新（１カ所）を実施しました。</t>
    <rPh sb="11" eb="13">
      <t>ジギョウ</t>
    </rPh>
    <rPh sb="73" eb="75">
      <t>イチブ</t>
    </rPh>
    <rPh sb="155" eb="157">
      <t>ヘイセイ</t>
    </rPh>
    <rPh sb="159" eb="161">
      <t>ネンド</t>
    </rPh>
    <rPh sb="162" eb="165">
      <t>ハイスイチ</t>
    </rPh>
    <rPh sb="166" eb="168">
      <t>デンキ</t>
    </rPh>
    <rPh sb="168" eb="170">
      <t>ケイソウ</t>
    </rPh>
    <rPh sb="170" eb="172">
      <t>セツビ</t>
    </rPh>
    <rPh sb="173" eb="175">
      <t>コウシン</t>
    </rPh>
    <rPh sb="178" eb="179">
      <t>ショ</t>
    </rPh>
    <phoneticPr fontId="16"/>
  </si>
  <si>
    <t>　以上のことから、簡易水道事業の経営状態は平成30年度は好転したものの安定して良好な状態にあるとは言えず、観光客の減少も含めた給水人口の減少による給水収益（使用料収入）の減少、今後予定されている配水池などの施設更新や老朽化が進行する管路の維持管理に伴う費用の増加などにより、経営状態が再度悪化することも考えられます。
　このため、更なる経費節減を進めるとともに、設備更新に合わせた過剰な設備の見直しなど事業効率の向上、及び経営基盤の安定強化に向けた抜本的な対策（企業会計の適用、水道事業との統合など）に取り組む必要があると思われます。</t>
    <rPh sb="21" eb="23">
      <t>ヘイセイ</t>
    </rPh>
    <rPh sb="25" eb="27">
      <t>ネンド</t>
    </rPh>
    <rPh sb="28" eb="30">
      <t>コウテン</t>
    </rPh>
    <rPh sb="35" eb="37">
      <t>アンテイ</t>
    </rPh>
    <rPh sb="39" eb="41">
      <t>リョウコウ</t>
    </rPh>
    <rPh sb="78" eb="81">
      <t>シヨウリョウ</t>
    </rPh>
    <rPh sb="88" eb="90">
      <t>コンゴ</t>
    </rPh>
    <rPh sb="90" eb="92">
      <t>ヨテイ</t>
    </rPh>
    <rPh sb="97" eb="100">
      <t>ハイスイチ</t>
    </rPh>
    <rPh sb="116" eb="118">
      <t>カンロ</t>
    </rPh>
    <rPh sb="142" eb="144">
      <t>サイド</t>
    </rPh>
    <phoneticPr fontId="16"/>
  </si>
  <si>
    <t xml:space="preserve"> 簡易水道事業では、①収益的収支比率が平成30年度は101.13％と大幅に改善し、平成24年度以来単年度での黒字となりました。これは、⑤料金回収率が97.32％と過去5年間で最も高い水準となったこと、⑥給水原価は258.44円と過去5年間で最も低い水準にとどまったことから、料金収入の増加に加えて諸経費の削減が収支を改善につながったものと考えられます。
　一方、④企業債残高対給水収益比率は全国及び類似団体の平均を下回っているものの、施設更新に伴う新規借り入れにより大きく上昇して（332.19%から464.19％に）平成26年度以来の高い水準にあることも、施設整備のための地方債の借り入れが年間の給水収益を大きく上回って事業経営の重荷となっていることを示しています。
　また、⑦施設利用率が平均に比べて極端に低い状態にありますが、これは簡易水道事業がスキー場周辺を主な給水区域としており、給水需要のピークに合わせた施設整備を行ったため、現状では施設の能力が過剰になっているものと考えられます。
</t>
    <rPh sb="11" eb="14">
      <t>シュウエキテキ</t>
    </rPh>
    <rPh sb="14" eb="16">
      <t>シュウシ</t>
    </rPh>
    <rPh sb="16" eb="18">
      <t>ヒリツ</t>
    </rPh>
    <rPh sb="19" eb="21">
      <t>ヘイセイ</t>
    </rPh>
    <rPh sb="23" eb="25">
      <t>ネンド</t>
    </rPh>
    <rPh sb="34" eb="36">
      <t>オオハバ</t>
    </rPh>
    <rPh sb="37" eb="39">
      <t>カイゼン</t>
    </rPh>
    <rPh sb="41" eb="43">
      <t>ヘイセイ</t>
    </rPh>
    <rPh sb="45" eb="47">
      <t>ネンド</t>
    </rPh>
    <rPh sb="47" eb="49">
      <t>イライ</t>
    </rPh>
    <rPh sb="54" eb="56">
      <t>クロジ</t>
    </rPh>
    <rPh sb="81" eb="83">
      <t>カコ</t>
    </rPh>
    <rPh sb="84" eb="86">
      <t>ネンカン</t>
    </rPh>
    <rPh sb="87" eb="88">
      <t>モット</t>
    </rPh>
    <rPh sb="89" eb="90">
      <t>タカ</t>
    </rPh>
    <rPh sb="91" eb="93">
      <t>スイジュン</t>
    </rPh>
    <rPh sb="142" eb="144">
      <t>ゾウカ</t>
    </rPh>
    <rPh sb="145" eb="146">
      <t>クワ</t>
    </rPh>
    <rPh sb="148" eb="149">
      <t>ショ</t>
    </rPh>
    <rPh sb="149" eb="151">
      <t>ケイヒ</t>
    </rPh>
    <rPh sb="152" eb="154">
      <t>サクゲン</t>
    </rPh>
    <rPh sb="155" eb="157">
      <t>シュウシ</t>
    </rPh>
    <rPh sb="158" eb="160">
      <t>カイゼン</t>
    </rPh>
    <rPh sb="169" eb="170">
      <t>カンガ</t>
    </rPh>
    <rPh sb="178" eb="180">
      <t>イッポウ</t>
    </rPh>
    <rPh sb="217" eb="219">
      <t>シセツ</t>
    </rPh>
    <rPh sb="219" eb="221">
      <t>コウシン</t>
    </rPh>
    <rPh sb="222" eb="223">
      <t>トモナ</t>
    </rPh>
    <rPh sb="224" eb="226">
      <t>シンキ</t>
    </rPh>
    <rPh sb="226" eb="227">
      <t>カ</t>
    </rPh>
    <rPh sb="228" eb="229">
      <t>イ</t>
    </rPh>
    <rPh sb="233" eb="234">
      <t>オオ</t>
    </rPh>
    <rPh sb="236" eb="238">
      <t>ジョウショウ</t>
    </rPh>
    <rPh sb="259" eb="261">
      <t>ヘイセイ</t>
    </rPh>
    <rPh sb="263" eb="265">
      <t>ネンド</t>
    </rPh>
    <rPh sb="265" eb="267">
      <t>イライ</t>
    </rPh>
    <rPh sb="395" eb="397">
      <t>キュウスイ</t>
    </rPh>
    <rPh sb="419" eb="421">
      <t>ゲンジョウ</t>
    </rPh>
    <rPh sb="423" eb="425">
      <t>シセツ</t>
    </rPh>
    <rPh sb="426" eb="428">
      <t>ノウリョク</t>
    </rPh>
    <rPh sb="429" eb="431">
      <t>カジョウ</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</si>
</sst>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8"/>
      <color theme="3"/>
      <name val="游ゴシック Light"/>
      <family val="2"/>
      <charset val="128"/>
      <scheme val="maj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3FA-4D6E-A8C9-F001DA743DF6}"/>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0.91</c:v>
                </c:pt>
                <c:pt idx="1">
                  <c:v>1.26</c:v>
                </c:pt>
                <c:pt idx="2">
                  <c:v>0.78</c:v>
                </c:pt>
                <c:pt idx="3">
                  <c:v>0.56999999999999995</c:v>
                </c:pt>
                <c:pt idx="4">
                  <c:v>0.62</c:v>
                </c:pt>
              </c:numCache>
            </c:numRef>
          </c:val>
          <c:smooth val="0"/>
          <c:extLst>
            <c:ext xmlns:c16="http://schemas.microsoft.com/office/drawing/2014/chart" uri="{C3380CC4-5D6E-409C-BE32-E72D297353CC}">
              <c16:uniqueId val="{00000001-83FA-4D6E-A8C9-F001DA743DF6}"/>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8.74</c:v>
                </c:pt>
                <c:pt idx="1">
                  <c:v>8.82</c:v>
                </c:pt>
                <c:pt idx="2">
                  <c:v>8.61</c:v>
                </c:pt>
                <c:pt idx="3">
                  <c:v>8.49</c:v>
                </c:pt>
                <c:pt idx="4">
                  <c:v>9.0399999999999991</c:v>
                </c:pt>
              </c:numCache>
            </c:numRef>
          </c:val>
          <c:extLst>
            <c:ext xmlns:c16="http://schemas.microsoft.com/office/drawing/2014/chart" uri="{C3380CC4-5D6E-409C-BE32-E72D297353CC}">
              <c16:uniqueId val="{00000000-F8F5-4D8F-A411-FF16ABDDD40C}"/>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48.36</c:v>
                </c:pt>
                <c:pt idx="1">
                  <c:v>48.7</c:v>
                </c:pt>
                <c:pt idx="2">
                  <c:v>46.9</c:v>
                </c:pt>
                <c:pt idx="3">
                  <c:v>47.95</c:v>
                </c:pt>
                <c:pt idx="4">
                  <c:v>48.26</c:v>
                </c:pt>
              </c:numCache>
            </c:numRef>
          </c:val>
          <c:smooth val="0"/>
          <c:extLst>
            <c:ext xmlns:c16="http://schemas.microsoft.com/office/drawing/2014/chart" uri="{C3380CC4-5D6E-409C-BE32-E72D297353CC}">
              <c16:uniqueId val="{00000001-F8F5-4D8F-A411-FF16ABDDD40C}"/>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95.09</c:v>
                </c:pt>
                <c:pt idx="1">
                  <c:v>94.43</c:v>
                </c:pt>
                <c:pt idx="2">
                  <c:v>95.52</c:v>
                </c:pt>
                <c:pt idx="3">
                  <c:v>96.43</c:v>
                </c:pt>
                <c:pt idx="4">
                  <c:v>93.79</c:v>
                </c:pt>
              </c:numCache>
            </c:numRef>
          </c:val>
          <c:extLst>
            <c:ext xmlns:c16="http://schemas.microsoft.com/office/drawing/2014/chart" uri="{C3380CC4-5D6E-409C-BE32-E72D297353CC}">
              <c16:uniqueId val="{00000000-3FED-4434-8025-69DAF3CA4FB5}"/>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75.239999999999995</c:v>
                </c:pt>
                <c:pt idx="1">
                  <c:v>74.959999999999994</c:v>
                </c:pt>
                <c:pt idx="2">
                  <c:v>74.63</c:v>
                </c:pt>
                <c:pt idx="3">
                  <c:v>74.900000000000006</c:v>
                </c:pt>
                <c:pt idx="4">
                  <c:v>72.72</c:v>
                </c:pt>
              </c:numCache>
            </c:numRef>
          </c:val>
          <c:smooth val="0"/>
          <c:extLst>
            <c:ext xmlns:c16="http://schemas.microsoft.com/office/drawing/2014/chart" uri="{C3380CC4-5D6E-409C-BE32-E72D297353CC}">
              <c16:uniqueId val="{00000001-3FED-4434-8025-69DAF3CA4FB5}"/>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89.61</c:v>
                </c:pt>
                <c:pt idx="1">
                  <c:v>91.31</c:v>
                </c:pt>
                <c:pt idx="2">
                  <c:v>93.75</c:v>
                </c:pt>
                <c:pt idx="3">
                  <c:v>80.400000000000006</c:v>
                </c:pt>
                <c:pt idx="4">
                  <c:v>101.13</c:v>
                </c:pt>
              </c:numCache>
            </c:numRef>
          </c:val>
          <c:extLst>
            <c:ext xmlns:c16="http://schemas.microsoft.com/office/drawing/2014/chart" uri="{C3380CC4-5D6E-409C-BE32-E72D297353CC}">
              <c16:uniqueId val="{00000000-C31B-499B-A69A-99048B33FA54}"/>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73.06</c:v>
                </c:pt>
                <c:pt idx="1">
                  <c:v>72.03</c:v>
                </c:pt>
                <c:pt idx="2">
                  <c:v>72.11</c:v>
                </c:pt>
                <c:pt idx="3">
                  <c:v>74.05</c:v>
                </c:pt>
                <c:pt idx="4">
                  <c:v>73.25</c:v>
                </c:pt>
              </c:numCache>
            </c:numRef>
          </c:val>
          <c:smooth val="0"/>
          <c:extLst>
            <c:ext xmlns:c16="http://schemas.microsoft.com/office/drawing/2014/chart" uri="{C3380CC4-5D6E-409C-BE32-E72D297353CC}">
              <c16:uniqueId val="{00000001-C31B-499B-A69A-99048B33FA54}"/>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37B-475A-958F-17D8B64A3E07}"/>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37B-475A-958F-17D8B64A3E07}"/>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710-4840-B7CF-2C98B55AC80C}"/>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710-4840-B7CF-2C98B55AC80C}"/>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9E4-477E-96DE-A8B8335F1B0F}"/>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9E4-477E-96DE-A8B8335F1B0F}"/>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B6E-4D48-A967-475EDD19061A}"/>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B6E-4D48-A967-475EDD19061A}"/>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465.29</c:v>
                </c:pt>
                <c:pt idx="1">
                  <c:v>407.01</c:v>
                </c:pt>
                <c:pt idx="2">
                  <c:v>372.57</c:v>
                </c:pt>
                <c:pt idx="3">
                  <c:v>332.19</c:v>
                </c:pt>
                <c:pt idx="4">
                  <c:v>464.19</c:v>
                </c:pt>
              </c:numCache>
            </c:numRef>
          </c:val>
          <c:extLst>
            <c:ext xmlns:c16="http://schemas.microsoft.com/office/drawing/2014/chart" uri="{C3380CC4-5D6E-409C-BE32-E72D297353CC}">
              <c16:uniqueId val="{00000000-143F-4E6E-A5B6-9B221010FD65}"/>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1486.62</c:v>
                </c:pt>
                <c:pt idx="1">
                  <c:v>1510.14</c:v>
                </c:pt>
                <c:pt idx="2">
                  <c:v>1595.62</c:v>
                </c:pt>
                <c:pt idx="3">
                  <c:v>1302.33</c:v>
                </c:pt>
                <c:pt idx="4">
                  <c:v>1274.21</c:v>
                </c:pt>
              </c:numCache>
            </c:numRef>
          </c:val>
          <c:smooth val="0"/>
          <c:extLst>
            <c:ext xmlns:c16="http://schemas.microsoft.com/office/drawing/2014/chart" uri="{C3380CC4-5D6E-409C-BE32-E72D297353CC}">
              <c16:uniqueId val="{00000001-143F-4E6E-A5B6-9B221010FD65}"/>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84.5</c:v>
                </c:pt>
                <c:pt idx="1">
                  <c:v>86.38</c:v>
                </c:pt>
                <c:pt idx="2">
                  <c:v>86.31</c:v>
                </c:pt>
                <c:pt idx="3">
                  <c:v>76.849999999999994</c:v>
                </c:pt>
                <c:pt idx="4">
                  <c:v>97.32</c:v>
                </c:pt>
              </c:numCache>
            </c:numRef>
          </c:val>
          <c:extLst>
            <c:ext xmlns:c16="http://schemas.microsoft.com/office/drawing/2014/chart" uri="{C3380CC4-5D6E-409C-BE32-E72D297353CC}">
              <c16:uniqueId val="{00000000-54D6-4D58-AF98-1BE574CDF92B}"/>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24.39</c:v>
                </c:pt>
                <c:pt idx="1">
                  <c:v>22.67</c:v>
                </c:pt>
                <c:pt idx="2">
                  <c:v>37.92</c:v>
                </c:pt>
                <c:pt idx="3">
                  <c:v>40.89</c:v>
                </c:pt>
                <c:pt idx="4">
                  <c:v>41.25</c:v>
                </c:pt>
              </c:numCache>
            </c:numRef>
          </c:val>
          <c:smooth val="0"/>
          <c:extLst>
            <c:ext xmlns:c16="http://schemas.microsoft.com/office/drawing/2014/chart" uri="{C3380CC4-5D6E-409C-BE32-E72D297353CC}">
              <c16:uniqueId val="{00000001-54D6-4D58-AF98-1BE574CDF92B}"/>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281.89999999999998</c:v>
                </c:pt>
                <c:pt idx="1">
                  <c:v>286.19</c:v>
                </c:pt>
                <c:pt idx="2">
                  <c:v>286.66000000000003</c:v>
                </c:pt>
                <c:pt idx="3">
                  <c:v>322.27</c:v>
                </c:pt>
                <c:pt idx="4">
                  <c:v>258.44</c:v>
                </c:pt>
              </c:numCache>
            </c:numRef>
          </c:val>
          <c:extLst>
            <c:ext xmlns:c16="http://schemas.microsoft.com/office/drawing/2014/chart" uri="{C3380CC4-5D6E-409C-BE32-E72D297353CC}">
              <c16:uniqueId val="{00000000-21E1-4CB0-BA3A-73E210075F02}"/>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734.18</c:v>
                </c:pt>
                <c:pt idx="1">
                  <c:v>789.62</c:v>
                </c:pt>
                <c:pt idx="2">
                  <c:v>423.18</c:v>
                </c:pt>
                <c:pt idx="3">
                  <c:v>383.2</c:v>
                </c:pt>
                <c:pt idx="4">
                  <c:v>383.25</c:v>
                </c:pt>
              </c:numCache>
            </c:numRef>
          </c:val>
          <c:smooth val="0"/>
          <c:extLst>
            <c:ext xmlns:c16="http://schemas.microsoft.com/office/drawing/2014/chart" uri="{C3380CC4-5D6E-409C-BE32-E72D297353CC}">
              <c16:uniqueId val="{00000001-21E1-4CB0-BA3A-73E210075F02}"/>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長野県　木島平村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D4</v>
      </c>
      <c r="X8" s="49"/>
      <c r="Y8" s="49"/>
      <c r="Z8" s="49"/>
      <c r="AA8" s="49"/>
      <c r="AB8" s="49"/>
      <c r="AC8" s="49"/>
      <c r="AD8" s="49" t="str">
        <f>データ!$M$6</f>
        <v>非設置</v>
      </c>
      <c r="AE8" s="49"/>
      <c r="AF8" s="49"/>
      <c r="AG8" s="49"/>
      <c r="AH8" s="49"/>
      <c r="AI8" s="49"/>
      <c r="AJ8" s="49"/>
      <c r="AK8" s="2"/>
      <c r="AL8" s="50">
        <f>データ!$R$6</f>
        <v>4766</v>
      </c>
      <c r="AM8" s="50"/>
      <c r="AN8" s="50"/>
      <c r="AO8" s="50"/>
      <c r="AP8" s="50"/>
      <c r="AQ8" s="50"/>
      <c r="AR8" s="50"/>
      <c r="AS8" s="50"/>
      <c r="AT8" s="46">
        <f>データ!$S$6</f>
        <v>99.32</v>
      </c>
      <c r="AU8" s="46"/>
      <c r="AV8" s="46"/>
      <c r="AW8" s="46"/>
      <c r="AX8" s="46"/>
      <c r="AY8" s="46"/>
      <c r="AZ8" s="46"/>
      <c r="BA8" s="46"/>
      <c r="BB8" s="46">
        <f>データ!$T$6</f>
        <v>47.99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3"/>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3"/>
      <c r="BK9" s="3"/>
      <c r="BL9" s="51" t="s">
        <v>19</v>
      </c>
      <c r="BM9" s="52"/>
      <c r="BN9" s="10" t="s">
        <v>20</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4.2699999999999996</v>
      </c>
      <c r="Q10" s="46"/>
      <c r="R10" s="46"/>
      <c r="S10" s="46"/>
      <c r="T10" s="46"/>
      <c r="U10" s="46"/>
      <c r="V10" s="46"/>
      <c r="W10" s="50">
        <f>データ!$Q$6</f>
        <v>4125</v>
      </c>
      <c r="X10" s="50"/>
      <c r="Y10" s="50"/>
      <c r="Z10" s="50"/>
      <c r="AA10" s="50"/>
      <c r="AB10" s="50"/>
      <c r="AC10" s="50"/>
      <c r="AD10" s="2"/>
      <c r="AE10" s="2"/>
      <c r="AF10" s="2"/>
      <c r="AG10" s="2"/>
      <c r="AH10" s="2"/>
      <c r="AI10" s="2"/>
      <c r="AJ10" s="2"/>
      <c r="AK10" s="2"/>
      <c r="AL10" s="50">
        <f>データ!$U$6</f>
        <v>202</v>
      </c>
      <c r="AM10" s="50"/>
      <c r="AN10" s="50"/>
      <c r="AO10" s="50"/>
      <c r="AP10" s="50"/>
      <c r="AQ10" s="50"/>
      <c r="AR10" s="50"/>
      <c r="AS10" s="50"/>
      <c r="AT10" s="46">
        <f>データ!$V$6</f>
        <v>2.79</v>
      </c>
      <c r="AU10" s="46"/>
      <c r="AV10" s="46"/>
      <c r="AW10" s="46"/>
      <c r="AX10" s="46"/>
      <c r="AY10" s="46"/>
      <c r="AZ10" s="46"/>
      <c r="BA10" s="46"/>
      <c r="BB10" s="46">
        <f>データ!$W$6</f>
        <v>72.400000000000006</v>
      </c>
      <c r="BC10" s="46"/>
      <c r="BD10" s="46"/>
      <c r="BE10" s="46"/>
      <c r="BF10" s="46"/>
      <c r="BG10" s="46"/>
      <c r="BH10" s="46"/>
      <c r="BI10" s="46"/>
      <c r="BJ10" s="2"/>
      <c r="BK10" s="2"/>
      <c r="BL10" s="53" t="s">
        <v>21</v>
      </c>
      <c r="BM10" s="54"/>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55" t="s">
        <v>25</v>
      </c>
      <c r="BM14" s="56"/>
      <c r="BN14" s="56"/>
      <c r="BO14" s="56"/>
      <c r="BP14" s="56"/>
      <c r="BQ14" s="56"/>
      <c r="BR14" s="56"/>
      <c r="BS14" s="56"/>
      <c r="BT14" s="56"/>
      <c r="BU14" s="56"/>
      <c r="BV14" s="56"/>
      <c r="BW14" s="56"/>
      <c r="BX14" s="56"/>
      <c r="BY14" s="56"/>
      <c r="BZ14" s="5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58"/>
      <c r="BM15" s="59"/>
      <c r="BN15" s="59"/>
      <c r="BO15" s="59"/>
      <c r="BP15" s="59"/>
      <c r="BQ15" s="59"/>
      <c r="BR15" s="59"/>
      <c r="BS15" s="59"/>
      <c r="BT15" s="59"/>
      <c r="BU15" s="59"/>
      <c r="BV15" s="59"/>
      <c r="BW15" s="59"/>
      <c r="BX15" s="59"/>
      <c r="BY15" s="59"/>
      <c r="BZ15" s="6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111</v>
      </c>
      <c r="BM16" s="62"/>
      <c r="BN16" s="62"/>
      <c r="BO16" s="62"/>
      <c r="BP16" s="62"/>
      <c r="BQ16" s="62"/>
      <c r="BR16" s="62"/>
      <c r="BS16" s="62"/>
      <c r="BT16" s="62"/>
      <c r="BU16" s="62"/>
      <c r="BV16" s="62"/>
      <c r="BW16" s="62"/>
      <c r="BX16" s="62"/>
      <c r="BY16" s="62"/>
      <c r="BZ16" s="6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1"/>
      <c r="BM34" s="62"/>
      <c r="BN34" s="62"/>
      <c r="BO34" s="62"/>
      <c r="BP34" s="62"/>
      <c r="BQ34" s="62"/>
      <c r="BR34" s="62"/>
      <c r="BS34" s="62"/>
      <c r="BT34" s="62"/>
      <c r="BU34" s="62"/>
      <c r="BV34" s="62"/>
      <c r="BW34" s="62"/>
      <c r="BX34" s="62"/>
      <c r="BY34" s="62"/>
      <c r="BZ34" s="6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1"/>
      <c r="BM35" s="62"/>
      <c r="BN35" s="62"/>
      <c r="BO35" s="62"/>
      <c r="BP35" s="62"/>
      <c r="BQ35" s="62"/>
      <c r="BR35" s="62"/>
      <c r="BS35" s="62"/>
      <c r="BT35" s="62"/>
      <c r="BU35" s="62"/>
      <c r="BV35" s="62"/>
      <c r="BW35" s="62"/>
      <c r="BX35" s="62"/>
      <c r="BY35" s="62"/>
      <c r="BZ35" s="6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5" t="s">
        <v>26</v>
      </c>
      <c r="BM45" s="56"/>
      <c r="BN45" s="56"/>
      <c r="BO45" s="56"/>
      <c r="BP45" s="56"/>
      <c r="BQ45" s="56"/>
      <c r="BR45" s="56"/>
      <c r="BS45" s="56"/>
      <c r="BT45" s="56"/>
      <c r="BU45" s="56"/>
      <c r="BV45" s="56"/>
      <c r="BW45" s="56"/>
      <c r="BX45" s="56"/>
      <c r="BY45" s="56"/>
      <c r="BZ45" s="57"/>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8"/>
      <c r="BM46" s="59"/>
      <c r="BN46" s="59"/>
      <c r="BO46" s="59"/>
      <c r="BP46" s="59"/>
      <c r="BQ46" s="59"/>
      <c r="BR46" s="59"/>
      <c r="BS46" s="59"/>
      <c r="BT46" s="59"/>
      <c r="BU46" s="59"/>
      <c r="BV46" s="59"/>
      <c r="BW46" s="59"/>
      <c r="BX46" s="59"/>
      <c r="BY46" s="59"/>
      <c r="BZ46" s="60"/>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1" t="s">
        <v>109</v>
      </c>
      <c r="BM47" s="62"/>
      <c r="BN47" s="62"/>
      <c r="BO47" s="62"/>
      <c r="BP47" s="62"/>
      <c r="BQ47" s="62"/>
      <c r="BR47" s="62"/>
      <c r="BS47" s="62"/>
      <c r="BT47" s="62"/>
      <c r="BU47" s="62"/>
      <c r="BV47" s="62"/>
      <c r="BW47" s="62"/>
      <c r="BX47" s="62"/>
      <c r="BY47" s="62"/>
      <c r="BZ47" s="63"/>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1"/>
      <c r="BM48" s="62"/>
      <c r="BN48" s="62"/>
      <c r="BO48" s="62"/>
      <c r="BP48" s="62"/>
      <c r="BQ48" s="62"/>
      <c r="BR48" s="62"/>
      <c r="BS48" s="62"/>
      <c r="BT48" s="62"/>
      <c r="BU48" s="62"/>
      <c r="BV48" s="62"/>
      <c r="BW48" s="62"/>
      <c r="BX48" s="62"/>
      <c r="BY48" s="62"/>
      <c r="BZ48" s="63"/>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1"/>
      <c r="BM49" s="62"/>
      <c r="BN49" s="62"/>
      <c r="BO49" s="62"/>
      <c r="BP49" s="62"/>
      <c r="BQ49" s="62"/>
      <c r="BR49" s="62"/>
      <c r="BS49" s="62"/>
      <c r="BT49" s="62"/>
      <c r="BU49" s="62"/>
      <c r="BV49" s="62"/>
      <c r="BW49" s="62"/>
      <c r="BX49" s="62"/>
      <c r="BY49" s="62"/>
      <c r="BZ49" s="63"/>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1"/>
      <c r="BM50" s="62"/>
      <c r="BN50" s="62"/>
      <c r="BO50" s="62"/>
      <c r="BP50" s="62"/>
      <c r="BQ50" s="62"/>
      <c r="BR50" s="62"/>
      <c r="BS50" s="62"/>
      <c r="BT50" s="62"/>
      <c r="BU50" s="62"/>
      <c r="BV50" s="62"/>
      <c r="BW50" s="62"/>
      <c r="BX50" s="62"/>
      <c r="BY50" s="62"/>
      <c r="BZ50" s="63"/>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1"/>
      <c r="BM51" s="62"/>
      <c r="BN51" s="62"/>
      <c r="BO51" s="62"/>
      <c r="BP51" s="62"/>
      <c r="BQ51" s="62"/>
      <c r="BR51" s="62"/>
      <c r="BS51" s="62"/>
      <c r="BT51" s="62"/>
      <c r="BU51" s="62"/>
      <c r="BV51" s="62"/>
      <c r="BW51" s="62"/>
      <c r="BX51" s="62"/>
      <c r="BY51" s="62"/>
      <c r="BZ51" s="63"/>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1"/>
      <c r="BM52" s="62"/>
      <c r="BN52" s="62"/>
      <c r="BO52" s="62"/>
      <c r="BP52" s="62"/>
      <c r="BQ52" s="62"/>
      <c r="BR52" s="62"/>
      <c r="BS52" s="62"/>
      <c r="BT52" s="62"/>
      <c r="BU52" s="62"/>
      <c r="BV52" s="62"/>
      <c r="BW52" s="62"/>
      <c r="BX52" s="62"/>
      <c r="BY52" s="62"/>
      <c r="BZ52" s="63"/>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1"/>
      <c r="BM53" s="62"/>
      <c r="BN53" s="62"/>
      <c r="BO53" s="62"/>
      <c r="BP53" s="62"/>
      <c r="BQ53" s="62"/>
      <c r="BR53" s="62"/>
      <c r="BS53" s="62"/>
      <c r="BT53" s="62"/>
      <c r="BU53" s="62"/>
      <c r="BV53" s="62"/>
      <c r="BW53" s="62"/>
      <c r="BX53" s="62"/>
      <c r="BY53" s="62"/>
      <c r="BZ53" s="63"/>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1"/>
      <c r="BM54" s="62"/>
      <c r="BN54" s="62"/>
      <c r="BO54" s="62"/>
      <c r="BP54" s="62"/>
      <c r="BQ54" s="62"/>
      <c r="BR54" s="62"/>
      <c r="BS54" s="62"/>
      <c r="BT54" s="62"/>
      <c r="BU54" s="62"/>
      <c r="BV54" s="62"/>
      <c r="BW54" s="62"/>
      <c r="BX54" s="62"/>
      <c r="BY54" s="62"/>
      <c r="BZ54" s="63"/>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1"/>
      <c r="BM55" s="62"/>
      <c r="BN55" s="62"/>
      <c r="BO55" s="62"/>
      <c r="BP55" s="62"/>
      <c r="BQ55" s="62"/>
      <c r="BR55" s="62"/>
      <c r="BS55" s="62"/>
      <c r="BT55" s="62"/>
      <c r="BU55" s="62"/>
      <c r="BV55" s="62"/>
      <c r="BW55" s="62"/>
      <c r="BX55" s="62"/>
      <c r="BY55" s="62"/>
      <c r="BZ55" s="63"/>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1"/>
      <c r="BM56" s="62"/>
      <c r="BN56" s="62"/>
      <c r="BO56" s="62"/>
      <c r="BP56" s="62"/>
      <c r="BQ56" s="62"/>
      <c r="BR56" s="62"/>
      <c r="BS56" s="62"/>
      <c r="BT56" s="62"/>
      <c r="BU56" s="62"/>
      <c r="BV56" s="62"/>
      <c r="BW56" s="62"/>
      <c r="BX56" s="62"/>
      <c r="BY56" s="62"/>
      <c r="BZ56" s="63"/>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1"/>
      <c r="BM57" s="62"/>
      <c r="BN57" s="62"/>
      <c r="BO57" s="62"/>
      <c r="BP57" s="62"/>
      <c r="BQ57" s="62"/>
      <c r="BR57" s="62"/>
      <c r="BS57" s="62"/>
      <c r="BT57" s="62"/>
      <c r="BU57" s="62"/>
      <c r="BV57" s="62"/>
      <c r="BW57" s="62"/>
      <c r="BX57" s="62"/>
      <c r="BY57" s="62"/>
      <c r="BZ57" s="63"/>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1"/>
      <c r="BM58" s="62"/>
      <c r="BN58" s="62"/>
      <c r="BO58" s="62"/>
      <c r="BP58" s="62"/>
      <c r="BQ58" s="62"/>
      <c r="BR58" s="62"/>
      <c r="BS58" s="62"/>
      <c r="BT58" s="62"/>
      <c r="BU58" s="62"/>
      <c r="BV58" s="62"/>
      <c r="BW58" s="62"/>
      <c r="BX58" s="62"/>
      <c r="BY58" s="62"/>
      <c r="BZ58" s="6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1"/>
      <c r="BM59" s="62"/>
      <c r="BN59" s="62"/>
      <c r="BO59" s="62"/>
      <c r="BP59" s="62"/>
      <c r="BQ59" s="62"/>
      <c r="BR59" s="62"/>
      <c r="BS59" s="62"/>
      <c r="BT59" s="62"/>
      <c r="BU59" s="62"/>
      <c r="BV59" s="62"/>
      <c r="BW59" s="62"/>
      <c r="BX59" s="62"/>
      <c r="BY59" s="62"/>
      <c r="BZ59" s="63"/>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61"/>
      <c r="BM60" s="62"/>
      <c r="BN60" s="62"/>
      <c r="BO60" s="62"/>
      <c r="BP60" s="62"/>
      <c r="BQ60" s="62"/>
      <c r="BR60" s="62"/>
      <c r="BS60" s="62"/>
      <c r="BT60" s="62"/>
      <c r="BU60" s="62"/>
      <c r="BV60" s="62"/>
      <c r="BW60" s="62"/>
      <c r="BX60" s="62"/>
      <c r="BY60" s="62"/>
      <c r="BZ60" s="6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61"/>
      <c r="BM61" s="62"/>
      <c r="BN61" s="62"/>
      <c r="BO61" s="62"/>
      <c r="BP61" s="62"/>
      <c r="BQ61" s="62"/>
      <c r="BR61" s="62"/>
      <c r="BS61" s="62"/>
      <c r="BT61" s="62"/>
      <c r="BU61" s="62"/>
      <c r="BV61" s="62"/>
      <c r="BW61" s="62"/>
      <c r="BX61" s="62"/>
      <c r="BY61" s="62"/>
      <c r="BZ61" s="63"/>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1"/>
      <c r="BM62" s="62"/>
      <c r="BN62" s="62"/>
      <c r="BO62" s="62"/>
      <c r="BP62" s="62"/>
      <c r="BQ62" s="62"/>
      <c r="BR62" s="62"/>
      <c r="BS62" s="62"/>
      <c r="BT62" s="62"/>
      <c r="BU62" s="62"/>
      <c r="BV62" s="62"/>
      <c r="BW62" s="62"/>
      <c r="BX62" s="62"/>
      <c r="BY62" s="62"/>
      <c r="BZ62" s="63"/>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4"/>
      <c r="BM63" s="65"/>
      <c r="BN63" s="65"/>
      <c r="BO63" s="65"/>
      <c r="BP63" s="65"/>
      <c r="BQ63" s="65"/>
      <c r="BR63" s="65"/>
      <c r="BS63" s="65"/>
      <c r="BT63" s="65"/>
      <c r="BU63" s="65"/>
      <c r="BV63" s="65"/>
      <c r="BW63" s="65"/>
      <c r="BX63" s="65"/>
      <c r="BY63" s="65"/>
      <c r="BZ63" s="6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5" t="s">
        <v>28</v>
      </c>
      <c r="BM64" s="56"/>
      <c r="BN64" s="56"/>
      <c r="BO64" s="56"/>
      <c r="BP64" s="56"/>
      <c r="BQ64" s="56"/>
      <c r="BR64" s="56"/>
      <c r="BS64" s="56"/>
      <c r="BT64" s="56"/>
      <c r="BU64" s="56"/>
      <c r="BV64" s="56"/>
      <c r="BW64" s="56"/>
      <c r="BX64" s="56"/>
      <c r="BY64" s="56"/>
      <c r="BZ64" s="57"/>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8"/>
      <c r="BM65" s="59"/>
      <c r="BN65" s="59"/>
      <c r="BO65" s="59"/>
      <c r="BP65" s="59"/>
      <c r="BQ65" s="59"/>
      <c r="BR65" s="59"/>
      <c r="BS65" s="59"/>
      <c r="BT65" s="59"/>
      <c r="BU65" s="59"/>
      <c r="BV65" s="59"/>
      <c r="BW65" s="59"/>
      <c r="BX65" s="59"/>
      <c r="BY65" s="59"/>
      <c r="BZ65" s="60"/>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1" t="s">
        <v>110</v>
      </c>
      <c r="BM66" s="62"/>
      <c r="BN66" s="62"/>
      <c r="BO66" s="62"/>
      <c r="BP66" s="62"/>
      <c r="BQ66" s="62"/>
      <c r="BR66" s="62"/>
      <c r="BS66" s="62"/>
      <c r="BT66" s="62"/>
      <c r="BU66" s="62"/>
      <c r="BV66" s="62"/>
      <c r="BW66" s="62"/>
      <c r="BX66" s="62"/>
      <c r="BY66" s="62"/>
      <c r="BZ66" s="63"/>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1"/>
      <c r="BM67" s="62"/>
      <c r="BN67" s="62"/>
      <c r="BO67" s="62"/>
      <c r="BP67" s="62"/>
      <c r="BQ67" s="62"/>
      <c r="BR67" s="62"/>
      <c r="BS67" s="62"/>
      <c r="BT67" s="62"/>
      <c r="BU67" s="62"/>
      <c r="BV67" s="62"/>
      <c r="BW67" s="62"/>
      <c r="BX67" s="62"/>
      <c r="BY67" s="62"/>
      <c r="BZ67" s="63"/>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1"/>
      <c r="BM68" s="62"/>
      <c r="BN68" s="62"/>
      <c r="BO68" s="62"/>
      <c r="BP68" s="62"/>
      <c r="BQ68" s="62"/>
      <c r="BR68" s="62"/>
      <c r="BS68" s="62"/>
      <c r="BT68" s="62"/>
      <c r="BU68" s="62"/>
      <c r="BV68" s="62"/>
      <c r="BW68" s="62"/>
      <c r="BX68" s="62"/>
      <c r="BY68" s="62"/>
      <c r="BZ68" s="63"/>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1"/>
      <c r="BM69" s="62"/>
      <c r="BN69" s="62"/>
      <c r="BO69" s="62"/>
      <c r="BP69" s="62"/>
      <c r="BQ69" s="62"/>
      <c r="BR69" s="62"/>
      <c r="BS69" s="62"/>
      <c r="BT69" s="62"/>
      <c r="BU69" s="62"/>
      <c r="BV69" s="62"/>
      <c r="BW69" s="62"/>
      <c r="BX69" s="62"/>
      <c r="BY69" s="62"/>
      <c r="BZ69" s="63"/>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1"/>
      <c r="BM70" s="62"/>
      <c r="BN70" s="62"/>
      <c r="BO70" s="62"/>
      <c r="BP70" s="62"/>
      <c r="BQ70" s="62"/>
      <c r="BR70" s="62"/>
      <c r="BS70" s="62"/>
      <c r="BT70" s="62"/>
      <c r="BU70" s="62"/>
      <c r="BV70" s="62"/>
      <c r="BW70" s="62"/>
      <c r="BX70" s="62"/>
      <c r="BY70" s="62"/>
      <c r="BZ70" s="63"/>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1"/>
      <c r="BM71" s="62"/>
      <c r="BN71" s="62"/>
      <c r="BO71" s="62"/>
      <c r="BP71" s="62"/>
      <c r="BQ71" s="62"/>
      <c r="BR71" s="62"/>
      <c r="BS71" s="62"/>
      <c r="BT71" s="62"/>
      <c r="BU71" s="62"/>
      <c r="BV71" s="62"/>
      <c r="BW71" s="62"/>
      <c r="BX71" s="62"/>
      <c r="BY71" s="62"/>
      <c r="BZ71" s="63"/>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1"/>
      <c r="BM72" s="62"/>
      <c r="BN72" s="62"/>
      <c r="BO72" s="62"/>
      <c r="BP72" s="62"/>
      <c r="BQ72" s="62"/>
      <c r="BR72" s="62"/>
      <c r="BS72" s="62"/>
      <c r="BT72" s="62"/>
      <c r="BU72" s="62"/>
      <c r="BV72" s="62"/>
      <c r="BW72" s="62"/>
      <c r="BX72" s="62"/>
      <c r="BY72" s="62"/>
      <c r="BZ72" s="63"/>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1"/>
      <c r="BM73" s="62"/>
      <c r="BN73" s="62"/>
      <c r="BO73" s="62"/>
      <c r="BP73" s="62"/>
      <c r="BQ73" s="62"/>
      <c r="BR73" s="62"/>
      <c r="BS73" s="62"/>
      <c r="BT73" s="62"/>
      <c r="BU73" s="62"/>
      <c r="BV73" s="62"/>
      <c r="BW73" s="62"/>
      <c r="BX73" s="62"/>
      <c r="BY73" s="62"/>
      <c r="BZ73" s="63"/>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1"/>
      <c r="BM74" s="62"/>
      <c r="BN74" s="62"/>
      <c r="BO74" s="62"/>
      <c r="BP74" s="62"/>
      <c r="BQ74" s="62"/>
      <c r="BR74" s="62"/>
      <c r="BS74" s="62"/>
      <c r="BT74" s="62"/>
      <c r="BU74" s="62"/>
      <c r="BV74" s="62"/>
      <c r="BW74" s="62"/>
      <c r="BX74" s="62"/>
      <c r="BY74" s="62"/>
      <c r="BZ74" s="63"/>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1"/>
      <c r="BM75" s="62"/>
      <c r="BN75" s="62"/>
      <c r="BO75" s="62"/>
      <c r="BP75" s="62"/>
      <c r="BQ75" s="62"/>
      <c r="BR75" s="62"/>
      <c r="BS75" s="62"/>
      <c r="BT75" s="62"/>
      <c r="BU75" s="62"/>
      <c r="BV75" s="62"/>
      <c r="BW75" s="62"/>
      <c r="BX75" s="62"/>
      <c r="BY75" s="62"/>
      <c r="BZ75" s="63"/>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1"/>
      <c r="BM76" s="62"/>
      <c r="BN76" s="62"/>
      <c r="BO76" s="62"/>
      <c r="BP76" s="62"/>
      <c r="BQ76" s="62"/>
      <c r="BR76" s="62"/>
      <c r="BS76" s="62"/>
      <c r="BT76" s="62"/>
      <c r="BU76" s="62"/>
      <c r="BV76" s="62"/>
      <c r="BW76" s="62"/>
      <c r="BX76" s="62"/>
      <c r="BY76" s="62"/>
      <c r="BZ76" s="63"/>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1"/>
      <c r="BM77" s="62"/>
      <c r="BN77" s="62"/>
      <c r="BO77" s="62"/>
      <c r="BP77" s="62"/>
      <c r="BQ77" s="62"/>
      <c r="BR77" s="62"/>
      <c r="BS77" s="62"/>
      <c r="BT77" s="62"/>
      <c r="BU77" s="62"/>
      <c r="BV77" s="62"/>
      <c r="BW77" s="62"/>
      <c r="BX77" s="62"/>
      <c r="BY77" s="62"/>
      <c r="BZ77" s="63"/>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1"/>
      <c r="BM78" s="62"/>
      <c r="BN78" s="62"/>
      <c r="BO78" s="62"/>
      <c r="BP78" s="62"/>
      <c r="BQ78" s="62"/>
      <c r="BR78" s="62"/>
      <c r="BS78" s="62"/>
      <c r="BT78" s="62"/>
      <c r="BU78" s="62"/>
      <c r="BV78" s="62"/>
      <c r="BW78" s="62"/>
      <c r="BX78" s="62"/>
      <c r="BY78" s="62"/>
      <c r="BZ78" s="63"/>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1"/>
      <c r="BM79" s="62"/>
      <c r="BN79" s="62"/>
      <c r="BO79" s="62"/>
      <c r="BP79" s="62"/>
      <c r="BQ79" s="62"/>
      <c r="BR79" s="62"/>
      <c r="BS79" s="62"/>
      <c r="BT79" s="62"/>
      <c r="BU79" s="62"/>
      <c r="BV79" s="62"/>
      <c r="BW79" s="62"/>
      <c r="BX79" s="62"/>
      <c r="BY79" s="62"/>
      <c r="BZ79" s="63"/>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1"/>
      <c r="BM80" s="62"/>
      <c r="BN80" s="62"/>
      <c r="BO80" s="62"/>
      <c r="BP80" s="62"/>
      <c r="BQ80" s="62"/>
      <c r="BR80" s="62"/>
      <c r="BS80" s="62"/>
      <c r="BT80" s="62"/>
      <c r="BU80" s="62"/>
      <c r="BV80" s="62"/>
      <c r="BW80" s="62"/>
      <c r="BX80" s="62"/>
      <c r="BY80" s="62"/>
      <c r="BZ80" s="63"/>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1"/>
      <c r="BM81" s="62"/>
      <c r="BN81" s="62"/>
      <c r="BO81" s="62"/>
      <c r="BP81" s="62"/>
      <c r="BQ81" s="62"/>
      <c r="BR81" s="62"/>
      <c r="BS81" s="62"/>
      <c r="BT81" s="62"/>
      <c r="BU81" s="62"/>
      <c r="BV81" s="62"/>
      <c r="BW81" s="62"/>
      <c r="BX81" s="62"/>
      <c r="BY81" s="62"/>
      <c r="BZ81" s="6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4"/>
      <c r="BM82" s="65"/>
      <c r="BN82" s="65"/>
      <c r="BO82" s="65"/>
      <c r="BP82" s="65"/>
      <c r="BQ82" s="65"/>
      <c r="BR82" s="65"/>
      <c r="BS82" s="65"/>
      <c r="BT82" s="65"/>
      <c r="BU82" s="65"/>
      <c r="BV82" s="65"/>
      <c r="BW82" s="65"/>
      <c r="BX82" s="65"/>
      <c r="BY82" s="65"/>
      <c r="BZ82" s="6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41</v>
      </c>
      <c r="N85" s="27" t="s">
        <v>42</v>
      </c>
      <c r="O85" s="27" t="str">
        <f>データ!EN6</f>
        <v>【0.54】</v>
      </c>
    </row>
  </sheetData>
  <sheetProtection algorithmName="SHA-512" hashValue="YOliHQDqiLyB5RMw72Ql/7475z2qC4AcQy0qi4HZNjg3D1TD1DPfKqzEnXMRZKdxuncePZG61U4McwtOnXourA==" saltValue="FiMTmDswIQzSTft22VGz1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6" t="s">
        <v>52</v>
      </c>
      <c r="I3" s="77"/>
      <c r="J3" s="77"/>
      <c r="K3" s="77"/>
      <c r="L3" s="77"/>
      <c r="M3" s="77"/>
      <c r="N3" s="77"/>
      <c r="O3" s="77"/>
      <c r="P3" s="77"/>
      <c r="Q3" s="77"/>
      <c r="R3" s="77"/>
      <c r="S3" s="77"/>
      <c r="T3" s="77"/>
      <c r="U3" s="77"/>
      <c r="V3" s="77"/>
      <c r="W3" s="78"/>
      <c r="X3" s="82" t="s">
        <v>53</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54</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55</v>
      </c>
      <c r="B4" s="31"/>
      <c r="C4" s="31"/>
      <c r="D4" s="31"/>
      <c r="E4" s="31"/>
      <c r="F4" s="31"/>
      <c r="G4" s="31"/>
      <c r="H4" s="79"/>
      <c r="I4" s="80"/>
      <c r="J4" s="80"/>
      <c r="K4" s="80"/>
      <c r="L4" s="80"/>
      <c r="M4" s="80"/>
      <c r="N4" s="80"/>
      <c r="O4" s="80"/>
      <c r="P4" s="80"/>
      <c r="Q4" s="80"/>
      <c r="R4" s="80"/>
      <c r="S4" s="80"/>
      <c r="T4" s="80"/>
      <c r="U4" s="80"/>
      <c r="V4" s="80"/>
      <c r="W4" s="81"/>
      <c r="X4" s="75" t="s">
        <v>56</v>
      </c>
      <c r="Y4" s="75"/>
      <c r="Z4" s="75"/>
      <c r="AA4" s="75"/>
      <c r="AB4" s="75"/>
      <c r="AC4" s="75"/>
      <c r="AD4" s="75"/>
      <c r="AE4" s="75"/>
      <c r="AF4" s="75"/>
      <c r="AG4" s="75"/>
      <c r="AH4" s="75"/>
      <c r="AI4" s="75" t="s">
        <v>57</v>
      </c>
      <c r="AJ4" s="75"/>
      <c r="AK4" s="75"/>
      <c r="AL4" s="75"/>
      <c r="AM4" s="75"/>
      <c r="AN4" s="75"/>
      <c r="AO4" s="75"/>
      <c r="AP4" s="75"/>
      <c r="AQ4" s="75"/>
      <c r="AR4" s="75"/>
      <c r="AS4" s="75"/>
      <c r="AT4" s="75" t="s">
        <v>58</v>
      </c>
      <c r="AU4" s="75"/>
      <c r="AV4" s="75"/>
      <c r="AW4" s="75"/>
      <c r="AX4" s="75"/>
      <c r="AY4" s="75"/>
      <c r="AZ4" s="75"/>
      <c r="BA4" s="75"/>
      <c r="BB4" s="75"/>
      <c r="BC4" s="75"/>
      <c r="BD4" s="75"/>
      <c r="BE4" s="75" t="s">
        <v>59</v>
      </c>
      <c r="BF4" s="75"/>
      <c r="BG4" s="75"/>
      <c r="BH4" s="75"/>
      <c r="BI4" s="75"/>
      <c r="BJ4" s="75"/>
      <c r="BK4" s="75"/>
      <c r="BL4" s="75"/>
      <c r="BM4" s="75"/>
      <c r="BN4" s="75"/>
      <c r="BO4" s="75"/>
      <c r="BP4" s="75" t="s">
        <v>60</v>
      </c>
      <c r="BQ4" s="75"/>
      <c r="BR4" s="75"/>
      <c r="BS4" s="75"/>
      <c r="BT4" s="75"/>
      <c r="BU4" s="75"/>
      <c r="BV4" s="75"/>
      <c r="BW4" s="75"/>
      <c r="BX4" s="75"/>
      <c r="BY4" s="75"/>
      <c r="BZ4" s="75"/>
      <c r="CA4" s="75" t="s">
        <v>61</v>
      </c>
      <c r="CB4" s="75"/>
      <c r="CC4" s="75"/>
      <c r="CD4" s="75"/>
      <c r="CE4" s="75"/>
      <c r="CF4" s="75"/>
      <c r="CG4" s="75"/>
      <c r="CH4" s="75"/>
      <c r="CI4" s="75"/>
      <c r="CJ4" s="75"/>
      <c r="CK4" s="75"/>
      <c r="CL4" s="75" t="s">
        <v>62</v>
      </c>
      <c r="CM4" s="75"/>
      <c r="CN4" s="75"/>
      <c r="CO4" s="75"/>
      <c r="CP4" s="75"/>
      <c r="CQ4" s="75"/>
      <c r="CR4" s="75"/>
      <c r="CS4" s="75"/>
      <c r="CT4" s="75"/>
      <c r="CU4" s="75"/>
      <c r="CV4" s="75"/>
      <c r="CW4" s="75" t="s">
        <v>63</v>
      </c>
      <c r="CX4" s="75"/>
      <c r="CY4" s="75"/>
      <c r="CZ4" s="75"/>
      <c r="DA4" s="75"/>
      <c r="DB4" s="75"/>
      <c r="DC4" s="75"/>
      <c r="DD4" s="75"/>
      <c r="DE4" s="75"/>
      <c r="DF4" s="75"/>
      <c r="DG4" s="75"/>
      <c r="DH4" s="75" t="s">
        <v>64</v>
      </c>
      <c r="DI4" s="75"/>
      <c r="DJ4" s="75"/>
      <c r="DK4" s="75"/>
      <c r="DL4" s="75"/>
      <c r="DM4" s="75"/>
      <c r="DN4" s="75"/>
      <c r="DO4" s="75"/>
      <c r="DP4" s="75"/>
      <c r="DQ4" s="75"/>
      <c r="DR4" s="75"/>
      <c r="DS4" s="75" t="s">
        <v>65</v>
      </c>
      <c r="DT4" s="75"/>
      <c r="DU4" s="75"/>
      <c r="DV4" s="75"/>
      <c r="DW4" s="75"/>
      <c r="DX4" s="75"/>
      <c r="DY4" s="75"/>
      <c r="DZ4" s="75"/>
      <c r="EA4" s="75"/>
      <c r="EB4" s="75"/>
      <c r="EC4" s="75"/>
      <c r="ED4" s="75" t="s">
        <v>66</v>
      </c>
      <c r="EE4" s="75"/>
      <c r="EF4" s="75"/>
      <c r="EG4" s="75"/>
      <c r="EH4" s="75"/>
      <c r="EI4" s="75"/>
      <c r="EJ4" s="75"/>
      <c r="EK4" s="75"/>
      <c r="EL4" s="75"/>
      <c r="EM4" s="75"/>
      <c r="EN4" s="75"/>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205621</v>
      </c>
      <c r="D6" s="34">
        <f t="shared" si="3"/>
        <v>47</v>
      </c>
      <c r="E6" s="34">
        <f t="shared" si="3"/>
        <v>1</v>
      </c>
      <c r="F6" s="34">
        <f t="shared" si="3"/>
        <v>0</v>
      </c>
      <c r="G6" s="34">
        <f t="shared" si="3"/>
        <v>0</v>
      </c>
      <c r="H6" s="34" t="str">
        <f t="shared" si="3"/>
        <v>長野県　木島平村</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4.2699999999999996</v>
      </c>
      <c r="Q6" s="35">
        <f t="shared" si="3"/>
        <v>4125</v>
      </c>
      <c r="R6" s="35">
        <f t="shared" si="3"/>
        <v>4766</v>
      </c>
      <c r="S6" s="35">
        <f t="shared" si="3"/>
        <v>99.32</v>
      </c>
      <c r="T6" s="35">
        <f t="shared" si="3"/>
        <v>47.99</v>
      </c>
      <c r="U6" s="35">
        <f t="shared" si="3"/>
        <v>202</v>
      </c>
      <c r="V6" s="35">
        <f t="shared" si="3"/>
        <v>2.79</v>
      </c>
      <c r="W6" s="35">
        <f t="shared" si="3"/>
        <v>72.400000000000006</v>
      </c>
      <c r="X6" s="36">
        <f>IF(X7="",NA(),X7)</f>
        <v>89.61</v>
      </c>
      <c r="Y6" s="36">
        <f t="shared" ref="Y6:AG6" si="4">IF(Y7="",NA(),Y7)</f>
        <v>91.31</v>
      </c>
      <c r="Z6" s="36">
        <f t="shared" si="4"/>
        <v>93.75</v>
      </c>
      <c r="AA6" s="36">
        <f t="shared" si="4"/>
        <v>80.400000000000006</v>
      </c>
      <c r="AB6" s="36">
        <f t="shared" si="4"/>
        <v>101.13</v>
      </c>
      <c r="AC6" s="36">
        <f t="shared" si="4"/>
        <v>73.06</v>
      </c>
      <c r="AD6" s="36">
        <f t="shared" si="4"/>
        <v>72.03</v>
      </c>
      <c r="AE6" s="36">
        <f t="shared" si="4"/>
        <v>72.11</v>
      </c>
      <c r="AF6" s="36">
        <f t="shared" si="4"/>
        <v>74.05</v>
      </c>
      <c r="AG6" s="36">
        <f t="shared" si="4"/>
        <v>73.25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465.29</v>
      </c>
      <c r="BF6" s="36">
        <f t="shared" ref="BF6:BN6" si="7">IF(BF7="",NA(),BF7)</f>
        <v>407.01</v>
      </c>
      <c r="BG6" s="36">
        <f t="shared" si="7"/>
        <v>372.57</v>
      </c>
      <c r="BH6" s="36">
        <f t="shared" si="7"/>
        <v>332.19</v>
      </c>
      <c r="BI6" s="36">
        <f t="shared" si="7"/>
        <v>464.19</v>
      </c>
      <c r="BJ6" s="36">
        <f t="shared" si="7"/>
        <v>1486.62</v>
      </c>
      <c r="BK6" s="36">
        <f t="shared" si="7"/>
        <v>1510.14</v>
      </c>
      <c r="BL6" s="36">
        <f t="shared" si="7"/>
        <v>1595.62</v>
      </c>
      <c r="BM6" s="36">
        <f t="shared" si="7"/>
        <v>1302.33</v>
      </c>
      <c r="BN6" s="36">
        <f t="shared" si="7"/>
        <v>1274.21</v>
      </c>
      <c r="BO6" s="35" t="str">
        <f>IF(BO7="","",IF(BO7="-","【-】","【"&amp;SUBSTITUTE(TEXT(BO7,"#,##0.00"),"-","△")&amp;"】"))</f>
        <v>【1,074.14】</v>
      </c>
      <c r="BP6" s="36">
        <f>IF(BP7="",NA(),BP7)</f>
        <v>84.5</v>
      </c>
      <c r="BQ6" s="36">
        <f t="shared" ref="BQ6:BY6" si="8">IF(BQ7="",NA(),BQ7)</f>
        <v>86.38</v>
      </c>
      <c r="BR6" s="36">
        <f t="shared" si="8"/>
        <v>86.31</v>
      </c>
      <c r="BS6" s="36">
        <f t="shared" si="8"/>
        <v>76.849999999999994</v>
      </c>
      <c r="BT6" s="36">
        <f t="shared" si="8"/>
        <v>97.32</v>
      </c>
      <c r="BU6" s="36">
        <f t="shared" si="8"/>
        <v>24.39</v>
      </c>
      <c r="BV6" s="36">
        <f t="shared" si="8"/>
        <v>22.67</v>
      </c>
      <c r="BW6" s="36">
        <f t="shared" si="8"/>
        <v>37.92</v>
      </c>
      <c r="BX6" s="36">
        <f t="shared" si="8"/>
        <v>40.89</v>
      </c>
      <c r="BY6" s="36">
        <f t="shared" si="8"/>
        <v>41.25</v>
      </c>
      <c r="BZ6" s="35" t="str">
        <f>IF(BZ7="","",IF(BZ7="-","【-】","【"&amp;SUBSTITUTE(TEXT(BZ7,"#,##0.00"),"-","△")&amp;"】"))</f>
        <v>【54.36】</v>
      </c>
      <c r="CA6" s="36">
        <f>IF(CA7="",NA(),CA7)</f>
        <v>281.89999999999998</v>
      </c>
      <c r="CB6" s="36">
        <f t="shared" ref="CB6:CJ6" si="9">IF(CB7="",NA(),CB7)</f>
        <v>286.19</v>
      </c>
      <c r="CC6" s="36">
        <f t="shared" si="9"/>
        <v>286.66000000000003</v>
      </c>
      <c r="CD6" s="36">
        <f t="shared" si="9"/>
        <v>322.27</v>
      </c>
      <c r="CE6" s="36">
        <f t="shared" si="9"/>
        <v>258.44</v>
      </c>
      <c r="CF6" s="36">
        <f t="shared" si="9"/>
        <v>734.18</v>
      </c>
      <c r="CG6" s="36">
        <f t="shared" si="9"/>
        <v>789.62</v>
      </c>
      <c r="CH6" s="36">
        <f t="shared" si="9"/>
        <v>423.18</v>
      </c>
      <c r="CI6" s="36">
        <f t="shared" si="9"/>
        <v>383.2</v>
      </c>
      <c r="CJ6" s="36">
        <f t="shared" si="9"/>
        <v>383.25</v>
      </c>
      <c r="CK6" s="35" t="str">
        <f>IF(CK7="","",IF(CK7="-","【-】","【"&amp;SUBSTITUTE(TEXT(CK7,"#,##0.00"),"-","△")&amp;"】"))</f>
        <v>【296.40】</v>
      </c>
      <c r="CL6" s="36">
        <f>IF(CL7="",NA(),CL7)</f>
        <v>8.74</v>
      </c>
      <c r="CM6" s="36">
        <f t="shared" ref="CM6:CU6" si="10">IF(CM7="",NA(),CM7)</f>
        <v>8.82</v>
      </c>
      <c r="CN6" s="36">
        <f t="shared" si="10"/>
        <v>8.61</v>
      </c>
      <c r="CO6" s="36">
        <f t="shared" si="10"/>
        <v>8.49</v>
      </c>
      <c r="CP6" s="36">
        <f t="shared" si="10"/>
        <v>9.0399999999999991</v>
      </c>
      <c r="CQ6" s="36">
        <f t="shared" si="10"/>
        <v>48.36</v>
      </c>
      <c r="CR6" s="36">
        <f t="shared" si="10"/>
        <v>48.7</v>
      </c>
      <c r="CS6" s="36">
        <f t="shared" si="10"/>
        <v>46.9</v>
      </c>
      <c r="CT6" s="36">
        <f t="shared" si="10"/>
        <v>47.95</v>
      </c>
      <c r="CU6" s="36">
        <f t="shared" si="10"/>
        <v>48.26</v>
      </c>
      <c r="CV6" s="35" t="str">
        <f>IF(CV7="","",IF(CV7="-","【-】","【"&amp;SUBSTITUTE(TEXT(CV7,"#,##0.00"),"-","△")&amp;"】"))</f>
        <v>【55.95】</v>
      </c>
      <c r="CW6" s="36">
        <f>IF(CW7="",NA(),CW7)</f>
        <v>95.09</v>
      </c>
      <c r="CX6" s="36">
        <f t="shared" ref="CX6:DF6" si="11">IF(CX7="",NA(),CX7)</f>
        <v>94.43</v>
      </c>
      <c r="CY6" s="36">
        <f t="shared" si="11"/>
        <v>95.52</v>
      </c>
      <c r="CZ6" s="36">
        <f t="shared" si="11"/>
        <v>96.43</v>
      </c>
      <c r="DA6" s="36">
        <f t="shared" si="11"/>
        <v>93.79</v>
      </c>
      <c r="DB6" s="36">
        <f t="shared" si="11"/>
        <v>75.239999999999995</v>
      </c>
      <c r="DC6" s="36">
        <f t="shared" si="11"/>
        <v>74.959999999999994</v>
      </c>
      <c r="DD6" s="36">
        <f t="shared" si="11"/>
        <v>74.63</v>
      </c>
      <c r="DE6" s="36">
        <f t="shared" si="11"/>
        <v>74.900000000000006</v>
      </c>
      <c r="DF6" s="36">
        <f t="shared" si="11"/>
        <v>72.72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0.91</v>
      </c>
      <c r="EJ6" s="36">
        <f t="shared" si="14"/>
        <v>1.26</v>
      </c>
      <c r="EK6" s="36">
        <f t="shared" si="14"/>
        <v>0.78</v>
      </c>
      <c r="EL6" s="36">
        <f t="shared" si="14"/>
        <v>0.56999999999999995</v>
      </c>
      <c r="EM6" s="36">
        <f t="shared" si="14"/>
        <v>0.62</v>
      </c>
      <c r="EN6" s="35" t="str">
        <f>IF(EN7="","",IF(EN7="-","【-】","【"&amp;SUBSTITUTE(TEXT(EN7,"#,##0.00"),"-","△")&amp;"】"))</f>
        <v>【0.54】</v>
      </c>
    </row>
    <row r="7" spans="1:144" s="37" customFormat="1" x14ac:dyDescent="0.15">
      <c r="A7" s="29"/>
      <c r="B7" s="38">
        <v>2018</v>
      </c>
      <c r="C7" s="38">
        <v>205621</v>
      </c>
      <c r="D7" s="38">
        <v>47</v>
      </c>
      <c r="E7" s="38">
        <v>1</v>
      </c>
      <c r="F7" s="38">
        <v>0</v>
      </c>
      <c r="G7" s="38">
        <v>0</v>
      </c>
      <c r="H7" s="38" t="s">
        <v>96</v>
      </c>
      <c r="I7" s="38" t="s">
        <v>97</v>
      </c>
      <c r="J7" s="38" t="s">
        <v>98</v>
      </c>
      <c r="K7" s="38" t="s">
        <v>99</v>
      </c>
      <c r="L7" s="38" t="s">
        <v>100</v>
      </c>
      <c r="M7" s="38" t="s">
        <v>101</v>
      </c>
      <c r="N7" s="39" t="s">
        <v>102</v>
      </c>
      <c r="O7" s="39" t="s">
        <v>103</v>
      </c>
      <c r="P7" s="39">
        <v>4.2699999999999996</v>
      </c>
      <c r="Q7" s="39">
        <v>4125</v>
      </c>
      <c r="R7" s="39">
        <v>4766</v>
      </c>
      <c r="S7" s="39">
        <v>99.32</v>
      </c>
      <c r="T7" s="39">
        <v>47.99</v>
      </c>
      <c r="U7" s="39">
        <v>202</v>
      </c>
      <c r="V7" s="39">
        <v>2.79</v>
      </c>
      <c r="W7" s="39">
        <v>72.400000000000006</v>
      </c>
      <c r="X7" s="39">
        <v>89.61</v>
      </c>
      <c r="Y7" s="39">
        <v>91.31</v>
      </c>
      <c r="Z7" s="39">
        <v>93.75</v>
      </c>
      <c r="AA7" s="39">
        <v>80.400000000000006</v>
      </c>
      <c r="AB7" s="39">
        <v>101.13</v>
      </c>
      <c r="AC7" s="39">
        <v>73.06</v>
      </c>
      <c r="AD7" s="39">
        <v>72.03</v>
      </c>
      <c r="AE7" s="39">
        <v>72.11</v>
      </c>
      <c r="AF7" s="39">
        <v>74.05</v>
      </c>
      <c r="AG7" s="39">
        <v>73.25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465.29</v>
      </c>
      <c r="BF7" s="39">
        <v>407.01</v>
      </c>
      <c r="BG7" s="39">
        <v>372.57</v>
      </c>
      <c r="BH7" s="39">
        <v>332.19</v>
      </c>
      <c r="BI7" s="39">
        <v>464.19</v>
      </c>
      <c r="BJ7" s="39">
        <v>1486.62</v>
      </c>
      <c r="BK7" s="39">
        <v>1510.14</v>
      </c>
      <c r="BL7" s="39">
        <v>1595.62</v>
      </c>
      <c r="BM7" s="39">
        <v>1302.33</v>
      </c>
      <c r="BN7" s="39">
        <v>1274.21</v>
      </c>
      <c r="BO7" s="39">
        <v>1074.1400000000001</v>
      </c>
      <c r="BP7" s="39">
        <v>84.5</v>
      </c>
      <c r="BQ7" s="39">
        <v>86.38</v>
      </c>
      <c r="BR7" s="39">
        <v>86.31</v>
      </c>
      <c r="BS7" s="39">
        <v>76.849999999999994</v>
      </c>
      <c r="BT7" s="39">
        <v>97.32</v>
      </c>
      <c r="BU7" s="39">
        <v>24.39</v>
      </c>
      <c r="BV7" s="39">
        <v>22.67</v>
      </c>
      <c r="BW7" s="39">
        <v>37.92</v>
      </c>
      <c r="BX7" s="39">
        <v>40.89</v>
      </c>
      <c r="BY7" s="39">
        <v>41.25</v>
      </c>
      <c r="BZ7" s="39">
        <v>54.36</v>
      </c>
      <c r="CA7" s="39">
        <v>281.89999999999998</v>
      </c>
      <c r="CB7" s="39">
        <v>286.19</v>
      </c>
      <c r="CC7" s="39">
        <v>286.66000000000003</v>
      </c>
      <c r="CD7" s="39">
        <v>322.27</v>
      </c>
      <c r="CE7" s="39">
        <v>258.44</v>
      </c>
      <c r="CF7" s="39">
        <v>734.18</v>
      </c>
      <c r="CG7" s="39">
        <v>789.62</v>
      </c>
      <c r="CH7" s="39">
        <v>423.18</v>
      </c>
      <c r="CI7" s="39">
        <v>383.2</v>
      </c>
      <c r="CJ7" s="39">
        <v>383.25</v>
      </c>
      <c r="CK7" s="39">
        <v>296.39999999999998</v>
      </c>
      <c r="CL7" s="39">
        <v>8.74</v>
      </c>
      <c r="CM7" s="39">
        <v>8.82</v>
      </c>
      <c r="CN7" s="39">
        <v>8.61</v>
      </c>
      <c r="CO7" s="39">
        <v>8.49</v>
      </c>
      <c r="CP7" s="39">
        <v>9.0399999999999991</v>
      </c>
      <c r="CQ7" s="39">
        <v>48.36</v>
      </c>
      <c r="CR7" s="39">
        <v>48.7</v>
      </c>
      <c r="CS7" s="39">
        <v>46.9</v>
      </c>
      <c r="CT7" s="39">
        <v>47.95</v>
      </c>
      <c r="CU7" s="39">
        <v>48.26</v>
      </c>
      <c r="CV7" s="39">
        <v>55.95</v>
      </c>
      <c r="CW7" s="39">
        <v>95.09</v>
      </c>
      <c r="CX7" s="39">
        <v>94.43</v>
      </c>
      <c r="CY7" s="39">
        <v>95.52</v>
      </c>
      <c r="CZ7" s="39">
        <v>96.43</v>
      </c>
      <c r="DA7" s="39">
        <v>93.79</v>
      </c>
      <c r="DB7" s="39">
        <v>75.239999999999995</v>
      </c>
      <c r="DC7" s="39">
        <v>74.959999999999994</v>
      </c>
      <c r="DD7" s="39">
        <v>74.63</v>
      </c>
      <c r="DE7" s="39">
        <v>74.900000000000006</v>
      </c>
      <c r="DF7" s="39">
        <v>72.72</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0.91</v>
      </c>
      <c r="EJ7" s="39">
        <v>1.26</v>
      </c>
      <c r="EK7" s="39">
        <v>0.78</v>
      </c>
      <c r="EL7" s="39">
        <v>0.56999999999999995</v>
      </c>
      <c r="EM7" s="39">
        <v>0.62</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2020-01-21T05:16:10Z</cp:lastPrinted>
  <dcterms:created xsi:type="dcterms:W3CDTF">2019-12-05T04:37:40Z</dcterms:created>
  <dcterms:modified xsi:type="dcterms:W3CDTF">2020-03-02T06:07:19Z</dcterms:modified>
  <cp:category/>
</cp:coreProperties>
</file>