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BE37" i="10"/>
  <c r="BE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U34" i="10" l="1"/>
  <c r="U35" i="10" l="1"/>
  <c r="U36" i="10" s="1"/>
  <c r="U37" i="10" s="1"/>
  <c r="AM34" i="10" l="1"/>
  <c r="AM35" i="10" l="1"/>
  <c r="AM36" i="10" l="1"/>
  <c r="AM37" i="10" l="1"/>
  <c r="BE34" i="10" l="1"/>
  <c r="BE35" i="10" s="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<sst xmlns="http://schemas.openxmlformats.org/spreadsheetml/2006/main" count="1126" uniqueCount="632">
  <si>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</si>
  <si>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</si>
  <si>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</si>
  <si>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</si>
  <si>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</si>
  <si>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</si>
  <si>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</si>
  <si>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</si>
  <si>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</si>
  <si>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</si>
  <si>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</si>
  <si>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</si>
  <si>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</si>
  <si>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</si>
  <si>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</si>
  <si>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</si>
  <si>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</si>
  <si>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</si>
  <si>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</si>
  <si>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</si>
  <si>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</si>
  <si>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</si>
  <si>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</si>
  <si>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</si>
  <si>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</si>
  <si>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</si>
  <si>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</si>
  <si>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</si>
  <si>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</si>
  <si>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</si>
  <si>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</si>
  <si>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</si>
  <si>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</si>
  <si>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</si>
  <si>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</si>
  <si>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</si>
  <si>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</si>
  <si>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</si>
  <si>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</si>
  <si>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</si>
  <si>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</si>
  <si>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</si>
  <si>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</si>
  <si>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</si>
  <si>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</si>
  <si>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</si>
  <si>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</si>
  <si>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</si>
  <si>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</si>
  <si>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</si>
  <si>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</si>
  <si>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</si>
  <si>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</si>
  <si>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</si>
  <si>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</si>
  <si>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</si>
  <si>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</si>
  <si>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</si>
  <si>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</si>
  <si>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</si>
  <si>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</si>
  <si>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</si>
  <si>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</si>
  <si>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</si>
  <si>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</si>
  <si>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</si>
  <si>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</si>
  <si>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</si>
  <si>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</si>
  <si>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</si>
  <si>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</si>
  <si>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</si>
  <si>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</si>
  <si>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</si>
  <si>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</si>
  <si>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</si>
  <si>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</si>
  <si>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</si>
  <si>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</si>
  <si>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</si>
  <si>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</si>
  <si>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</si>
  <si>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</si>
  <si>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</si>
  <si>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</si>
  <si>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</si>
  <si>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</si>
  <si>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</si>
  <si>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</si>
  <si>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</si>
  <si>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</si>
  <si>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</si>
  <si>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</si>
  <si>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</si>
  <si>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</si>
  <si>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</si>
  <si>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</si>
  <si>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</si>
  <si>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</si>
  <si>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</si>
  <si>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</si>
  <si>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</si>
  <si>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</si>
  <si>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</si>
  <si>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</si>
  <si>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</si>
  <si>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</si>
  <si>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</si>
  <si>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</si>
  <si>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</si>
  <si>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</si>
  <si>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</si>
  <si>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</si>
  <si>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</si>
  <si>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</si>
  <si>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</si>
  <si>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</si>
  <si>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</si>
  <si>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</si>
  <si>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</si>
  <si>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</si>
  <si>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</si>
  <si>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</si>
  <si>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</si>
  <si>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</si>
  <si>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</si>
  <si>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</si>
  <si>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</si>
  <si>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</si>
  <si>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</si>
  <si>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</si>
  <si>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</si>
  <si>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</si>
  <si>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</si>
  <si>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</si>
  <si>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</si>
  <si>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</si>
  <si>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</si>
  <si>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</si>
  <si>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</si>
  <si>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</si>
  <si>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</si>
  <si>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</si>
  <si>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</si>
  <si>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</si>
  <si>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</si>
  <si>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</si>
  <si>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</si>
  <si>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</si>
  <si>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</si>
  <si>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</si>
  <si>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</si>
  <si>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</si>
  <si>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</si>
  <si>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</si>
  <si>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</si>
  <si>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</si>
  <si>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</si>
  <si>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</si>
  <si>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</si>
  <si>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</si>
  <si>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</si>
  <si>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</si>
  <si>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</si>
  <si>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</si>
  <si>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</si>
  <si>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</si>
  <si>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</si>
  <si>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</si>
  <si>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</si>
  <si>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</si>
  <si>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</si>
  <si>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</si>
  <si>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</si>
  <si>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</si>
  <si>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</si>
  <si>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</si>
  <si>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</si>
  <si>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</si>
  <si>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</si>
  <si>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</si>
  <si>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</si>
  <si>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</si>
  <si>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</si>
  <si>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</si>
  <si>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</si>
  <si>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</si>
  <si>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</si>
  <si>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</si>
  <si>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</si>
  <si>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</si>
  <si>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</si>
  <si>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</si>
  <si>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</si>
  <si>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</si>
  <si>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</si>
  <si>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</si>
  <si>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</si>
  <si>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</si>
  <si>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</si>
  <si>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</si>
  <si>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</si>
  <si>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</si>
  <si>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</si>
  <si>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</si>
  <si>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</si>
  <si>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</si>
  <si>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</si>
  <si>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長野県長野市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</si>
  <si>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</si>
  <si>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</si>
  <si>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</si>
  <si>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</si>
  <si>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</si>
  <si>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</si>
  <si>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</si>
  <si>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</si>
  <si>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</si>
  <si>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</si>
  <si>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</si>
  <si>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</si>
  <si>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</si>
  <si>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</si>
  <si>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</si>
  <si>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</si>
  <si>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</si>
  <si>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</si>
  <si>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</si>
  <si>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</si>
  <si>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</si>
  <si>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</si>
  <si>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</si>
  <si>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</si>
  <si>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</si>
  <si>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</si>
  <si>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</si>
  <si>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</si>
  <si>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</si>
  <si>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</si>
  <si>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</si>
  <si>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</si>
  <si>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</si>
  <si>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</si>
  <si>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</si>
  <si>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</si>
  <si>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</si>
  <si>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</si>
  <si>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</si>
  <si>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</si>
  <si>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</si>
  <si>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</si>
  <si>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</si>
  <si>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</si>
  <si>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</si>
  <si>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</si>
  <si>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</si>
  <si>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</si>
  <si>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</si>
  <si>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</si>
  <si>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</si>
  <si>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</si>
  <si>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</si>
  <si>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</si>
  <si>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</si>
  <si>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</si>
  <si>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</si>
  <si>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</si>
  <si>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</si>
  <si>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</si>
  <si>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</si>
  <si>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</si>
  <si>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</si>
  <si>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</si>
  <si>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</si>
  <si>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</si>
  <si>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</si>
  <si>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</si>
  <si>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</si>
  <si>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</si>
  <si>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</si>
  <si>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</si>
  <si>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</si>
  <si>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</si>
  <si>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</si>
  <si>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</si>
  <si>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</si>
  <si>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</si>
  <si>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</si>
  <si>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</si>
  <si>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</si>
  <si>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</si>
  <si>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</si>
  <si>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</si>
  <si>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</si>
  <si>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</si>
  <si>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</si>
  <si>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</si>
  <si>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</si>
  <si>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</si>
  <si>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</si>
  <si>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</si>
  <si>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</si>
  <si>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</si>
  <si>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</si>
  <si>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</si>
  <si>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</si>
  <si>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</si>
  <si>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</si>
  <si>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</si>
  <si>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</si>
  <si>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</si>
  <si>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</si>
  <si>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</si>
  <si>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</si>
  <si>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</si>
  <si>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</si>
  <si>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</si>
  <si>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</si>
  <si>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</si>
  <si>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</si>
  <si>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</si>
  <si>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</si>
  <si>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</si>
  <si>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</si>
  <si>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</si>
  <si>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</si>
  <si>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</si>
  <si>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</si>
  <si>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</si>
  <si>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</si>
  <si>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</si>
  <si>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</si>
  <si>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</si>
  <si>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</si>
  <si>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</si>
  <si>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</si>
  <si>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</si>
  <si>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</si>
  <si>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</si>
  <si>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</si>
  <si>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</si>
  <si>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</si>
  <si>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</si>
  <si>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</si>
  <si>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</si>
  <si>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</si>
  <si>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</si>
  <si>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</si>
  <si>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</si>
  <si>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</si>
  <si>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</si>
  <si>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</si>
  <si>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</si>
  <si>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</si>
  <si>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</si>
  <si>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</si>
  <si>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</si>
  <si>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</si>
  <si>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</si>
  <si>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長野県長野市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</si>
  <si>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</si>
  <si>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</si>
  <si>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</si>
  <si>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</si>
  <si>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</si>
  <si>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</si>
  <si>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</si>
  <si>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</si>
  <si>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</si>
  <si>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</si>
  <si>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</si>
  <si>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</si>
  <si>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</si>
  <si>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</si>
  <si>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</si>
  <si>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</si>
  <si>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</si>
  <si>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</si>
  <si>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</si>
  <si>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</si>
  <si>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</si>
  <si>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</si>
  <si>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t>
    <phoneticPr fontId="5"/>
  </si>
  <si>
    <t>授産施設特別会計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</si>
  <si>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</si>
  <si>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</si>
  <si>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</si>
  <si>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</si>
  <si>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</si>
  <si>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</si>
  <si>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</si>
  <si>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</si>
  <si>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</si>
  <si>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</si>
  <si>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</si>
  <si>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</si>
  <si>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</si>
  <si>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</si>
  <si>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</si>
  <si>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</si>
  <si>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</si>
  <si>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</si>
  <si>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</si>
  <si>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</si>
  <si>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</si>
  <si>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</si>
  <si>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戸隠観光施設事業会計</t>
    <phoneticPr fontId="5"/>
  </si>
  <si>
    <t>産業団地事業会計</t>
    <phoneticPr fontId="5"/>
  </si>
  <si>
    <t>飯綱高原スキー場事業特別会計</t>
    <phoneticPr fontId="5"/>
  </si>
  <si>
    <t>法非適用企業</t>
    <phoneticPr fontId="5"/>
  </si>
  <si>
    <t>鬼無里大岡観光施設事業特別会計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</si>
  <si>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</si>
  <si>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</si>
  <si>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</si>
  <si>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</si>
  <si>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</si>
  <si>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</si>
  <si>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</si>
  <si>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</si>
  <si>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</si>
  <si>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</si>
  <si>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</si>
  <si>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</si>
  <si>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</si>
  <si>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</si>
  <si>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</si>
  <si>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</si>
  <si>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</si>
  <si>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</si>
  <si>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</si>
  <si>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</si>
  <si>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</si>
  <si>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</si>
  <si>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</si>
  <si>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</si>
  <si>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</si>
  <si>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</si>
  <si>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</si>
  <si>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</si>
  <si>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</si>
  <si>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</si>
  <si>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</si>
  <si>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</si>
  <si>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</si>
  <si>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</si>
  <si>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</si>
  <si>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</si>
  <si>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</si>
  <si>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</si>
  <si>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</si>
  <si>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</si>
  <si>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</si>
  <si>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</si>
  <si>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</si>
  <si>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</si>
  <si>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</si>
  <si>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</si>
  <si>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</si>
  <si>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</si>
  <si>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</si>
  <si>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</si>
  <si>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</si>
  <si>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</si>
  <si>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</si>
  <si>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</si>
  <si>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</si>
  <si>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</si>
  <si>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</si>
  <si>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</si>
  <si>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</si>
  <si>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</si>
  <si>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</si>
  <si>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</si>
  <si>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</si>
  <si>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</si>
  <si>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</si>
  <si>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</si>
  <si>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</si>
  <si>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</si>
  <si>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</si>
  <si>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</si>
  <si>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</si>
  <si>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</si>
  <si>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</si>
  <si>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</si>
  <si>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</si>
  <si>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</si>
  <si>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</si>
  <si>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</si>
  <si>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</si>
  <si>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</si>
  <si>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</si>
  <si>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</si>
  <si>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</si>
  <si>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</si>
  <si>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</si>
  <si>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</si>
  <si>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</si>
  <si>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</si>
  <si>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</si>
  <si>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</si>
  <si>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</si>
  <si>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</si>
  <si>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</si>
  <si>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</si>
  <si>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</si>
  <si>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</si>
  <si>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</si>
  <si>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</si>
  <si>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</si>
  <si>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</si>
  <si>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</si>
  <si>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</si>
  <si>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</si>
  <si>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</si>
  <si>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</si>
  <si>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</si>
  <si>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</si>
  <si>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</si>
  <si>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</si>
  <si>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</si>
  <si>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</si>
  <si>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</si>
  <si>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</si>
  <si>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</si>
  <si>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</si>
  <si>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</si>
  <si>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</si>
  <si>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</si>
  <si>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</si>
  <si>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</si>
  <si>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</si>
  <si>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</si>
  <si>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</si>
  <si>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</si>
  <si>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</si>
  <si>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</si>
  <si>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</si>
  <si>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</si>
  <si>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</si>
  <si>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</si>
  <si>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</si>
  <si>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</si>
  <si>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</si>
  <si>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</si>
  <si>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</si>
  <si>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</si>
  <si>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</si>
  <si>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</si>
  <si>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</si>
  <si>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</si>
  <si>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</si>
  <si>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</si>
  <si>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</si>
  <si>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</si>
  <si>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</si>
  <si>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</si>
  <si>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</si>
  <si>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</si>
  <si>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</si>
  <si>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</si>
  <si>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</si>
  <si>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</si>
  <si>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0.76</t>
  </si>
  <si>
    <t>▲ 0.52</t>
  </si>
  <si>
    <t>▲ 1.83</t>
  </si>
  <si>
    <t>▲ 2.18</t>
  </si>
  <si>
    <t>水道事業会計</t>
  </si>
  <si>
    <t>下水道事業会計</t>
  </si>
  <si>
    <t>一般会計</t>
  </si>
  <si>
    <t>産業団地事業会計</t>
  </si>
  <si>
    <t>国民健康保険特別会計</t>
  </si>
  <si>
    <t>介護保険特別会計</t>
  </si>
  <si>
    <t>戸隠観光施設事業会計</t>
  </si>
  <si>
    <t>後期高齢者医療特別会計</t>
  </si>
  <si>
    <t>その他会計（赤字）</t>
  </si>
  <si>
    <t>その他会計（黒字）</t>
  </si>
  <si>
    <t>-</t>
    <phoneticPr fontId="2"/>
  </si>
  <si>
    <t>-</t>
    <phoneticPr fontId="2"/>
  </si>
  <si>
    <t>-</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</si>
  <si>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</si>
  <si>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</si>
  <si>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</si>
  <si>
    <t>　（長野地域ふるさと事業特別会計）</t>
  </si>
  <si>
    <t>　（ごみ処理施設事業特別会計）</t>
  </si>
  <si>
    <t>須高行政事務組合</t>
    <rPh sb="0" eb="1">
      <t>ス</t>
    </rPh>
    <rPh sb="1" eb="2">
      <t>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</si>
  <si>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</si>
  <si>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</si>
  <si>
    <t>　（一般会計）</t>
  </si>
  <si>
    <t>　（後期高齢者医療等別会計）</t>
  </si>
  <si>
    <t>長水部分林組合</t>
    <rPh sb="0" eb="1">
      <t>ナガ</t>
    </rPh>
    <rPh sb="1" eb="2">
      <t>ミズ</t>
    </rPh>
    <rPh sb="2" eb="4">
      <t>ブブン</t>
    </rPh>
    <rPh sb="4" eb="5">
      <t>ハヤシ</t>
    </rPh>
    <rPh sb="5" eb="7">
      <t>クミアイ</t>
    </rPh>
    <phoneticPr fontId="2"/>
  </si>
  <si>
    <t>長野県地方税滞納整理機構</t>
  </si>
  <si>
    <t>北信保健衛生施設組合</t>
  </si>
  <si>
    <t>　（斎場事業特別会計）</t>
  </si>
  <si>
    <t>　（じん芥処理事業特別会計）</t>
  </si>
  <si>
    <t>長野県市町村自治振興組合</t>
  </si>
  <si>
    <t>○</t>
    <phoneticPr fontId="11"/>
  </si>
  <si>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</si>
  <si>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</si>
  <si>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</si>
  <si>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</si>
  <si>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phoneticPr fontId="11"/>
  </si>
  <si>
    <t>長野市勤労者共済会</t>
  </si>
  <si>
    <t>長野市民病院</t>
    <phoneticPr fontId="11"/>
  </si>
  <si>
    <t>長野市スポーツ協会</t>
  </si>
  <si>
    <t>長野市文化芸術振興財団</t>
    <rPh sb="0" eb="2">
      <t>ナガノ</t>
    </rPh>
    <rPh sb="2" eb="3">
      <t>シ</t>
    </rPh>
    <rPh sb="3" eb="5">
      <t>ブンカ</t>
    </rPh>
    <rPh sb="5" eb="7">
      <t>ゲイジュツ</t>
    </rPh>
    <rPh sb="7" eb="9">
      <t>シンコウ</t>
    </rPh>
    <rPh sb="9" eb="11">
      <t>ザイダン</t>
    </rPh>
    <phoneticPr fontId="11"/>
  </si>
  <si>
    <t>ながの緑育協会</t>
    <phoneticPr fontId="11"/>
  </si>
  <si>
    <t>長野電鉄</t>
    <phoneticPr fontId="11"/>
  </si>
  <si>
    <t>-</t>
    <phoneticPr fontId="2"/>
  </si>
  <si>
    <t>まちづくり長野</t>
  </si>
  <si>
    <t>職員退職手当基金</t>
    <rPh sb="0" eb="2">
      <t>ショクイン</t>
    </rPh>
    <rPh sb="2" eb="4">
      <t>タイショク</t>
    </rPh>
    <rPh sb="4" eb="6">
      <t>テアテ</t>
    </rPh>
    <rPh sb="6" eb="8">
      <t>キキン</t>
    </rPh>
    <phoneticPr fontId="11"/>
  </si>
  <si>
    <t>地域振興基金</t>
    <rPh sb="0" eb="2">
      <t>チイキ</t>
    </rPh>
    <rPh sb="2" eb="4">
      <t>シンコウ</t>
    </rPh>
    <rPh sb="4" eb="6">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</si>
  <si>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</si>
  <si>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大学整備基金</t>
    <rPh sb="0" eb="2">
      <t>ダイガク</t>
    </rPh>
    <rPh sb="2" eb="4">
      <t>セイビ</t>
    </rPh>
    <rPh sb="4" eb="6">
      <t>キキン</t>
    </rPh>
    <phoneticPr fontId="11"/>
  </si>
  <si>
    <t>過疎地域自立促進基金</t>
    <rPh sb="0" eb="2">
      <t>カソ</t>
    </rPh>
    <rPh sb="2" eb="4">
      <t>チイキ</t>
    </rPh>
    <rPh sb="4" eb="6">
      <t>ジリツ</t>
    </rPh>
    <rPh sb="6" eb="8">
      <t>ソクシン</t>
    </rPh>
    <rPh sb="8" eb="10">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</si>
  <si>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</si>
  <si>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</si>
  <si>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</si>
  <si>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</si>
  <si>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</si>
  <si>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</si>
  <si>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</si>
  <si>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</si>
  <si>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</si>
  <si>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</si>
  <si>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</si>
  <si>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</si>
  <si>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</si>
  <si>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</si>
  <si>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</si>
  <si>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の類似団体平均は、平成27年度より減少しているが、長野市は３年連続で増加している。これは本市が類似団体平均に比べ、有形固定資産の保有量が２割程度（金額換算で1,800億円程度）多く、大規模施設の更新が65億円程度あったが、有形固定資産減価償却率への影響が出にくいといった特徴がある。
将来負担比率は、平成29年度に長野広域連合のごみ処理施設建設に伴う負担金の増加により、大幅に上昇している。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20" eb="22">
      <t>ヘイセイ</t>
    </rPh>
    <rPh sb="24" eb="26">
      <t>ネンド</t>
    </rPh>
    <rPh sb="28" eb="30">
      <t>ゲンショウ</t>
    </rPh>
    <rPh sb="36" eb="39">
      <t>ナガノシ</t>
    </rPh>
    <rPh sb="41" eb="42">
      <t>ネン</t>
    </rPh>
    <rPh sb="42" eb="44">
      <t>レンゾク</t>
    </rPh>
    <rPh sb="45" eb="47">
      <t>ゾウカ</t>
    </rPh>
    <rPh sb="58" eb="60">
      <t>ルイジ</t>
    </rPh>
    <rPh sb="60" eb="62">
      <t>ダンタイ</t>
    </rPh>
    <rPh sb="62" eb="64">
      <t>ヘイキン</t>
    </rPh>
    <rPh sb="65" eb="66">
      <t>クラ</t>
    </rPh>
    <rPh sb="68" eb="70">
      <t>ユウケイ</t>
    </rPh>
    <rPh sb="70" eb="72">
      <t>コテイ</t>
    </rPh>
    <rPh sb="72" eb="74">
      <t>シサン</t>
    </rPh>
    <rPh sb="75" eb="77">
      <t>ホユウ</t>
    </rPh>
    <rPh sb="77" eb="78">
      <t>リョウ</t>
    </rPh>
    <rPh sb="80" eb="81">
      <t>ワリ</t>
    </rPh>
    <rPh sb="81" eb="83">
      <t>テイド</t>
    </rPh>
    <rPh sb="84" eb="86">
      <t>キンガク</t>
    </rPh>
    <rPh sb="86" eb="88">
      <t>カンサン</t>
    </rPh>
    <rPh sb="94" eb="96">
      <t>オクエン</t>
    </rPh>
    <rPh sb="96" eb="98">
      <t>テイド</t>
    </rPh>
    <rPh sb="99" eb="100">
      <t>オオ</t>
    </rPh>
    <rPh sb="102" eb="105">
      <t>ダイキボ</t>
    </rPh>
    <rPh sb="105" eb="107">
      <t>シセツ</t>
    </rPh>
    <rPh sb="108" eb="110">
      <t>コウシン</t>
    </rPh>
    <rPh sb="113" eb="115">
      <t>オクエン</t>
    </rPh>
    <rPh sb="115" eb="117">
      <t>テイド</t>
    </rPh>
    <rPh sb="122" eb="124">
      <t>ユウケイ</t>
    </rPh>
    <rPh sb="124" eb="126">
      <t>コテイ</t>
    </rPh>
    <rPh sb="126" eb="128">
      <t>シサン</t>
    </rPh>
    <rPh sb="128" eb="130">
      <t>ゲンカ</t>
    </rPh>
    <rPh sb="130" eb="132">
      <t>ショウキャク</t>
    </rPh>
    <rPh sb="132" eb="133">
      <t>リツ</t>
    </rPh>
    <rPh sb="135" eb="137">
      <t>エイキョウ</t>
    </rPh>
    <rPh sb="138" eb="139">
      <t>デ</t>
    </rPh>
    <rPh sb="146" eb="148">
      <t>トクチョウ</t>
    </rPh>
    <phoneticPr fontId="5"/>
  </si>
  <si>
    <t>将来負担比率は、平成25年度以降のプロジェクト事業（庁舎建設など）の本格化に伴う地方債の現在高の増加により上昇しており、平成29年度には長野広域連合のごみ処理施設建設に伴う負担金の増加により、大幅に上昇している。
実質公債費比率は、行財政改革の推進や効率的な財政運営等により地方債発行を抑制してきたことによる公債費（元利償還金）の減少に伴い、平成28年度まで減少傾向にあったが、平成25年度以降のプロジェクト事業の本格化に伴い、地方債の発行が大幅に増加し、平成29年度以降、その元金償還が本格化したことから、今後は上昇することが見込まれる。</t>
    <rPh sb="0" eb="2">
      <t>ショウライ</t>
    </rPh>
    <rPh sb="2" eb="4">
      <t>フタン</t>
    </rPh>
    <rPh sb="4" eb="6">
      <t>ヒリツ</t>
    </rPh>
    <rPh sb="8" eb="10">
      <t>ヘイセイ</t>
    </rPh>
    <rPh sb="12" eb="14">
      <t>ネンド</t>
    </rPh>
    <rPh sb="26" eb="28">
      <t>チョウシャ</t>
    </rPh>
    <rPh sb="28" eb="30">
      <t>ケンセツ</t>
    </rPh>
    <rPh sb="53" eb="55">
      <t>ジョウショウ</t>
    </rPh>
    <rPh sb="60" eb="62">
      <t>ヘイセイ</t>
    </rPh>
    <rPh sb="64" eb="66">
      <t>ネンド</t>
    </rPh>
    <rPh sb="96" eb="98">
      <t>オオハバ</t>
    </rPh>
    <rPh sb="99" eb="101">
      <t>ジョウショウ</t>
    </rPh>
    <rPh sb="107" eb="109">
      <t>ジッシツ</t>
    </rPh>
    <rPh sb="109" eb="112">
      <t>コウサイヒ</t>
    </rPh>
    <rPh sb="112" eb="114">
      <t>ヒリツ</t>
    </rPh>
    <rPh sb="165" eb="167">
      <t>ゲンショウ</t>
    </rPh>
    <rPh sb="168" eb="169">
      <t>トモナ</t>
    </rPh>
    <rPh sb="207" eb="210">
      <t>ホンカクカ</t>
    </rPh>
    <rPh sb="214" eb="216">
      <t>チホウ</t>
    </rPh>
    <rPh sb="254" eb="256">
      <t>コンゴ</t>
    </rPh>
    <rPh sb="264" eb="26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</si>
</sst>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B360-4EBC-A563-0B80FD1E92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86241</c:v>
                </c:pt>
                <c:pt idx="1">
                  <c:v>115635</c:v>
                </c:pt>
                <c:pt idx="2">
                  <c:v>90572</c:v>
                </c:pt>
                <c:pt idx="3">
                  <c:v>62601</c:v>
                </c:pt>
                <c:pt idx="4">
                  <c:v>53975</c:v>
                </c:pt>
              </c:numCache>
            </c:numRef>
          </c:val>
          <c:smooth val="0"/>
          <c:extLst>
            <c:ext xmlns:c16="http://schemas.microsoft.com/office/drawing/2014/chart" uri="{C3380CC4-5D6E-409C-BE32-E72D297353CC}">
              <c16:uniqueId val="{00000001-B360-4EBC-A563-0B80FD1E9218}"/>
            </c:ext>
          </c:extLst>
        </c:ser>
        <c:dLbls>
          <c:showLegendKey val="0"/>
          <c:showVal val="0"/>
          <c:showCatName val="0"/>
          <c:showSerName val="0"/>
          <c:showPercent val="0"/>
          <c:showBubbleSize val="0"/>
        </c:dLbls>
        <c:marker val="1"/>
        <c:smooth val="0"/>
        <c:axId val="227951912"/>
        <c:axId val="227952296"/>
      </c:lineChart>
      <c:catAx>
        <c:axId val="227951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952296"/>
        <c:crosses val="autoZero"/>
        <c:auto val="1"/>
        <c:lblAlgn val="ctr"/>
        <c:lblOffset val="100"/>
        <c:tickLblSkip val="1"/>
        <c:tickMarkSkip val="1"/>
        <c:noMultiLvlLbl val="0"/>
      </c:catAx>
      <c:valAx>
        <c:axId val="227952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951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2.12</c:v>
                </c:pt>
                <c:pt idx="1">
                  <c:v>2.0299999999999998</c:v>
                </c:pt>
                <c:pt idx="2">
                  <c:v>2.4700000000000002</c:v>
                </c:pt>
                <c:pt idx="3">
                  <c:v>2.29</c:v>
                </c:pt>
                <c:pt idx="4">
                  <c:v>2.0299999999999998</c:v>
                </c:pt>
              </c:numCache>
            </c:numRef>
          </c:val>
          <c:extLst>
            <c:ext xmlns:c16="http://schemas.microsoft.com/office/drawing/2014/chart" uri="{C3380CC4-5D6E-409C-BE32-E72D297353CC}">
              <c16:uniqueId val="{00000000-9D3B-4758-AB88-D03F9C887E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17.489999999999998</c:v>
                </c:pt>
                <c:pt idx="1">
                  <c:v>17.75</c:v>
                </c:pt>
                <c:pt idx="2">
                  <c:v>18.37</c:v>
                </c:pt>
                <c:pt idx="3">
                  <c:v>18.420000000000002</c:v>
                </c:pt>
                <c:pt idx="4">
                  <c:v>17.47</c:v>
                </c:pt>
              </c:numCache>
            </c:numRef>
          </c:val>
          <c:extLst>
            <c:ext xmlns:c16="http://schemas.microsoft.com/office/drawing/2014/chart" uri="{C3380CC4-5D6E-409C-BE32-E72D297353CC}">
              <c16:uniqueId val="{00000001-9D3B-4758-AB88-D03F9C887EF3}"/>
            </c:ext>
          </c:extLst>
        </c:ser>
        <c:dLbls>
          <c:showLegendKey val="0"/>
          <c:showVal val="0"/>
          <c:showCatName val="0"/>
          <c:showSerName val="0"/>
          <c:showPercent val="0"/>
          <c:showBubbleSize val="0"/>
        </c:dLbls>
        <c:gapWidth val="250"/>
        <c:overlap val="100"/>
        <c:axId val="233634144"/>
        <c:axId val="233634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0.79</c:v>
                </c:pt>
                <c:pt idx="1">
                  <c:v>-0.76</c:v>
                </c:pt>
                <c:pt idx="2">
                  <c:v>-0.52</c:v>
                </c:pt>
                <c:pt idx="3">
                  <c:v>-1.83</c:v>
                </c:pt>
                <c:pt idx="4">
                  <c:v>-2.1800000000000002</c:v>
                </c:pt>
              </c:numCache>
            </c:numRef>
          </c:val>
          <c:smooth val="0"/>
          <c:extLst>
            <c:ext xmlns:c16="http://schemas.microsoft.com/office/drawing/2014/chart" uri="{C3380CC4-5D6E-409C-BE32-E72D297353CC}">
              <c16:uniqueId val="{00000002-9D3B-4758-AB88-D03F9C887EF3}"/>
            </c:ext>
          </c:extLst>
        </c:ser>
        <c:dLbls>
          <c:showLegendKey val="0"/>
          <c:showVal val="0"/>
          <c:showCatName val="0"/>
          <c:showSerName val="0"/>
          <c:showPercent val="0"/>
          <c:showBubbleSize val="0"/>
        </c:dLbls>
        <c:marker val="1"/>
        <c:smooth val="0"/>
        <c:axId val="233634144"/>
        <c:axId val="233634536"/>
      </c:lineChart>
      <c:catAx>
        <c:axId val="2336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634536"/>
        <c:crosses val="autoZero"/>
        <c:auto val="1"/>
        <c:lblAlgn val="ctr"/>
        <c:lblOffset val="100"/>
        <c:tickLblSkip val="1"/>
        <c:tickMarkSkip val="1"/>
        <c:noMultiLvlLbl val="0"/>
      </c:catAx>
      <c:valAx>
        <c:axId val="23363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63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4.88</c:v>
                </c:pt>
                <c:pt idx="2">
                  <c:v>#N/A</c:v>
                </c:pt>
                <c:pt idx="3">
                  <c:v>5.58</c:v>
                </c:pt>
                <c:pt idx="4">
                  <c:v>#N/A</c:v>
                </c:pt>
                <c:pt idx="5">
                  <c:v>5.75</c:v>
                </c:pt>
                <c:pt idx="6">
                  <c:v>#N/A</c:v>
                </c:pt>
                <c:pt idx="7">
                  <c:v>0</c:v>
                </c:pt>
                <c:pt idx="8">
                  <c:v>#N/A</c:v>
                </c:pt>
                <c:pt idx="9">
                  <c:v>0</c:v>
                </c:pt>
              </c:numCache>
            </c:numRef>
          </c:val>
          <c:extLst>
            <c:ext xmlns:c16="http://schemas.microsoft.com/office/drawing/2014/chart" uri="{C3380CC4-5D6E-409C-BE32-E72D297353CC}">
              <c16:uniqueId val="{00000000-B332-4313-A242-D9A7B7B9E9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32-4313-A242-D9A7B7B9E90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B332-4313-A242-D9A7B7B9E903}"/>
            </c:ext>
          </c:extLst>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extLst>
            <c:ext xmlns:c16="http://schemas.microsoft.com/office/drawing/2014/chart" uri="{C3380CC4-5D6E-409C-BE32-E72D297353CC}">
              <c16:uniqueId val="{00000003-B332-4313-A242-D9A7B7B9E90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0.17</c:v>
                </c:pt>
                <c:pt idx="4">
                  <c:v>#N/A</c:v>
                </c:pt>
                <c:pt idx="5">
                  <c:v>0.4</c:v>
                </c:pt>
                <c:pt idx="6">
                  <c:v>#N/A</c:v>
                </c:pt>
                <c:pt idx="7">
                  <c:v>1.04</c:v>
                </c:pt>
                <c:pt idx="8">
                  <c:v>#N/A</c:v>
                </c:pt>
                <c:pt idx="9">
                  <c:v>0.59</c:v>
                </c:pt>
              </c:numCache>
            </c:numRef>
          </c:val>
          <c:extLst>
            <c:ext xmlns:c16="http://schemas.microsoft.com/office/drawing/2014/chart" uri="{C3380CC4-5D6E-409C-BE32-E72D297353CC}">
              <c16:uniqueId val="{00000004-B332-4313-A242-D9A7B7B9E90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1.34</c:v>
                </c:pt>
                <c:pt idx="2">
                  <c:v>#N/A</c:v>
                </c:pt>
                <c:pt idx="3">
                  <c:v>1.0900000000000001</c:v>
                </c:pt>
                <c:pt idx="4">
                  <c:v>#N/A</c:v>
                </c:pt>
                <c:pt idx="5">
                  <c:v>0.21</c:v>
                </c:pt>
                <c:pt idx="6">
                  <c:v>#N/A</c:v>
                </c:pt>
                <c:pt idx="7">
                  <c:v>0.12</c:v>
                </c:pt>
                <c:pt idx="8">
                  <c:v>#N/A</c:v>
                </c:pt>
                <c:pt idx="9">
                  <c:v>1.1299999999999999</c:v>
                </c:pt>
              </c:numCache>
            </c:numRef>
          </c:val>
          <c:extLst>
            <c:ext xmlns:c16="http://schemas.microsoft.com/office/drawing/2014/chart" uri="{C3380CC4-5D6E-409C-BE32-E72D297353CC}">
              <c16:uniqueId val="{00000005-B332-4313-A242-D9A7B7B9E903}"/>
            </c:ext>
          </c:extLst>
        </c:ser>
        <c:ser>
          <c:idx val="6"/>
          <c:order val="6"/>
          <c:tx>
            <c:strRef>
              <c:f>データシート!$A$33</c:f>
              <c:strCache>
                <c:ptCount val="1"/>
                <c:pt idx="0">
                  <c:v>産業団地事業会計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1.18</c:v>
                </c:pt>
                <c:pt idx="4">
                  <c:v>#N/A</c:v>
                </c:pt>
                <c:pt idx="5">
                  <c:v>1.66</c:v>
                </c:pt>
                <c:pt idx="6">
                  <c:v>#N/A</c:v>
                </c:pt>
                <c:pt idx="7">
                  <c:v>1.67</c:v>
                </c:pt>
                <c:pt idx="8">
                  <c:v>#N/A</c:v>
                </c:pt>
                <c:pt idx="9">
                  <c:v>1.61</c:v>
                </c:pt>
              </c:numCache>
            </c:numRef>
          </c:val>
          <c:extLst>
            <c:ext xmlns:c16="http://schemas.microsoft.com/office/drawing/2014/chart" uri="{C3380CC4-5D6E-409C-BE32-E72D297353CC}">
              <c16:uniqueId val="{00000006-B332-4313-A242-D9A7B7B9E9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2.11</c:v>
                </c:pt>
                <c:pt idx="2">
                  <c:v>#N/A</c:v>
                </c:pt>
                <c:pt idx="3">
                  <c:v>2.0299999999999998</c:v>
                </c:pt>
                <c:pt idx="4">
                  <c:v>#N/A</c:v>
                </c:pt>
                <c:pt idx="5">
                  <c:v>2.46</c:v>
                </c:pt>
                <c:pt idx="6">
                  <c:v>#N/A</c:v>
                </c:pt>
                <c:pt idx="7">
                  <c:v>2.2799999999999998</c:v>
                </c:pt>
                <c:pt idx="8">
                  <c:v>#N/A</c:v>
                </c:pt>
                <c:pt idx="9">
                  <c:v>2.02</c:v>
                </c:pt>
              </c:numCache>
            </c:numRef>
          </c:val>
          <c:extLst>
            <c:ext xmlns:c16="http://schemas.microsoft.com/office/drawing/2014/chart" uri="{C3380CC4-5D6E-409C-BE32-E72D297353CC}">
              <c16:uniqueId val="{00000007-B332-4313-A242-D9A7B7B9E90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7.47</c:v>
                </c:pt>
                <c:pt idx="2">
                  <c:v>#N/A</c:v>
                </c:pt>
                <c:pt idx="3">
                  <c:v>7.26</c:v>
                </c:pt>
                <c:pt idx="4">
                  <c:v>#N/A</c:v>
                </c:pt>
                <c:pt idx="5">
                  <c:v>7.33</c:v>
                </c:pt>
                <c:pt idx="6">
                  <c:v>#N/A</c:v>
                </c:pt>
                <c:pt idx="7">
                  <c:v>7.32</c:v>
                </c:pt>
                <c:pt idx="8">
                  <c:v>#N/A</c:v>
                </c:pt>
                <c:pt idx="9">
                  <c:v>6.91</c:v>
                </c:pt>
              </c:numCache>
            </c:numRef>
          </c:val>
          <c:extLst>
            <c:ext xmlns:c16="http://schemas.microsoft.com/office/drawing/2014/chart" uri="{C3380CC4-5D6E-409C-BE32-E72D297353CC}">
              <c16:uniqueId val="{00000008-B332-4313-A242-D9A7B7B9E9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8.43</c:v>
                </c:pt>
                <c:pt idx="2">
                  <c:v>#N/A</c:v>
                </c:pt>
                <c:pt idx="3">
                  <c:v>9.19</c:v>
                </c:pt>
                <c:pt idx="4">
                  <c:v>#N/A</c:v>
                </c:pt>
                <c:pt idx="5">
                  <c:v>10.66</c:v>
                </c:pt>
                <c:pt idx="6">
                  <c:v>#N/A</c:v>
                </c:pt>
                <c:pt idx="7">
                  <c:v>12.42</c:v>
                </c:pt>
                <c:pt idx="8">
                  <c:v>#N/A</c:v>
                </c:pt>
                <c:pt idx="9">
                  <c:v>13.54</c:v>
                </c:pt>
              </c:numCache>
            </c:numRef>
          </c:val>
          <c:extLst>
            <c:ext xmlns:c16="http://schemas.microsoft.com/office/drawing/2014/chart" uri="{C3380CC4-5D6E-409C-BE32-E72D297353CC}">
              <c16:uniqueId val="{00000009-B332-4313-A242-D9A7B7B9E903}"/>
            </c:ext>
          </c:extLst>
        </c:ser>
        <c:dLbls>
          <c:showLegendKey val="0"/>
          <c:showVal val="0"/>
          <c:showCatName val="0"/>
          <c:showSerName val="0"/>
          <c:showPercent val="0"/>
          <c:showBubbleSize val="0"/>
        </c:dLbls>
        <c:gapWidth val="150"/>
        <c:overlap val="100"/>
        <c:axId val="233635320"/>
        <c:axId val="233635712"/>
      </c:barChart>
      <c:catAx>
        <c:axId val="23363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635712"/>
        <c:crosses val="autoZero"/>
        <c:auto val="1"/>
        <c:lblAlgn val="ctr"/>
        <c:lblOffset val="100"/>
        <c:tickLblSkip val="1"/>
        <c:tickMarkSkip val="1"/>
        <c:noMultiLvlLbl val="0"/>
      </c:catAx>
      <c:valAx>
        <c:axId val="23363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635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20304</c:v>
                </c:pt>
                <c:pt idx="5">
                  <c:v>20493</c:v>
                </c:pt>
                <c:pt idx="8">
                  <c:v>18822</c:v>
                </c:pt>
                <c:pt idx="11">
                  <c:v>18388</c:v>
                </c:pt>
                <c:pt idx="14">
                  <c:v>19072</c:v>
                </c:pt>
              </c:numCache>
            </c:numRef>
          </c:val>
          <c:extLst>
            <c:ext xmlns:c16="http://schemas.microsoft.com/office/drawing/2014/chart" uri="{C3380CC4-5D6E-409C-BE32-E72D297353CC}">
              <c16:uniqueId val="{00000000-52B8-42F5-A643-E1F1A7025A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B8-42F5-A643-E1F1A7025A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396</c:v>
                </c:pt>
                <c:pt idx="3">
                  <c:v>285</c:v>
                </c:pt>
                <c:pt idx="6">
                  <c:v>294</c:v>
                </c:pt>
                <c:pt idx="9">
                  <c:v>190</c:v>
                </c:pt>
                <c:pt idx="12">
                  <c:v>162</c:v>
                </c:pt>
              </c:numCache>
            </c:numRef>
          </c:val>
          <c:extLst>
            <c:ext xmlns:c16="http://schemas.microsoft.com/office/drawing/2014/chart" uri="{C3380CC4-5D6E-409C-BE32-E72D297353CC}">
              <c16:uniqueId val="{00000002-52B8-42F5-A643-E1F1A7025A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50</c:v>
                </c:pt>
                <c:pt idx="6">
                  <c:v>51</c:v>
                </c:pt>
                <c:pt idx="9">
                  <c:v>50</c:v>
                </c:pt>
                <c:pt idx="12">
                  <c:v>51</c:v>
                </c:pt>
              </c:numCache>
            </c:numRef>
          </c:val>
          <c:extLst>
            <c:ext xmlns:c16="http://schemas.microsoft.com/office/drawing/2014/chart" uri="{C3380CC4-5D6E-409C-BE32-E72D297353CC}">
              <c16:uniqueId val="{00000003-52B8-42F5-A643-E1F1A7025A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5797</c:v>
                </c:pt>
                <c:pt idx="3">
                  <c:v>5754</c:v>
                </c:pt>
                <c:pt idx="6">
                  <c:v>5839</c:v>
                </c:pt>
                <c:pt idx="9">
                  <c:v>5292</c:v>
                </c:pt>
                <c:pt idx="12">
                  <c:v>5005</c:v>
                </c:pt>
              </c:numCache>
            </c:numRef>
          </c:val>
          <c:extLst>
            <c:ext xmlns:c16="http://schemas.microsoft.com/office/drawing/2014/chart" uri="{C3380CC4-5D6E-409C-BE32-E72D297353CC}">
              <c16:uniqueId val="{00000004-52B8-42F5-A643-E1F1A7025A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B8-42F5-A643-E1F1A7025A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B8-42F5-A643-E1F1A7025A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18150</c:v>
                </c:pt>
                <c:pt idx="3">
                  <c:v>16370</c:v>
                </c:pt>
                <c:pt idx="6">
                  <c:v>14313</c:v>
                </c:pt>
                <c:pt idx="9">
                  <c:v>13894</c:v>
                </c:pt>
                <c:pt idx="12">
                  <c:v>15629</c:v>
                </c:pt>
              </c:numCache>
            </c:numRef>
          </c:val>
          <c:extLst>
            <c:ext xmlns:c16="http://schemas.microsoft.com/office/drawing/2014/chart" uri="{C3380CC4-5D6E-409C-BE32-E72D297353CC}">
              <c16:uniqueId val="{00000007-52B8-42F5-A643-E1F1A7025AA1}"/>
            </c:ext>
          </c:extLst>
        </c:ser>
        <c:dLbls>
          <c:showLegendKey val="0"/>
          <c:showVal val="0"/>
          <c:showCatName val="0"/>
          <c:showSerName val="0"/>
          <c:showPercent val="0"/>
          <c:showBubbleSize val="0"/>
        </c:dLbls>
        <c:gapWidth val="100"/>
        <c:overlap val="100"/>
        <c:axId val="233637280"/>
        <c:axId val="23472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4088</c:v>
                </c:pt>
                <c:pt idx="2">
                  <c:v>#N/A</c:v>
                </c:pt>
                <c:pt idx="3">
                  <c:v>#N/A</c:v>
                </c:pt>
                <c:pt idx="4">
                  <c:v>1966</c:v>
                </c:pt>
                <c:pt idx="5">
                  <c:v>#N/A</c:v>
                </c:pt>
                <c:pt idx="6">
                  <c:v>#N/A</c:v>
                </c:pt>
                <c:pt idx="7">
                  <c:v>1675</c:v>
                </c:pt>
                <c:pt idx="8">
                  <c:v>#N/A</c:v>
                </c:pt>
                <c:pt idx="9">
                  <c:v>#N/A</c:v>
                </c:pt>
                <c:pt idx="10">
                  <c:v>1038</c:v>
                </c:pt>
                <c:pt idx="11">
                  <c:v>#N/A</c:v>
                </c:pt>
                <c:pt idx="12">
                  <c:v>#N/A</c:v>
                </c:pt>
                <c:pt idx="13">
                  <c:v>1775</c:v>
                </c:pt>
                <c:pt idx="14">
                  <c:v>#N/A</c:v>
                </c:pt>
              </c:numCache>
            </c:numRef>
          </c:val>
          <c:smooth val="0"/>
          <c:extLst>
            <c:ext xmlns:c16="http://schemas.microsoft.com/office/drawing/2014/chart" uri="{C3380CC4-5D6E-409C-BE32-E72D297353CC}">
              <c16:uniqueId val="{00000008-52B8-42F5-A643-E1F1A7025AA1}"/>
            </c:ext>
          </c:extLst>
        </c:ser>
        <c:dLbls>
          <c:showLegendKey val="0"/>
          <c:showVal val="0"/>
          <c:showCatName val="0"/>
          <c:showSerName val="0"/>
          <c:showPercent val="0"/>
          <c:showBubbleSize val="0"/>
        </c:dLbls>
        <c:marker val="1"/>
        <c:smooth val="0"/>
        <c:axId val="233637280"/>
        <c:axId val="234728760"/>
      </c:lineChart>
      <c:catAx>
        <c:axId val="2336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28760"/>
        <c:crosses val="autoZero"/>
        <c:auto val="1"/>
        <c:lblAlgn val="ctr"/>
        <c:lblOffset val="100"/>
        <c:tickLblSkip val="1"/>
        <c:tickMarkSkip val="1"/>
        <c:noMultiLvlLbl val="0"/>
      </c:catAx>
      <c:valAx>
        <c:axId val="23472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63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160126</c:v>
                </c:pt>
                <c:pt idx="5">
                  <c:v>160523</c:v>
                </c:pt>
                <c:pt idx="8">
                  <c:v>161840</c:v>
                </c:pt>
                <c:pt idx="11">
                  <c:v>167036</c:v>
                </c:pt>
                <c:pt idx="14">
                  <c:v>163743</c:v>
                </c:pt>
              </c:numCache>
            </c:numRef>
          </c:val>
          <c:extLst>
            <c:ext xmlns:c16="http://schemas.microsoft.com/office/drawing/2014/chart" uri="{C3380CC4-5D6E-409C-BE32-E72D297353CC}">
              <c16:uniqueId val="{00000000-3B8A-4A72-A776-88F1C52633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24474</c:v>
                </c:pt>
                <c:pt idx="5">
                  <c:v>23548</c:v>
                </c:pt>
                <c:pt idx="8">
                  <c:v>23209</c:v>
                </c:pt>
                <c:pt idx="11">
                  <c:v>25659</c:v>
                </c:pt>
                <c:pt idx="14">
                  <c:v>27798</c:v>
                </c:pt>
              </c:numCache>
            </c:numRef>
          </c:val>
          <c:extLst>
            <c:ext xmlns:c16="http://schemas.microsoft.com/office/drawing/2014/chart" uri="{C3380CC4-5D6E-409C-BE32-E72D297353CC}">
              <c16:uniqueId val="{00000001-3B8A-4A72-A776-88F1C52633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32952</c:v>
                </c:pt>
                <c:pt idx="5">
                  <c:v>32928</c:v>
                </c:pt>
                <c:pt idx="8">
                  <c:v>31961</c:v>
                </c:pt>
                <c:pt idx="11">
                  <c:v>31502</c:v>
                </c:pt>
                <c:pt idx="14">
                  <c:v>26172</c:v>
                </c:pt>
              </c:numCache>
            </c:numRef>
          </c:val>
          <c:extLst>
            <c:ext xmlns:c16="http://schemas.microsoft.com/office/drawing/2014/chart" uri="{C3380CC4-5D6E-409C-BE32-E72D297353CC}">
              <c16:uniqueId val="{00000002-3B8A-4A72-A776-88F1C52633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8A-4A72-A776-88F1C52633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8A-4A72-A776-88F1C52633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1310</c:v>
                </c:pt>
                <c:pt idx="3">
                  <c:v>2160</c:v>
                </c:pt>
                <c:pt idx="6">
                  <c:v>2053</c:v>
                </c:pt>
                <c:pt idx="9">
                  <c:v>817</c:v>
                </c:pt>
                <c:pt idx="12">
                  <c:v>907</c:v>
                </c:pt>
              </c:numCache>
            </c:numRef>
          </c:val>
          <c:extLst>
            <c:ext xmlns:c16="http://schemas.microsoft.com/office/drawing/2014/chart" uri="{C3380CC4-5D6E-409C-BE32-E72D297353CC}">
              <c16:uniqueId val="{00000005-3B8A-4A72-A776-88F1C52633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23444</c:v>
                </c:pt>
                <c:pt idx="3">
                  <c:v>22278</c:v>
                </c:pt>
                <c:pt idx="6">
                  <c:v>21584</c:v>
                </c:pt>
                <c:pt idx="9">
                  <c:v>22502</c:v>
                </c:pt>
                <c:pt idx="12">
                  <c:v>22796</c:v>
                </c:pt>
              </c:numCache>
            </c:numRef>
          </c:val>
          <c:extLst>
            <c:ext xmlns:c16="http://schemas.microsoft.com/office/drawing/2014/chart" uri="{C3380CC4-5D6E-409C-BE32-E72D297353CC}">
              <c16:uniqueId val="{00000006-3B8A-4A72-A776-88F1C52633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361</c:v>
                </c:pt>
                <c:pt idx="3">
                  <c:v>301</c:v>
                </c:pt>
                <c:pt idx="6">
                  <c:v>282</c:v>
                </c:pt>
                <c:pt idx="9">
                  <c:v>739</c:v>
                </c:pt>
                <c:pt idx="12">
                  <c:v>4895</c:v>
                </c:pt>
              </c:numCache>
            </c:numRef>
          </c:val>
          <c:extLst>
            <c:ext xmlns:c16="http://schemas.microsoft.com/office/drawing/2014/chart" uri="{C3380CC4-5D6E-409C-BE32-E72D297353CC}">
              <c16:uniqueId val="{00000007-3B8A-4A72-A776-88F1C52633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70454</c:v>
                </c:pt>
                <c:pt idx="3">
                  <c:v>68361</c:v>
                </c:pt>
                <c:pt idx="6">
                  <c:v>66500</c:v>
                </c:pt>
                <c:pt idx="9">
                  <c:v>58304</c:v>
                </c:pt>
                <c:pt idx="12">
                  <c:v>55512</c:v>
                </c:pt>
              </c:numCache>
            </c:numRef>
          </c:val>
          <c:extLst>
            <c:ext xmlns:c16="http://schemas.microsoft.com/office/drawing/2014/chart" uri="{C3380CC4-5D6E-409C-BE32-E72D297353CC}">
              <c16:uniqueId val="{00000008-3B8A-4A72-A776-88F1C52633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3513</c:v>
                </c:pt>
                <c:pt idx="3">
                  <c:v>3988</c:v>
                </c:pt>
                <c:pt idx="6">
                  <c:v>3815</c:v>
                </c:pt>
                <c:pt idx="9">
                  <c:v>4369</c:v>
                </c:pt>
                <c:pt idx="12">
                  <c:v>4632</c:v>
                </c:pt>
              </c:numCache>
            </c:numRef>
          </c:val>
          <c:extLst>
            <c:ext xmlns:c16="http://schemas.microsoft.com/office/drawing/2014/chart" uri="{C3380CC4-5D6E-409C-BE32-E72D297353CC}">
              <c16:uniqueId val="{00000009-3B8A-4A72-A776-88F1C52633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133331</c:v>
                </c:pt>
                <c:pt idx="3">
                  <c:v>140882</c:v>
                </c:pt>
                <c:pt idx="6">
                  <c:v>150598</c:v>
                </c:pt>
                <c:pt idx="9">
                  <c:v>161827</c:v>
                </c:pt>
                <c:pt idx="12">
                  <c:v>162233</c:v>
                </c:pt>
              </c:numCache>
            </c:numRef>
          </c:val>
          <c:extLst>
            <c:ext xmlns:c16="http://schemas.microsoft.com/office/drawing/2014/chart" uri="{C3380CC4-5D6E-409C-BE32-E72D297353CC}">
              <c16:uniqueId val="{0000000A-3B8A-4A72-A776-88F1C5263394}"/>
            </c:ext>
          </c:extLst>
        </c:ser>
        <c:dLbls>
          <c:showLegendKey val="0"/>
          <c:showVal val="0"/>
          <c:showCatName val="0"/>
          <c:showSerName val="0"/>
          <c:showPercent val="0"/>
          <c:showBubbleSize val="0"/>
        </c:dLbls>
        <c:gapWidth val="100"/>
        <c:overlap val="100"/>
        <c:axId val="234729544"/>
        <c:axId val="23472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14862</c:v>
                </c:pt>
                <c:pt idx="2">
                  <c:v>#N/A</c:v>
                </c:pt>
                <c:pt idx="3">
                  <c:v>#N/A</c:v>
                </c:pt>
                <c:pt idx="4">
                  <c:v>20971</c:v>
                </c:pt>
                <c:pt idx="5">
                  <c:v>#N/A</c:v>
                </c:pt>
                <c:pt idx="6">
                  <c:v>#N/A</c:v>
                </c:pt>
                <c:pt idx="7">
                  <c:v>27822</c:v>
                </c:pt>
                <c:pt idx="8">
                  <c:v>#N/A</c:v>
                </c:pt>
                <c:pt idx="9">
                  <c:v>#N/A</c:v>
                </c:pt>
                <c:pt idx="10">
                  <c:v>24361</c:v>
                </c:pt>
                <c:pt idx="11">
                  <c:v>#N/A</c:v>
                </c:pt>
                <c:pt idx="12">
                  <c:v>#N/A</c:v>
                </c:pt>
                <c:pt idx="13">
                  <c:v>33262</c:v>
                </c:pt>
                <c:pt idx="14">
                  <c:v>#N/A</c:v>
                </c:pt>
              </c:numCache>
            </c:numRef>
          </c:val>
          <c:smooth val="0"/>
          <c:extLst>
            <c:ext xmlns:c16="http://schemas.microsoft.com/office/drawing/2014/chart" uri="{C3380CC4-5D6E-409C-BE32-E72D297353CC}">
              <c16:uniqueId val="{0000000B-3B8A-4A72-A776-88F1C5263394}"/>
            </c:ext>
          </c:extLst>
        </c:ser>
        <c:dLbls>
          <c:showLegendKey val="0"/>
          <c:showVal val="0"/>
          <c:showCatName val="0"/>
          <c:showSerName val="0"/>
          <c:showPercent val="0"/>
          <c:showBubbleSize val="0"/>
        </c:dLbls>
        <c:marker val="1"/>
        <c:smooth val="0"/>
        <c:axId val="234729544"/>
        <c:axId val="234729936"/>
      </c:lineChart>
      <c:catAx>
        <c:axId val="23472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729936"/>
        <c:crosses val="autoZero"/>
        <c:auto val="1"/>
        <c:lblAlgn val="ctr"/>
        <c:lblOffset val="100"/>
        <c:tickLblSkip val="1"/>
        <c:tickMarkSkip val="1"/>
        <c:noMultiLvlLbl val="0"/>
      </c:catAx>
      <c:valAx>
        <c:axId val="23472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2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16241</c:v>
                </c:pt>
                <c:pt idx="1">
                  <c:v>15951</c:v>
                </c:pt>
                <c:pt idx="2">
                  <c:v>15253</c:v>
                </c:pt>
              </c:numCache>
            </c:numRef>
          </c:val>
          <c:extLst>
            <c:ext xmlns:c16="http://schemas.microsoft.com/office/drawing/2014/chart" uri="{C3380CC4-5D6E-409C-BE32-E72D297353CC}">
              <c16:uniqueId val="{00000000-0600-48EC-93A8-CB88E99640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4108</c:v>
                </c:pt>
                <c:pt idx="1">
                  <c:v>4114</c:v>
                </c:pt>
                <c:pt idx="2">
                  <c:v>4119</c:v>
                </c:pt>
              </c:numCache>
            </c:numRef>
          </c:val>
          <c:extLst>
            <c:ext xmlns:c16="http://schemas.microsoft.com/office/drawing/2014/chart" uri="{C3380CC4-5D6E-409C-BE32-E72D297353CC}">
              <c16:uniqueId val="{00000001-0600-48EC-93A8-CB88E99640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14954</c:v>
                </c:pt>
                <c:pt idx="1">
                  <c:v>14336</c:v>
                </c:pt>
                <c:pt idx="2">
                  <c:v>13966</c:v>
                </c:pt>
              </c:numCache>
            </c:numRef>
          </c:val>
          <c:extLst>
            <c:ext xmlns:c16="http://schemas.microsoft.com/office/drawing/2014/chart" uri="{C3380CC4-5D6E-409C-BE32-E72D297353CC}">
              <c16:uniqueId val="{00000002-0600-48EC-93A8-CB88E996407A}"/>
            </c:ext>
          </c:extLst>
        </c:ser>
        <c:dLbls>
          <c:showLegendKey val="0"/>
          <c:showVal val="0"/>
          <c:showCatName val="0"/>
          <c:showSerName val="0"/>
          <c:showPercent val="0"/>
          <c:showBubbleSize val="0"/>
        </c:dLbls>
        <c:gapWidth val="120"/>
        <c:overlap val="100"/>
        <c:axId val="238355424"/>
        <c:axId val="238355816"/>
      </c:barChart>
      <c:catAx>
        <c:axId val="2383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355816"/>
        <c:crosses val="autoZero"/>
        <c:auto val="1"/>
        <c:lblAlgn val="ctr"/>
        <c:lblOffset val="100"/>
        <c:tickLblSkip val="1"/>
        <c:tickMarkSkip val="1"/>
        <c:noMultiLvlLbl val="0"/>
      </c:catAx>
      <c:valAx>
        <c:axId val="238355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3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{05E73893-17D6-4BEF-8235-299B3DB0E6A7}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3A5-4F29-BCC6-3BCA87B2C9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{9685DF5D-3C8B-44AB-A18B-DDBFEAA92DE9}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A5-4F29-BCC6-3BCA87B2C9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{2896A8B4-B355-47E6-AE33-05626A9638F9}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A5-4F29-BCC6-3BCA87B2C9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{D1F2309E-2D5A-424B-A776-0B5E842F8F5D}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A5-4F29-BCC6-3BCA87B2C9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{C9D6C5A7-BFC2-46BA-9F4B-0B51D43E50AC}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A5-4F29-BCC6-3BCA87B2C96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{234C8652-7451-461C-9241-3552EAFBAFFC}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3A5-4F29-BCC6-3BCA87B2C96F}"/>
                </c:ext>
              </c:extLst>
            </c:dLbl>
            <c:dLbl>
              <c:idx val="16"/>
              <c:layout>
                <c:manualLayout>
                  <c:x val="-3.1489214602172605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{2D227991-C183-4BA5-807C-56DB26DBB1AB}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3A5-4F29-BCC6-3BCA87B2C96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{88FC6041-73DF-4CE7-A722-0834A51C6CA3}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3A5-4F29-BCC6-3BCA87B2C96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{F1EA0A2B-2044-4E96-8BA2-1562C694AF50}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3A5-4F29-BCC6-3BCA87B2C9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61</c:v>
                </c:pt>
                <c:pt idx="32">
                  <c:v>62.1</c:v>
                </c:pt>
              </c:numCache>
            </c:numRef>
          </c:xVal>
          <c:yVal>
            <c:numRef>
              <c:f>公会計指標分析・財政指標組合せ分析表!$BP$51:$DC$51</c:f>
              <c:numCache>
                <c:formatCode>#,##0.0;"▲ "#,##0.0</c:formatCode>
                <c:ptCount val="40"/>
                <c:pt idx="16">
                  <c:v>37.700000000000003</c:v>
                </c:pt>
                <c:pt idx="24">
                  <c:v>33.799999999999997</c:v>
                </c:pt>
                <c:pt idx="32">
                  <c:v>46.2</c:v>
                </c:pt>
              </c:numCache>
            </c:numRef>
          </c:yVal>
          <c:smooth val="0"/>
          <c:extLst>
            <c:ext xmlns:c16="http://schemas.microsoft.com/office/drawing/2014/chart" uri="{C3380CC4-5D6E-409C-BE32-E72D297353CC}">
              <c16:uniqueId val="{00000009-73A5-4F29-BCC6-3BCA87B2C9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{1A159B25-70AB-441B-8E49-8A8E11AE2364}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3A5-4F29-BCC6-3BCA87B2C9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{C44F7ECC-FB3D-43DC-AB13-0ECB67BC3E79}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A5-4F29-BCC6-3BCA87B2C9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{BB152045-A514-4818-8C5E-47F4D68187A1}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A5-4F29-BCC6-3BCA87B2C9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{D6E0BA73-B567-4845-929A-85D3D49B69D1}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A5-4F29-BCC6-3BCA87B2C9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{C860A02F-B8AE-4B34-937A-05F1F0DAC6A9}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A5-4F29-BCC6-3BCA87B2C96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{9FAEE209-4592-4749-AF01-846D6583CBEA}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3A5-4F29-BCC6-3BCA87B2C96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{E77CBEEA-833B-4190-BB68-136AA921DBBF}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3A5-4F29-BCC6-3BCA87B2C96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{532CB5EE-F4E2-421F-8688-FDBA975947B6}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3A5-4F29-BCC6-3BCA87B2C96F}"/>
                </c:ext>
              </c:extLst>
            </c:dLbl>
            <c:dLbl>
              <c:idx val="32"/>
              <c:layout>
                <c:manualLayout>
                  <c:x val="-3.2801186336972002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{9BFD1B42-02CE-4304-AEC4-52FDC573760C}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3A5-4F29-BCC6-3BCA87B2C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73A5-4F29-BCC6-3BCA87B2C96F}"/>
            </c:ext>
          </c:extLst>
        </c:ser>
        <c:dLbls>
          <c:showLegendKey val="0"/>
          <c:showVal val="1"/>
          <c:showCatName val="0"/>
          <c:showSerName val="0"/>
          <c:showPercent val="0"/>
          <c:showBubbleSize val="0"/>
        </c:dLbls>
        <c:axId val="238790792"/>
        <c:axId val="238791184"/>
      </c:scatterChart>
      <c:valAx>
        <c:axId val="238790792"/>
        <c:scaling>
          <c:orientation val="minMax"/>
          <c:max val="62.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1184"/>
        <c:crosses val="autoZero"/>
        <c:crossBetween val="midCat"/>
      </c:valAx>
      <c:valAx>
        <c:axId val="238791184"/>
        <c:scaling>
          <c:orientation val="minMax"/>
          <c:max val="49"/>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790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{F0D43905-5144-41C3-BF92-9FAAE49FC310}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02D-46F0-B2B1-80CE5C4DAE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{CBD6CEA7-7E57-4A9B-9839-2AE6B008B579}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2D-46F0-B2B1-80CE5C4DAE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{DA19CF7C-1D46-407D-9DCE-64BE8EAE1387}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2D-46F0-B2B1-80CE5C4DAE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{82DE6096-FD8C-4014-8BAC-691E632BBD72}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2D-46F0-B2B1-80CE5C4DAE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{5E3108BD-CC9D-4782-A4D6-901E01007004}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2D-46F0-B2B1-80CE5C4DAE5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{D686D5B4-695D-4563-8BE3-E1CE10450A11}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02D-46F0-B2B1-80CE5C4DAE5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{73913958-90E1-47C4-8406-EBB4F294EAC9}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02D-46F0-B2B1-80CE5C4DAE5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{7E5A842A-24E0-4EE2-8F78-D400B3D69E15}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02D-46F0-B2B1-80CE5C4DAE5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{D7D0967D-D602-4E24-80FE-150313D0D7AC}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02D-46F0-B2B1-80CE5C4DAE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5.7</c:v>
                </c:pt>
                <c:pt idx="16">
                  <c:v>3.4</c:v>
                </c:pt>
                <c:pt idx="24">
                  <c:v>2.1</c:v>
                </c:pt>
                <c:pt idx="32">
                  <c:v>2</c:v>
                </c:pt>
              </c:numCache>
            </c:numRef>
          </c:xVal>
          <c:yVal>
            <c:numRef>
              <c:f>公会計指標分析・財政指標組合せ分析表!$BP$73:$DC$73</c:f>
              <c:numCache>
                <c:formatCode>#,##0.0;"▲ "#,##0.0</c:formatCode>
                <c:ptCount val="40"/>
                <c:pt idx="0">
                  <c:v>19.899999999999999</c:v>
                </c:pt>
                <c:pt idx="8">
                  <c:v>28.2</c:v>
                </c:pt>
                <c:pt idx="16">
                  <c:v>37.700000000000003</c:v>
                </c:pt>
                <c:pt idx="24">
                  <c:v>33.799999999999997</c:v>
                </c:pt>
                <c:pt idx="32">
                  <c:v>46.2</c:v>
                </c:pt>
              </c:numCache>
            </c:numRef>
          </c:yVal>
          <c:smooth val="0"/>
          <c:extLst>
            <c:ext xmlns:c16="http://schemas.microsoft.com/office/drawing/2014/chart" uri="{C3380CC4-5D6E-409C-BE32-E72D297353CC}">
              <c16:uniqueId val="{00000009-A02D-46F0-B2B1-80CE5C4DAE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{DF72FD2A-E052-4C91-AB11-05FC92EC4DE2}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02D-46F0-B2B1-80CE5C4DAE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{39738A7F-F4FE-4131-9ABF-5B764755EC3C}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2D-46F0-B2B1-80CE5C4DAE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{91F6CB44-778B-481F-B350-B7DA306482B5}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2D-46F0-B2B1-80CE5C4DAE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{DB677DAB-8DAC-4030-A088-C674BC5C9BA4}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2D-46F0-B2B1-80CE5C4DAE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{951F52E6-4461-4BB9-AC42-275ED6C85709}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2D-46F0-B2B1-80CE5C4DAE5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{D33B8565-B1E6-43A5-A28F-0782BB29C8C3}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02D-46F0-B2B1-80CE5C4DAE5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{D6ED87CE-E4B5-444F-932D-0886E0F4E10A}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02D-46F0-B2B1-80CE5C4DAE5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{EB251E41-CC0B-4B2A-8334-013E28632CE2}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02D-46F0-B2B1-80CE5C4DAE5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{6C3673EF-D5E9-44DB-9C7D-71383DBA2F73}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02D-46F0-B2B1-80CE5C4DAE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A02D-46F0-B2B1-80CE5C4DAE57}"/>
            </c:ext>
          </c:extLst>
        </c:ser>
        <c:dLbls>
          <c:showLegendKey val="0"/>
          <c:showVal val="1"/>
          <c:showCatName val="0"/>
          <c:showSerName val="0"/>
          <c:showPercent val="0"/>
          <c:showBubbleSize val="0"/>
        </c:dLbls>
        <c:axId val="238791968"/>
        <c:axId val="238792360"/>
      </c:scatterChart>
      <c:valAx>
        <c:axId val="238791968"/>
        <c:scaling>
          <c:orientation val="minMax"/>
          <c:max val="8.6999999999999993"/>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2360"/>
        <c:crosses val="autoZero"/>
        <c:crossBetween val="midCat"/>
      </c:valAx>
      <c:valAx>
        <c:axId val="238792360"/>
        <c:scaling>
          <c:orientation val="minMax"/>
          <c:max val="61"/>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791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公債費（元利償還金）については、行財政改革の推進や効率的な財政運営等により地方債発行を抑制してきた結果、平成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年度以降のプロジェクト事業の進捗に伴い、建設事業債の発行が大幅に増加し、平成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年度以降、その元金償還が本格化したことから、上昇に転じた。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のプロジェクト事業の本格化に伴い増加しており、また、長野広域連合で実施しているごみ処理施設建設に伴う負担金が大幅に増加し、今後もさらに増加する見込みである。また、プロジェクト事業実施に備え蓄えてきた基金の減少のほか、財政調整基金も少子高齢社会到来に伴う経常的経費増加により減少する見込みであることから、将来負担比率の分子全体としては今後も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基金残高は、ピーク時の平成４年度には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億円あったが、オリンピック関連施設や市民病院の整備などの財源として活用したことから、平成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まで減少した。その後、一時期には基金への積立てが可能となったものの、市税の伸び悩みや地方交付税の減少によって、基金の取崩しに依存した状態が続いていたが財政調整基金等に過度に依存し体質から脱却し、プロジェクト事業の本格化に備え、新たに基金を造成するなど準備を進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年度にはプロジェクト事業への基金の活用を行った。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このような経過により、平成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年度以降、基金の積立総額が減少を続けており、平成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億円のほか、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億円余りを積み立てる一方、当初見込まれた取り崩しに加え、相次いだ自然災害への対応による財源不足への対応として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億円余りを取り崩し、平成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の増加、少子・高齢化の進行により年々増加する社会保障関連経費等に要する財源確保のほか、災害対応による財源確保のため、歳出の見直しなど財政健全化への取り組みにより、財政調整基金の取り崩し額の圧縮を図り、適切な積立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・大学整備基金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　防犯灯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化、一支所一モデル事業への充当によるもの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・職員退職手当基金　退職手当への充当によるもの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基金新設による皆増（既存基金の廃止統合により新設）</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・大学整備基金　看護２大学開設に伴う補助金支出への充当を行うもの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・職員退職手当基金　退職手当への充当を行うもの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松代荘改修に伴う経費への充当を行うもの</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前年度決算剰余金の２分の１の約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億円を積み立てる一方、当初</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万円と見込んだ基金の取り崩しを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億円に抑制できたことから、基金残高は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億円となった。平成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万円）と比較すると、約７億円の減となり、平成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年度に続き取崩額が積立額を上回ることとなった。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の増加、少子・高齢化の進行により年々増加する社会保障関連経費等に要する財源確保のほか、災害対応による財源確保のため、歳出の見直しなど財政健全化への取り組みにより、財政調整基金の取り崩し額の圧縮を図り、適切な積立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当初見込んだ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万円の取り崩しを行わず、基金運用益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万円余りを積み立てた。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市債の償還及び市債の適正な管理に必要な財源を確保するため、適切に管理運用していく。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380,459
376,857
834.81
153,174,261
150,201,187
1,771,422
87,296,803
153,879,633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有形固定資産減価償却率を算出する際の分子となる減価償却累計額は、単年度（平成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年度ベース）で</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億円程度増加している。この</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億円は算出上の分母となる償却資産の取得価格の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％程度であるため、分母に変動が無かった場合の単純な前年度比較では、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ポイント程度増加することになる。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そのなかで、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ポイントの増加にとどまったのは、健康レクリエーションセンター・保育園舎・公民館分室（ホール）など大規模な工事のしゅん工によるものなどに起因する。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8" name="楕円 77"/>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79"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80" name="楕円 79"/>
        <xdr:cNvSpPr/>
      </xdr:nvSpPr>
      <xdr:spPr>
        <a:xfrm>
          <a:off x="4000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81492</xdr:rowOff>
    </xdr:to>
    <xdr:cxnSp macro="">
      <xdr:nvCxnSpPr>
        <xdr:cNvPr id="81" name="直線コネクタ 80"/>
        <xdr:cNvCxnSpPr/>
      </xdr:nvCxnSpPr>
      <xdr:spPr>
        <a:xfrm flipV="1">
          <a:off x="4051300" y="595693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2" name="楕円 81"/>
        <xdr:cNvSpPr/>
      </xdr:nvSpPr>
      <xdr:spPr>
        <a:xfrm>
          <a:off x="3238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113877</xdr:rowOff>
    </xdr:to>
    <xdr:cxnSp macro="">
      <xdr:nvCxnSpPr>
        <xdr:cNvPr id="83" name="直線コネクタ 82"/>
        <xdr:cNvCxnSpPr/>
      </xdr:nvCxnSpPr>
      <xdr:spPr>
        <a:xfrm flipV="1">
          <a:off x="3289300" y="59965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5"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148819</xdr:rowOff>
    </xdr:from>
    <xdr:ext cx="405111" cy="259045"/>
    <xdr:sp macro="" textlink="">
      <xdr:nvSpPr>
        <xdr:cNvPr id="86" name="n_1mainValue有形固定資産減価償却率"/>
        <xdr:cNvSpPr txBox="1"/>
      </xdr:nvSpPr>
      <xdr:spPr>
        <a:xfrm>
          <a:off x="38360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155804</xdr:rowOff>
    </xdr:from>
    <xdr:ext cx="405111" cy="259045"/>
    <xdr:sp macro="" textlink="">
      <xdr:nvSpPr>
        <xdr:cNvPr id="87" name="n_2mainValue有形固定資産減価償却率"/>
        <xdr:cNvSpPr txBox="1"/>
      </xdr:nvSpPr>
      <xdr:spPr>
        <a:xfrm>
          <a:off x="3086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年度以降のプロジェクト事業（庁舎建設など）に伴う地方債の現在高の増加や、平成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年度の長野広域連合のごみ処理施設建設に伴う負担金の大幅な増加により、</a:t>
          </a:r>
          <a:r>
            <a:rPr kumimoji="1" lang="ja-JP" altLang="ja-JP" sz="1100">
              <a:solidFill>
                <a:schemeClr val="dk1"/>
              </a:solidFill>
              <a:effectLst/>
              <a:latin typeface="+mn-lt"/>
              <a:ea typeface="+mn-ea"/>
              <a:cs typeface="+mn-cs"/>
            </a:rPr>
            <a:t>将来負担</a:t>
          </a:r>
          <a:r>
            <a:rPr kumimoji="1" lang="ja-JP" altLang="en-US" sz="1100">
              <a:solidFill>
                <a:schemeClr val="dk1"/>
              </a:solidFill>
              <a:effectLst/>
              <a:latin typeface="+mn-lt"/>
              <a:ea typeface="+mn-ea"/>
              <a:cs typeface="+mn-cs"/>
            </a:rPr>
            <a:t>額が増加したため、債務償還可能年数も</a:t>
          </a:r>
          <a:r>
            <a:rPr kumimoji="1" lang="ja-JP" altLang="ja-JP" sz="1100">
              <a:solidFill>
                <a:schemeClr val="dk1"/>
              </a:solidFill>
              <a:effectLst/>
              <a:latin typeface="+mn-lt"/>
              <a:ea typeface="+mn-ea"/>
              <a:cs typeface="+mn-cs"/>
            </a:rPr>
            <a:t>類似団体と比較し、</a:t>
          </a:r>
          <a:r>
            <a:rPr kumimoji="1" lang="ja-JP" altLang="en-US" sz="1100">
              <a:solidFill>
                <a:schemeClr val="dk1"/>
              </a:solidFill>
              <a:effectLst/>
              <a:latin typeface="+mn-lt"/>
              <a:ea typeface="+mn-ea"/>
              <a:cs typeface="+mn-cs"/>
            </a:rPr>
            <a:t>長くなっている</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1"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28" name="楕円 127"/>
        <xdr:cNvSpPr/>
      </xdr:nvSpPr>
      <xdr:spPr>
        <a:xfrm>
          <a:off x="14744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29" name="債務償還可能年数該当値テキスト"/>
        <xdr:cNvSpPr txBox="1"/>
      </xdr:nvSpPr>
      <xdr:spPr>
        <a:xfrm>
          <a:off x="14846300" y="570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380,459
376,857
834.81
153,174,261
150,201,187
1,771,422
87,296,803
153,879,633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103124</xdr:rowOff>
    </xdr:from>
    <xdr:to>
      <xdr:col>24</xdr:col>
      <xdr:colOff>114300</xdr:colOff>
      <xdr:row>38</xdr:row>
      <xdr:rowOff>33274</xdr:rowOff>
    </xdr:to>
    <xdr:sp macro="" textlink="">
      <xdr:nvSpPr>
        <xdr:cNvPr id="68" name="楕円 67"/>
        <xdr:cNvSpPr/>
      </xdr:nvSpPr>
      <xdr:spPr>
        <a:xfrm>
          <a:off x="4584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126001</xdr:rowOff>
    </xdr:from>
    <xdr:ext cx="405111" cy="259045"/>
    <xdr:sp macro="" textlink="">
      <xdr:nvSpPr>
        <xdr:cNvPr id="69" name="【道路】&#10;有形固定資産減価償却率該当値テキスト"/>
        <xdr:cNvSpPr txBox="1"/>
      </xdr:nvSpPr>
      <xdr:spPr>
        <a:xfrm>
          <a:off x="4673600" y="629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137414</xdr:rowOff>
    </xdr:from>
    <xdr:to>
      <xdr:col>20</xdr:col>
      <xdr:colOff>38100</xdr:colOff>
      <xdr:row>38</xdr:row>
      <xdr:rowOff>67564</xdr:rowOff>
    </xdr:to>
    <xdr:sp macro="" textlink="">
      <xdr:nvSpPr>
        <xdr:cNvPr id="70" name="楕円 69"/>
        <xdr:cNvSpPr/>
      </xdr:nvSpPr>
      <xdr:spPr>
        <a:xfrm>
          <a:off x="3746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153924</xdr:rowOff>
    </xdr:from>
    <xdr:to>
      <xdr:col>24</xdr:col>
      <xdr:colOff>63500</xdr:colOff>
      <xdr:row>38</xdr:row>
      <xdr:rowOff>16764</xdr:rowOff>
    </xdr:to>
    <xdr:cxnSp macro="">
      <xdr:nvCxnSpPr>
        <xdr:cNvPr id="71" name="直線コネクタ 70"/>
        <xdr:cNvCxnSpPr/>
      </xdr:nvCxnSpPr>
      <xdr:spPr>
        <a:xfrm flipV="1">
          <a:off x="3797300" y="64975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169418</xdr:rowOff>
    </xdr:from>
    <xdr:to>
      <xdr:col>15</xdr:col>
      <xdr:colOff>101600</xdr:colOff>
      <xdr:row>38</xdr:row>
      <xdr:rowOff>99568</xdr:rowOff>
    </xdr:to>
    <xdr:sp macro="" textlink="">
      <xdr:nvSpPr>
        <xdr:cNvPr id="72" name="楕円 71"/>
        <xdr:cNvSpPr/>
      </xdr:nvSpPr>
      <xdr:spPr>
        <a:xfrm>
          <a:off x="2857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xdr:rowOff>
    </xdr:from>
    <xdr:to>
      <xdr:col>19</xdr:col>
      <xdr:colOff>177800</xdr:colOff>
      <xdr:row>38</xdr:row>
      <xdr:rowOff>48768</xdr:rowOff>
    </xdr:to>
    <xdr:cxnSp macro="">
      <xdr:nvCxnSpPr>
        <xdr:cNvPr id="73" name="直線コネクタ 72"/>
        <xdr:cNvCxnSpPr/>
      </xdr:nvCxnSpPr>
      <xdr:spPr>
        <a:xfrm flipV="1">
          <a:off x="2908300" y="65318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4"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8399</xdr:rowOff>
    </xdr:from>
    <xdr:ext cx="405111" cy="259045"/>
    <xdr:sp macro="" textlink="">
      <xdr:nvSpPr>
        <xdr:cNvPr id="75" name="n_2aveValue【道路】&#10;有形固定資産減価償却率"/>
        <xdr:cNvSpPr txBox="1"/>
      </xdr:nvSpPr>
      <xdr:spPr>
        <a:xfrm>
          <a:off x="2705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84091</xdr:rowOff>
    </xdr:from>
    <xdr:ext cx="405111" cy="259045"/>
    <xdr:sp macro="" textlink="">
      <xdr:nvSpPr>
        <xdr:cNvPr id="76" name="n_1mainValue【道路】&#10;有形固定資産減価償却率"/>
        <xdr:cNvSpPr txBox="1"/>
      </xdr:nvSpPr>
      <xdr:spPr>
        <a:xfrm>
          <a:off x="3582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116095</xdr:rowOff>
    </xdr:from>
    <xdr:ext cx="405111" cy="259045"/>
    <xdr:sp macro="" textlink="">
      <xdr:nvSpPr>
        <xdr:cNvPr id="77" name="n_2mainValue【道路】&#10;有形固定資産減価償却率"/>
        <xdr:cNvSpPr txBox="1"/>
      </xdr:nvSpPr>
      <xdr:spPr>
        <a:xfrm>
          <a:off x="2705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8"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30407</xdr:rowOff>
    </xdr:from>
    <xdr:to>
      <xdr:col>55</xdr:col>
      <xdr:colOff>50800</xdr:colOff>
      <xdr:row>33</xdr:row>
      <xdr:rowOff>132007</xdr:rowOff>
    </xdr:to>
    <xdr:sp macro="" textlink="">
      <xdr:nvSpPr>
        <xdr:cNvPr id="117" name="楕円 116"/>
        <xdr:cNvSpPr/>
      </xdr:nvSpPr>
      <xdr:spPr>
        <a:xfrm>
          <a:off x="10426700" y="56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154884</xdr:rowOff>
    </xdr:from>
    <xdr:ext cx="534377" cy="259045"/>
    <xdr:sp macro="" textlink="">
      <xdr:nvSpPr>
        <xdr:cNvPr id="118" name="【道路】&#10;一人当たり延長該当値テキスト"/>
        <xdr:cNvSpPr txBox="1"/>
      </xdr:nvSpPr>
      <xdr:spPr>
        <a:xfrm>
          <a:off x="10515600" y="56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37810</xdr:rowOff>
    </xdr:from>
    <xdr:to>
      <xdr:col>50</xdr:col>
      <xdr:colOff>165100</xdr:colOff>
      <xdr:row>33</xdr:row>
      <xdr:rowOff>139410</xdr:rowOff>
    </xdr:to>
    <xdr:sp macro="" textlink="">
      <xdr:nvSpPr>
        <xdr:cNvPr id="119" name="楕円 118"/>
        <xdr:cNvSpPr/>
      </xdr:nvSpPr>
      <xdr:spPr>
        <a:xfrm>
          <a:off x="9588500" y="56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81207</xdr:rowOff>
    </xdr:from>
    <xdr:to>
      <xdr:col>55</xdr:col>
      <xdr:colOff>0</xdr:colOff>
      <xdr:row>33</xdr:row>
      <xdr:rowOff>88610</xdr:rowOff>
    </xdr:to>
    <xdr:cxnSp macro="">
      <xdr:nvCxnSpPr>
        <xdr:cNvPr id="120" name="直線コネクタ 119"/>
        <xdr:cNvCxnSpPr/>
      </xdr:nvCxnSpPr>
      <xdr:spPr>
        <a:xfrm flipV="1">
          <a:off x="9639300" y="5739057"/>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46301</xdr:rowOff>
    </xdr:from>
    <xdr:to>
      <xdr:col>46</xdr:col>
      <xdr:colOff>38100</xdr:colOff>
      <xdr:row>33</xdr:row>
      <xdr:rowOff>147901</xdr:rowOff>
    </xdr:to>
    <xdr:sp macro="" textlink="">
      <xdr:nvSpPr>
        <xdr:cNvPr id="121" name="楕円 120"/>
        <xdr:cNvSpPr/>
      </xdr:nvSpPr>
      <xdr:spPr>
        <a:xfrm>
          <a:off x="8699500" y="57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88610</xdr:rowOff>
    </xdr:from>
    <xdr:to>
      <xdr:col>50</xdr:col>
      <xdr:colOff>114300</xdr:colOff>
      <xdr:row>33</xdr:row>
      <xdr:rowOff>97101</xdr:rowOff>
    </xdr:to>
    <xdr:cxnSp macro="">
      <xdr:nvCxnSpPr>
        <xdr:cNvPr id="122" name="直線コネクタ 121"/>
        <xdr:cNvCxnSpPr/>
      </xdr:nvCxnSpPr>
      <xdr:spPr>
        <a:xfrm flipV="1">
          <a:off x="8750300" y="574646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23"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22333</xdr:rowOff>
    </xdr:from>
    <xdr:ext cx="469744" cy="259045"/>
    <xdr:sp macro="" textlink="">
      <xdr:nvSpPr>
        <xdr:cNvPr id="124" name="n_2aveValue【道路】&#10;一人当たり延長"/>
        <xdr:cNvSpPr txBox="1"/>
      </xdr:nvSpPr>
      <xdr:spPr>
        <a:xfrm>
          <a:off x="85154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155937</xdr:rowOff>
    </xdr:from>
    <xdr:ext cx="534377" cy="259045"/>
    <xdr:sp macro="" textlink="">
      <xdr:nvSpPr>
        <xdr:cNvPr id="125" name="n_1mainValue【道路】&#10;一人当たり延長"/>
        <xdr:cNvSpPr txBox="1"/>
      </xdr:nvSpPr>
      <xdr:spPr>
        <a:xfrm>
          <a:off x="9359411" y="54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164428</xdr:rowOff>
    </xdr:from>
    <xdr:ext cx="534377" cy="259045"/>
    <xdr:sp macro="" textlink="">
      <xdr:nvSpPr>
        <xdr:cNvPr id="126" name="n_2mainValue【道路】&#10;一人当たり延長"/>
        <xdr:cNvSpPr txBox="1"/>
      </xdr:nvSpPr>
      <xdr:spPr>
        <a:xfrm>
          <a:off x="8483111" y="54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64" name="楕円 163"/>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65" name="【橋りょう・トンネル】&#10;有形固定資産減価償却率該当値テキスト"/>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66" name="楕円 165"/>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62865</xdr:rowOff>
    </xdr:to>
    <xdr:cxnSp macro="">
      <xdr:nvCxnSpPr>
        <xdr:cNvPr id="167" name="直線コネクタ 166"/>
        <xdr:cNvCxnSpPr/>
      </xdr:nvCxnSpPr>
      <xdr:spPr>
        <a:xfrm flipV="1">
          <a:off x="3797300" y="99745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38735</xdr:rowOff>
    </xdr:from>
    <xdr:to>
      <xdr:col>15</xdr:col>
      <xdr:colOff>101600</xdr:colOff>
      <xdr:row>58</xdr:row>
      <xdr:rowOff>140335</xdr:rowOff>
    </xdr:to>
    <xdr:sp macro="" textlink="">
      <xdr:nvSpPr>
        <xdr:cNvPr id="168" name="楕円 167"/>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58</xdr:row>
      <xdr:rowOff>89535</xdr:rowOff>
    </xdr:to>
    <xdr:cxnSp macro="">
      <xdr:nvCxnSpPr>
        <xdr:cNvPr id="169" name="直線コネクタ 168"/>
        <xdr:cNvCxnSpPr/>
      </xdr:nvCxnSpPr>
      <xdr:spPr>
        <a:xfrm flipV="1">
          <a:off x="2908300" y="100069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104792</xdr:rowOff>
    </xdr:from>
    <xdr:ext cx="405111" cy="259045"/>
    <xdr:sp macro="" textlink="">
      <xdr:nvSpPr>
        <xdr:cNvPr id="172" name="n_1mainValue【橋りょう・トンネル】&#10;有形固定資産減価償却率"/>
        <xdr:cNvSpPr txBox="1"/>
      </xdr:nvSpPr>
      <xdr:spPr>
        <a:xfrm>
          <a:off x="35820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173" name="n_2mainValue【橋りょう・トンネル】&#10;有形固定資産減価償却率"/>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200"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43731</xdr:rowOff>
    </xdr:from>
    <xdr:to>
      <xdr:col>55</xdr:col>
      <xdr:colOff>50800</xdr:colOff>
      <xdr:row>60</xdr:row>
      <xdr:rowOff>145331</xdr:rowOff>
    </xdr:to>
    <xdr:sp macro="" textlink="">
      <xdr:nvSpPr>
        <xdr:cNvPr id="209" name="楕円 208"/>
        <xdr:cNvSpPr/>
      </xdr:nvSpPr>
      <xdr:spPr>
        <a:xfrm>
          <a:off x="10426700" y="103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66608</xdr:rowOff>
    </xdr:from>
    <xdr:ext cx="599010" cy="259045"/>
    <xdr:sp macro="" textlink="">
      <xdr:nvSpPr>
        <xdr:cNvPr id="210" name="【橋りょう・トンネル】&#10;一人当たり有形固定資産（償却資産）額該当値テキスト"/>
        <xdr:cNvSpPr txBox="1"/>
      </xdr:nvSpPr>
      <xdr:spPr>
        <a:xfrm>
          <a:off x="10515600" y="1018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45541</xdr:rowOff>
    </xdr:from>
    <xdr:to>
      <xdr:col>50</xdr:col>
      <xdr:colOff>165100</xdr:colOff>
      <xdr:row>60</xdr:row>
      <xdr:rowOff>147141</xdr:rowOff>
    </xdr:to>
    <xdr:sp macro="" textlink="">
      <xdr:nvSpPr>
        <xdr:cNvPr id="211" name="楕円 210"/>
        <xdr:cNvSpPr/>
      </xdr:nvSpPr>
      <xdr:spPr>
        <a:xfrm>
          <a:off x="9588500" y="103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94531</xdr:rowOff>
    </xdr:from>
    <xdr:to>
      <xdr:col>55</xdr:col>
      <xdr:colOff>0</xdr:colOff>
      <xdr:row>60</xdr:row>
      <xdr:rowOff>96341</xdr:rowOff>
    </xdr:to>
    <xdr:cxnSp macro="">
      <xdr:nvCxnSpPr>
        <xdr:cNvPr id="212" name="直線コネクタ 211"/>
        <xdr:cNvCxnSpPr/>
      </xdr:nvCxnSpPr>
      <xdr:spPr>
        <a:xfrm flipV="1">
          <a:off x="9639300" y="10381531"/>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52298</xdr:rowOff>
    </xdr:from>
    <xdr:to>
      <xdr:col>46</xdr:col>
      <xdr:colOff>38100</xdr:colOff>
      <xdr:row>60</xdr:row>
      <xdr:rowOff>153898</xdr:rowOff>
    </xdr:to>
    <xdr:sp macro="" textlink="">
      <xdr:nvSpPr>
        <xdr:cNvPr id="213" name="楕円 212"/>
        <xdr:cNvSpPr/>
      </xdr:nvSpPr>
      <xdr:spPr>
        <a:xfrm>
          <a:off x="86995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96341</xdr:rowOff>
    </xdr:from>
    <xdr:to>
      <xdr:col>50</xdr:col>
      <xdr:colOff>114300</xdr:colOff>
      <xdr:row>60</xdr:row>
      <xdr:rowOff>103098</xdr:rowOff>
    </xdr:to>
    <xdr:cxnSp macro="">
      <xdr:nvCxnSpPr>
        <xdr:cNvPr id="214" name="直線コネクタ 213"/>
        <xdr:cNvCxnSpPr/>
      </xdr:nvCxnSpPr>
      <xdr:spPr>
        <a:xfrm flipV="1">
          <a:off x="8750300" y="10383341"/>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15"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113570</xdr:rowOff>
    </xdr:from>
    <xdr:ext cx="534377" cy="259045"/>
    <xdr:sp macro="" textlink="">
      <xdr:nvSpPr>
        <xdr:cNvPr id="216" name="n_2aveValue【橋りょう・トンネル】&#10;一人当たり有形固定資産（償却資産）額"/>
        <xdr:cNvSpPr txBox="1"/>
      </xdr:nvSpPr>
      <xdr:spPr>
        <a:xfrm>
          <a:off x="8483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163668</xdr:rowOff>
    </xdr:from>
    <xdr:ext cx="599010" cy="259045"/>
    <xdr:sp macro="" textlink="">
      <xdr:nvSpPr>
        <xdr:cNvPr id="217" name="n_1mainValue【橋りょう・トンネル】&#10;一人当たり有形固定資産（償却資産）額"/>
        <xdr:cNvSpPr txBox="1"/>
      </xdr:nvSpPr>
      <xdr:spPr>
        <a:xfrm>
          <a:off x="9327095" y="101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170425</xdr:rowOff>
    </xdr:from>
    <xdr:ext cx="599010" cy="259045"/>
    <xdr:sp macro="" textlink="">
      <xdr:nvSpPr>
        <xdr:cNvPr id="218" name="n_2mainValue【橋りょう・トンネル】&#10;一人当たり有形固定資産（償却資産）額"/>
        <xdr:cNvSpPr txBox="1"/>
      </xdr:nvSpPr>
      <xdr:spPr>
        <a:xfrm>
          <a:off x="8450795" y="101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57" name="楕円 256"/>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59707</xdr:rowOff>
    </xdr:from>
    <xdr:ext cx="405111" cy="259045"/>
    <xdr:sp macro="" textlink="">
      <xdr:nvSpPr>
        <xdr:cNvPr id="258" name="【公営住宅】&#10;有形固定資産減価償却率該当値テキスト"/>
        <xdr:cNvSpPr txBox="1"/>
      </xdr:nvSpPr>
      <xdr:spPr>
        <a:xfrm>
          <a:off x="4673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59" name="楕円 258"/>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114300</xdr:rowOff>
    </xdr:to>
    <xdr:cxnSp macro="">
      <xdr:nvCxnSpPr>
        <xdr:cNvPr id="260" name="直線コネクタ 259"/>
        <xdr:cNvCxnSpPr/>
      </xdr:nvCxnSpPr>
      <xdr:spPr>
        <a:xfrm flipV="1">
          <a:off x="3797300" y="13975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61" name="楕円 260"/>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82</xdr:row>
      <xdr:rowOff>11430</xdr:rowOff>
    </xdr:to>
    <xdr:cxnSp macro="">
      <xdr:nvCxnSpPr>
        <xdr:cNvPr id="262" name="直線コネクタ 261"/>
        <xdr:cNvCxnSpPr/>
      </xdr:nvCxnSpPr>
      <xdr:spPr>
        <a:xfrm flipV="1">
          <a:off x="2908300" y="14001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265" name="n_1mainValue【公営住宅】&#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78757</xdr:rowOff>
    </xdr:from>
    <xdr:ext cx="405111" cy="259045"/>
    <xdr:sp macro="" textlink="">
      <xdr:nvSpPr>
        <xdr:cNvPr id="266" name="n_2mainValue【公営住宅】&#10;有形固定資産減価償却率"/>
        <xdr:cNvSpPr txBox="1"/>
      </xdr:nvSpPr>
      <xdr:spPr>
        <a:xfrm>
          <a:off x="2705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93"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89712</xdr:rowOff>
    </xdr:from>
    <xdr:to>
      <xdr:col>55</xdr:col>
      <xdr:colOff>50800</xdr:colOff>
      <xdr:row>83</xdr:row>
      <xdr:rowOff>19862</xdr:rowOff>
    </xdr:to>
    <xdr:sp macro="" textlink="">
      <xdr:nvSpPr>
        <xdr:cNvPr id="302" name="楕円 301"/>
        <xdr:cNvSpPr/>
      </xdr:nvSpPr>
      <xdr:spPr>
        <a:xfrm>
          <a:off x="10426700" y="1414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68139</xdr:rowOff>
    </xdr:from>
    <xdr:ext cx="469744" cy="259045"/>
    <xdr:sp macro="" textlink="">
      <xdr:nvSpPr>
        <xdr:cNvPr id="303" name="【公営住宅】&#10;一人当たり面積該当値テキスト"/>
        <xdr:cNvSpPr txBox="1"/>
      </xdr:nvSpPr>
      <xdr:spPr>
        <a:xfrm>
          <a:off x="10515600" y="1412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89712</xdr:rowOff>
    </xdr:from>
    <xdr:to>
      <xdr:col>50</xdr:col>
      <xdr:colOff>165100</xdr:colOff>
      <xdr:row>83</xdr:row>
      <xdr:rowOff>19862</xdr:rowOff>
    </xdr:to>
    <xdr:sp macro="" textlink="">
      <xdr:nvSpPr>
        <xdr:cNvPr id="304" name="楕円 303"/>
        <xdr:cNvSpPr/>
      </xdr:nvSpPr>
      <xdr:spPr>
        <a:xfrm>
          <a:off x="9588500" y="1414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140512</xdr:rowOff>
    </xdr:from>
    <xdr:to>
      <xdr:col>55</xdr:col>
      <xdr:colOff>0</xdr:colOff>
      <xdr:row>82</xdr:row>
      <xdr:rowOff>140512</xdr:rowOff>
    </xdr:to>
    <xdr:cxnSp macro="">
      <xdr:nvCxnSpPr>
        <xdr:cNvPr id="305" name="直線コネクタ 304"/>
        <xdr:cNvCxnSpPr/>
      </xdr:nvCxnSpPr>
      <xdr:spPr>
        <a:xfrm>
          <a:off x="9639300" y="14199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89712</xdr:rowOff>
    </xdr:from>
    <xdr:to>
      <xdr:col>46</xdr:col>
      <xdr:colOff>38100</xdr:colOff>
      <xdr:row>83</xdr:row>
      <xdr:rowOff>19862</xdr:rowOff>
    </xdr:to>
    <xdr:sp macro="" textlink="">
      <xdr:nvSpPr>
        <xdr:cNvPr id="306" name="楕円 305"/>
        <xdr:cNvSpPr/>
      </xdr:nvSpPr>
      <xdr:spPr>
        <a:xfrm>
          <a:off x="8699500" y="1414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140512</xdr:rowOff>
    </xdr:from>
    <xdr:to>
      <xdr:col>50</xdr:col>
      <xdr:colOff>114300</xdr:colOff>
      <xdr:row>82</xdr:row>
      <xdr:rowOff>140512</xdr:rowOff>
    </xdr:to>
    <xdr:cxnSp macro="">
      <xdr:nvCxnSpPr>
        <xdr:cNvPr id="307" name="直線コネクタ 306"/>
        <xdr:cNvCxnSpPr/>
      </xdr:nvCxnSpPr>
      <xdr:spPr>
        <a:xfrm>
          <a:off x="8750300" y="14199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08"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309"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10989</xdr:rowOff>
    </xdr:from>
    <xdr:ext cx="469744" cy="259045"/>
    <xdr:sp macro="" textlink="">
      <xdr:nvSpPr>
        <xdr:cNvPr id="310" name="n_1mainValue【公営住宅】&#10;一人当たり面積"/>
        <xdr:cNvSpPr txBox="1"/>
      </xdr:nvSpPr>
      <xdr:spPr>
        <a:xfrm>
          <a:off x="9391727" y="1424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10989</xdr:rowOff>
    </xdr:from>
    <xdr:ext cx="469744" cy="259045"/>
    <xdr:sp macro="" textlink="">
      <xdr:nvSpPr>
        <xdr:cNvPr id="311" name="n_2mainValue【公営住宅】&#10;一人当たり面積"/>
        <xdr:cNvSpPr txBox="1"/>
      </xdr:nvSpPr>
      <xdr:spPr>
        <a:xfrm>
          <a:off x="8515427" y="1424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55"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91694</xdr:rowOff>
    </xdr:from>
    <xdr:to>
      <xdr:col>85</xdr:col>
      <xdr:colOff>177800</xdr:colOff>
      <xdr:row>36</xdr:row>
      <xdr:rowOff>21844</xdr:rowOff>
    </xdr:to>
    <xdr:sp macro="" textlink="">
      <xdr:nvSpPr>
        <xdr:cNvPr id="364" name="楕円 363"/>
        <xdr:cNvSpPr/>
      </xdr:nvSpPr>
      <xdr:spPr>
        <a:xfrm>
          <a:off x="16268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114571</xdr:rowOff>
    </xdr:from>
    <xdr:ext cx="405111" cy="259045"/>
    <xdr:sp macro="" textlink="">
      <xdr:nvSpPr>
        <xdr:cNvPr id="365" name="【認定こども園・幼稚園・保育所】&#10;有形固定資産減価償却率該当値テキスト"/>
        <xdr:cNvSpPr txBox="1"/>
      </xdr:nvSpPr>
      <xdr:spPr>
        <a:xfrm>
          <a:off x="16357600" y="59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20828</xdr:rowOff>
    </xdr:from>
    <xdr:to>
      <xdr:col>81</xdr:col>
      <xdr:colOff>101600</xdr:colOff>
      <xdr:row>35</xdr:row>
      <xdr:rowOff>122428</xdr:rowOff>
    </xdr:to>
    <xdr:sp macro="" textlink="">
      <xdr:nvSpPr>
        <xdr:cNvPr id="366" name="楕円 365"/>
        <xdr:cNvSpPr/>
      </xdr:nvSpPr>
      <xdr:spPr>
        <a:xfrm>
          <a:off x="15430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71628</xdr:rowOff>
    </xdr:from>
    <xdr:to>
      <xdr:col>85</xdr:col>
      <xdr:colOff>127000</xdr:colOff>
      <xdr:row>35</xdr:row>
      <xdr:rowOff>142494</xdr:rowOff>
    </xdr:to>
    <xdr:cxnSp macro="">
      <xdr:nvCxnSpPr>
        <xdr:cNvPr id="367" name="直線コネクタ 366"/>
        <xdr:cNvCxnSpPr/>
      </xdr:nvCxnSpPr>
      <xdr:spPr>
        <a:xfrm>
          <a:off x="15481300" y="607237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68834</xdr:rowOff>
    </xdr:from>
    <xdr:to>
      <xdr:col>76</xdr:col>
      <xdr:colOff>165100</xdr:colOff>
      <xdr:row>35</xdr:row>
      <xdr:rowOff>170434</xdr:rowOff>
    </xdr:to>
    <xdr:sp macro="" textlink="">
      <xdr:nvSpPr>
        <xdr:cNvPr id="368" name="楕円 367"/>
        <xdr:cNvSpPr/>
      </xdr:nvSpPr>
      <xdr:spPr>
        <a:xfrm>
          <a:off x="14541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71628</xdr:rowOff>
    </xdr:from>
    <xdr:to>
      <xdr:col>81</xdr:col>
      <xdr:colOff>50800</xdr:colOff>
      <xdr:row>35</xdr:row>
      <xdr:rowOff>119634</xdr:rowOff>
    </xdr:to>
    <xdr:cxnSp macro="">
      <xdr:nvCxnSpPr>
        <xdr:cNvPr id="369" name="直線コネクタ 368"/>
        <xdr:cNvCxnSpPr/>
      </xdr:nvCxnSpPr>
      <xdr:spPr>
        <a:xfrm flipV="1">
          <a:off x="14592300" y="60723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7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371"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138955</xdr:rowOff>
    </xdr:from>
    <xdr:ext cx="405111" cy="259045"/>
    <xdr:sp macro="" textlink="">
      <xdr:nvSpPr>
        <xdr:cNvPr id="372" name="n_1mainValue【認定こども園・幼稚園・保育所】&#10;有形固定資産減価償却率"/>
        <xdr:cNvSpPr txBox="1"/>
      </xdr:nvSpPr>
      <xdr:spPr>
        <a:xfrm>
          <a:off x="15266044"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15511</xdr:rowOff>
    </xdr:from>
    <xdr:ext cx="405111" cy="259045"/>
    <xdr:sp macro="" textlink="">
      <xdr:nvSpPr>
        <xdr:cNvPr id="373" name="n_2mainValue【認定こども園・幼稚園・保育所】&#10;有形固定資産減価償却率"/>
        <xdr:cNvSpPr txBox="1"/>
      </xdr:nvSpPr>
      <xdr:spPr>
        <a:xfrm>
          <a:off x="143897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02"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11" name="楕円 410"/>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12"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413" name="楕円 412"/>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114300</xdr:rowOff>
    </xdr:to>
    <xdr:cxnSp macro="">
      <xdr:nvCxnSpPr>
        <xdr:cNvPr id="414" name="直線コネクタ 413"/>
        <xdr:cNvCxnSpPr/>
      </xdr:nvCxnSpPr>
      <xdr:spPr>
        <a:xfrm flipV="1">
          <a:off x="21323300" y="6598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15" name="楕円 414"/>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114300</xdr:rowOff>
    </xdr:from>
    <xdr:to>
      <xdr:col>111</xdr:col>
      <xdr:colOff>177800</xdr:colOff>
      <xdr:row>38</xdr:row>
      <xdr:rowOff>121920</xdr:rowOff>
    </xdr:to>
    <xdr:cxnSp macro="">
      <xdr:nvCxnSpPr>
        <xdr:cNvPr id="416" name="直線コネクタ 415"/>
        <xdr:cNvCxnSpPr/>
      </xdr:nvCxnSpPr>
      <xdr:spPr>
        <a:xfrm flipV="1">
          <a:off x="20434300" y="662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1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18"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10177</xdr:rowOff>
    </xdr:from>
    <xdr:ext cx="469744" cy="259045"/>
    <xdr:sp macro="" textlink="">
      <xdr:nvSpPr>
        <xdr:cNvPr id="419" name="n_1main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20"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0"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459" name="楕円 458"/>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72407</xdr:rowOff>
    </xdr:from>
    <xdr:ext cx="405111" cy="259045"/>
    <xdr:sp macro="" textlink="">
      <xdr:nvSpPr>
        <xdr:cNvPr id="460" name="【学校施設】&#10;有形固定資産減価償却率該当値テキスト"/>
        <xdr:cNvSpPr txBox="1"/>
      </xdr:nvSpPr>
      <xdr:spPr>
        <a:xfrm>
          <a:off x="16357600"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61" name="楕円 460"/>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144780</xdr:rowOff>
    </xdr:from>
    <xdr:to>
      <xdr:col>85</xdr:col>
      <xdr:colOff>127000</xdr:colOff>
      <xdr:row>60</xdr:row>
      <xdr:rowOff>34290</xdr:rowOff>
    </xdr:to>
    <xdr:cxnSp macro="">
      <xdr:nvCxnSpPr>
        <xdr:cNvPr id="462" name="直線コネクタ 461"/>
        <xdr:cNvCxnSpPr/>
      </xdr:nvCxnSpPr>
      <xdr:spPr>
        <a:xfrm flipV="1">
          <a:off x="15481300" y="102603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147320</xdr:rowOff>
    </xdr:from>
    <xdr:to>
      <xdr:col>76</xdr:col>
      <xdr:colOff>165100</xdr:colOff>
      <xdr:row>60</xdr:row>
      <xdr:rowOff>77470</xdr:rowOff>
    </xdr:to>
    <xdr:sp macro="" textlink="">
      <xdr:nvSpPr>
        <xdr:cNvPr id="463" name="楕円 462"/>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34290</xdr:rowOff>
    </xdr:to>
    <xdr:cxnSp macro="">
      <xdr:nvCxnSpPr>
        <xdr:cNvPr id="464" name="直線コネクタ 463"/>
        <xdr:cNvCxnSpPr/>
      </xdr:nvCxnSpPr>
      <xdr:spPr>
        <a:xfrm>
          <a:off x="14592300" y="10313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65"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66"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467" name="n_1mainValue【学校施設】&#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68597</xdr:rowOff>
    </xdr:from>
    <xdr:ext cx="405111" cy="259045"/>
    <xdr:sp macro="" textlink="">
      <xdr:nvSpPr>
        <xdr:cNvPr id="468" name="n_2mainValue【学校施設】&#10;有形固定資産減価償却率"/>
        <xdr:cNvSpPr txBox="1"/>
      </xdr:nvSpPr>
      <xdr:spPr>
        <a:xfrm>
          <a:off x="14389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00"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158206</xdr:rowOff>
    </xdr:from>
    <xdr:to>
      <xdr:col>116</xdr:col>
      <xdr:colOff>114300</xdr:colOff>
      <xdr:row>58</xdr:row>
      <xdr:rowOff>88356</xdr:rowOff>
    </xdr:to>
    <xdr:sp macro="" textlink="">
      <xdr:nvSpPr>
        <xdr:cNvPr id="509" name="楕円 508"/>
        <xdr:cNvSpPr/>
      </xdr:nvSpPr>
      <xdr:spPr>
        <a:xfrm>
          <a:off x="22110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9633</xdr:rowOff>
    </xdr:from>
    <xdr:ext cx="469744" cy="259045"/>
    <xdr:sp macro="" textlink="">
      <xdr:nvSpPr>
        <xdr:cNvPr id="510" name="【学校施設】&#10;一人当たり面積該当値テキスト"/>
        <xdr:cNvSpPr txBox="1"/>
      </xdr:nvSpPr>
      <xdr:spPr>
        <a:xfrm>
          <a:off x="22199600" y="97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4717</xdr:rowOff>
    </xdr:from>
    <xdr:to>
      <xdr:col>112</xdr:col>
      <xdr:colOff>38100</xdr:colOff>
      <xdr:row>58</xdr:row>
      <xdr:rowOff>106317</xdr:rowOff>
    </xdr:to>
    <xdr:sp macro="" textlink="">
      <xdr:nvSpPr>
        <xdr:cNvPr id="511" name="楕円 510"/>
        <xdr:cNvSpPr/>
      </xdr:nvSpPr>
      <xdr:spPr>
        <a:xfrm>
          <a:off x="21272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37556</xdr:rowOff>
    </xdr:from>
    <xdr:to>
      <xdr:col>116</xdr:col>
      <xdr:colOff>63500</xdr:colOff>
      <xdr:row>58</xdr:row>
      <xdr:rowOff>55517</xdr:rowOff>
    </xdr:to>
    <xdr:cxnSp macro="">
      <xdr:nvCxnSpPr>
        <xdr:cNvPr id="512" name="直線コネクタ 511"/>
        <xdr:cNvCxnSpPr/>
      </xdr:nvCxnSpPr>
      <xdr:spPr>
        <a:xfrm flipV="1">
          <a:off x="21323300" y="99816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32476</xdr:rowOff>
    </xdr:from>
    <xdr:to>
      <xdr:col>107</xdr:col>
      <xdr:colOff>101600</xdr:colOff>
      <xdr:row>58</xdr:row>
      <xdr:rowOff>134076</xdr:rowOff>
    </xdr:to>
    <xdr:sp macro="" textlink="">
      <xdr:nvSpPr>
        <xdr:cNvPr id="513" name="楕円 512"/>
        <xdr:cNvSpPr/>
      </xdr:nvSpPr>
      <xdr:spPr>
        <a:xfrm>
          <a:off x="20383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55517</xdr:rowOff>
    </xdr:from>
    <xdr:to>
      <xdr:col>111</xdr:col>
      <xdr:colOff>177800</xdr:colOff>
      <xdr:row>58</xdr:row>
      <xdr:rowOff>83276</xdr:rowOff>
    </xdr:to>
    <xdr:cxnSp macro="">
      <xdr:nvCxnSpPr>
        <xdr:cNvPr id="514" name="直線コネクタ 513"/>
        <xdr:cNvCxnSpPr/>
      </xdr:nvCxnSpPr>
      <xdr:spPr>
        <a:xfrm flipV="1">
          <a:off x="20434300" y="99996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15"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516" name="n_2aveValue【学校施設】&#10;一人当たり面積"/>
        <xdr:cNvSpPr txBox="1"/>
      </xdr:nvSpPr>
      <xdr:spPr>
        <a:xfrm>
          <a:off x="20199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122844</xdr:rowOff>
    </xdr:from>
    <xdr:ext cx="469744" cy="259045"/>
    <xdr:sp macro="" textlink="">
      <xdr:nvSpPr>
        <xdr:cNvPr id="517" name="n_1mainValue【学校施設】&#10;一人当たり面積"/>
        <xdr:cNvSpPr txBox="1"/>
      </xdr:nvSpPr>
      <xdr:spPr>
        <a:xfrm>
          <a:off x="210757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150603</xdr:rowOff>
    </xdr:from>
    <xdr:ext cx="469744" cy="259045"/>
    <xdr:sp macro="" textlink="">
      <xdr:nvSpPr>
        <xdr:cNvPr id="518" name="n_2mainValue【学校施設】&#10;一人当たり面積"/>
        <xdr:cNvSpPr txBox="1"/>
      </xdr:nvSpPr>
      <xdr:spPr>
        <a:xfrm>
          <a:off x="20199427" y="975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4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143511</xdr:rowOff>
    </xdr:from>
    <xdr:to>
      <xdr:col>85</xdr:col>
      <xdr:colOff>177800</xdr:colOff>
      <xdr:row>81</xdr:row>
      <xdr:rowOff>73661</xdr:rowOff>
    </xdr:to>
    <xdr:sp macro="" textlink="">
      <xdr:nvSpPr>
        <xdr:cNvPr id="557" name="楕円 556"/>
        <xdr:cNvSpPr/>
      </xdr:nvSpPr>
      <xdr:spPr>
        <a:xfrm>
          <a:off x="16268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166388</xdr:rowOff>
    </xdr:from>
    <xdr:ext cx="405111" cy="259045"/>
    <xdr:sp macro="" textlink="">
      <xdr:nvSpPr>
        <xdr:cNvPr id="558" name="【児童館】&#10;有形固定資産減価償却率該当値テキスト"/>
        <xdr:cNvSpPr txBox="1"/>
      </xdr:nvSpPr>
      <xdr:spPr>
        <a:xfrm>
          <a:off x="16357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59" name="楕円 558"/>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22861</xdr:rowOff>
    </xdr:from>
    <xdr:to>
      <xdr:col>85</xdr:col>
      <xdr:colOff>127000</xdr:colOff>
      <xdr:row>81</xdr:row>
      <xdr:rowOff>53339</xdr:rowOff>
    </xdr:to>
    <xdr:cxnSp macro="">
      <xdr:nvCxnSpPr>
        <xdr:cNvPr id="560" name="直線コネクタ 559"/>
        <xdr:cNvCxnSpPr/>
      </xdr:nvCxnSpPr>
      <xdr:spPr>
        <a:xfrm flipV="1">
          <a:off x="15481300" y="139103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561" name="楕円 560"/>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91439</xdr:rowOff>
    </xdr:to>
    <xdr:cxnSp macro="">
      <xdr:nvCxnSpPr>
        <xdr:cNvPr id="562" name="直線コネクタ 561"/>
        <xdr:cNvCxnSpPr/>
      </xdr:nvCxnSpPr>
      <xdr:spPr>
        <a:xfrm flipV="1">
          <a:off x="14592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63"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564" name="n_2ave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65"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566" name="n_2mainValue【児童館】&#10;有形固定資産減価償却率"/>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5"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04" name="楕円 603"/>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605"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606" name="楕円 605"/>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158750</xdr:rowOff>
    </xdr:from>
    <xdr:to>
      <xdr:col>116</xdr:col>
      <xdr:colOff>63500</xdr:colOff>
      <xdr:row>84</xdr:row>
      <xdr:rowOff>0</xdr:rowOff>
    </xdr:to>
    <xdr:cxnSp macro="">
      <xdr:nvCxnSpPr>
        <xdr:cNvPr id="607" name="直線コネクタ 606"/>
        <xdr:cNvCxnSpPr/>
      </xdr:nvCxnSpPr>
      <xdr:spPr>
        <a:xfrm>
          <a:off x="21323300" y="1438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08" name="楕円 607"/>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84</xdr:row>
      <xdr:rowOff>0</xdr:rowOff>
    </xdr:to>
    <xdr:cxnSp macro="">
      <xdr:nvCxnSpPr>
        <xdr:cNvPr id="609" name="直線コネクタ 608"/>
        <xdr:cNvCxnSpPr/>
      </xdr:nvCxnSpPr>
      <xdr:spPr>
        <a:xfrm flipV="1">
          <a:off x="20434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10"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611" name="n_2ave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54627</xdr:rowOff>
    </xdr:from>
    <xdr:ext cx="469744" cy="259045"/>
    <xdr:sp macro="" textlink="">
      <xdr:nvSpPr>
        <xdr:cNvPr id="612" name="n_1mainValue【児童館】&#10;一人当たり面積"/>
        <xdr:cNvSpPr txBox="1"/>
      </xdr:nvSpPr>
      <xdr:spPr>
        <a:xfrm>
          <a:off x="210757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13"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43"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652" name="楕円 651"/>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90188</xdr:rowOff>
    </xdr:from>
    <xdr:ext cx="405111" cy="259045"/>
    <xdr:sp macro="" textlink="">
      <xdr:nvSpPr>
        <xdr:cNvPr id="653" name="【公民館】&#10;有形固定資産減価償却率該当値テキスト"/>
        <xdr:cNvSpPr txBox="1"/>
      </xdr:nvSpPr>
      <xdr:spPr>
        <a:xfrm>
          <a:off x="16357600"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654" name="楕円 653"/>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150495</xdr:rowOff>
    </xdr:to>
    <xdr:cxnSp macro="">
      <xdr:nvCxnSpPr>
        <xdr:cNvPr id="655" name="直線コネクタ 654"/>
        <xdr:cNvCxnSpPr/>
      </xdr:nvCxnSpPr>
      <xdr:spPr>
        <a:xfrm flipV="1">
          <a:off x="15481300" y="179489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137795</xdr:rowOff>
    </xdr:from>
    <xdr:to>
      <xdr:col>76</xdr:col>
      <xdr:colOff>165100</xdr:colOff>
      <xdr:row>105</xdr:row>
      <xdr:rowOff>67945</xdr:rowOff>
    </xdr:to>
    <xdr:sp macro="" textlink="">
      <xdr:nvSpPr>
        <xdr:cNvPr id="656" name="楕円 655"/>
        <xdr:cNvSpPr/>
      </xdr:nvSpPr>
      <xdr:spPr>
        <a:xfrm>
          <a:off x="14541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150495</xdr:rowOff>
    </xdr:from>
    <xdr:to>
      <xdr:col>81</xdr:col>
      <xdr:colOff>50800</xdr:colOff>
      <xdr:row>105</xdr:row>
      <xdr:rowOff>17145</xdr:rowOff>
    </xdr:to>
    <xdr:cxnSp macro="">
      <xdr:nvCxnSpPr>
        <xdr:cNvPr id="657" name="直線コネクタ 656"/>
        <xdr:cNvCxnSpPr/>
      </xdr:nvCxnSpPr>
      <xdr:spPr>
        <a:xfrm flipV="1">
          <a:off x="14592300" y="1798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58"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59"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46372</xdr:rowOff>
    </xdr:from>
    <xdr:ext cx="405111" cy="259045"/>
    <xdr:sp macro="" textlink="">
      <xdr:nvSpPr>
        <xdr:cNvPr id="660" name="n_1mainValue【公民館】&#10;有形固定資産減価償却率"/>
        <xdr:cNvSpPr txBox="1"/>
      </xdr:nvSpPr>
      <xdr:spPr>
        <a:xfrm>
          <a:off x="15266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84472</xdr:rowOff>
    </xdr:from>
    <xdr:ext cx="405111" cy="259045"/>
    <xdr:sp macro="" textlink="">
      <xdr:nvSpPr>
        <xdr:cNvPr id="661" name="n_2mainValue【公民館】&#10;有形固定資産減価償却率"/>
        <xdr:cNvSpPr txBox="1"/>
      </xdr:nvSpPr>
      <xdr:spPr>
        <a:xfrm>
          <a:off x="14389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9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86361</xdr:rowOff>
    </xdr:from>
    <xdr:to>
      <xdr:col>116</xdr:col>
      <xdr:colOff>114300</xdr:colOff>
      <xdr:row>103</xdr:row>
      <xdr:rowOff>16511</xdr:rowOff>
    </xdr:to>
    <xdr:sp macro="" textlink="">
      <xdr:nvSpPr>
        <xdr:cNvPr id="699" name="楕円 698"/>
        <xdr:cNvSpPr/>
      </xdr:nvSpPr>
      <xdr:spPr>
        <a:xfrm>
          <a:off x="22110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109238</xdr:rowOff>
    </xdr:from>
    <xdr:ext cx="469744" cy="259045"/>
    <xdr:sp macro="" textlink="">
      <xdr:nvSpPr>
        <xdr:cNvPr id="700" name="【公民館】&#10;一人当たり面積該当値テキスト"/>
        <xdr:cNvSpPr txBox="1"/>
      </xdr:nvSpPr>
      <xdr:spPr>
        <a:xfrm>
          <a:off x="22199600"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701" name="楕円 700"/>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137161</xdr:rowOff>
    </xdr:from>
    <xdr:to>
      <xdr:col>116</xdr:col>
      <xdr:colOff>63500</xdr:colOff>
      <xdr:row>102</xdr:row>
      <xdr:rowOff>144780</xdr:rowOff>
    </xdr:to>
    <xdr:cxnSp macro="">
      <xdr:nvCxnSpPr>
        <xdr:cNvPr id="702" name="直線コネクタ 701"/>
        <xdr:cNvCxnSpPr/>
      </xdr:nvCxnSpPr>
      <xdr:spPr>
        <a:xfrm flipV="1">
          <a:off x="21323300" y="17625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703" name="楕円 702"/>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144780</xdr:rowOff>
    </xdr:to>
    <xdr:cxnSp macro="">
      <xdr:nvCxnSpPr>
        <xdr:cNvPr id="704" name="直線コネクタ 703"/>
        <xdr:cNvCxnSpPr/>
      </xdr:nvCxnSpPr>
      <xdr:spPr>
        <a:xfrm>
          <a:off x="20434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05"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6"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707" name="n_1mainValue【公民館】&#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708" name="n_2mainValue【公民館】&#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道路</a:t>
          </a:r>
          <a:r>
            <a:rPr kumimoji="1" lang="en-US" altLang="ja-JP" sz="1300">
              <a:latin typeface="ＭＳ ゴシック" panose="020B0609070205080204" pitchFamily="49" charset="-128"/>
              <a:ea typeface="ＭＳ ゴシック" panose="020B0609070205080204" pitchFamily="49" charset="-128"/>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道路台帳整備前に築造された路線は、取得日（減価償却開始日）が不明であったため、統計資料から市道延長の増加がピークであった昭和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年を一律設定している。従って有形固定資産減価償却率の分析（活用）には注意が必要である。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また、市民一人当たり延長は類似団体内１位となってい</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る</a:t>
          </a:r>
          <a:r>
            <a:rPr kumimoji="1" lang="ja-JP" altLang="en-US" sz="1300">
              <a:latin typeface="ＭＳ ゴシック" panose="020B0609070205080204" pitchFamily="49" charset="-128"/>
              <a:ea typeface="ＭＳ ゴシック" panose="020B0609070205080204" pitchFamily="49" charset="-128"/>
            </a:rPr>
            <a:t>。道路の性質上廃止や統廃合は困難であり、今後長寿命化や効率的な維持補修のあり方について検討が必要である。</a:t>
          </a:r>
          <a:endParaRPr kumimoji="1" lang="en-US" altLang="ja-JP" sz="1300">
            <a:latin typeface="ＭＳ ゴシック" panose="020B0609070205080204" pitchFamily="49" charset="-128"/>
            <a:ea typeface="ＭＳ ゴシック" panose="020B0609070205080204" pitchFamily="49" charset="-128"/>
          </a:endParaRPr>
        </a:p>
        <a:p>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認定こども園・幼稚園・保育所</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年度に皐月かがやきこども園がしゅん工したことにより、有形固定資産減価償却率が減少した。翌年度以降に旧皐月保育園の除却もあることからこの比率はさらに改善する見込みである。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380,459
376,857
834.81
153,174,261
150,201,187
1,771,422
87,296,803
153,879,633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73025</xdr:rowOff>
    </xdr:from>
    <xdr:to>
      <xdr:col>24</xdr:col>
      <xdr:colOff>114300</xdr:colOff>
      <xdr:row>34</xdr:row>
      <xdr:rowOff>3175</xdr:rowOff>
    </xdr:to>
    <xdr:sp macro="" textlink="">
      <xdr:nvSpPr>
        <xdr:cNvPr id="69" name="楕円 68"/>
        <xdr:cNvSpPr/>
      </xdr:nvSpPr>
      <xdr:spPr>
        <a:xfrm>
          <a:off x="45847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95902</xdr:rowOff>
    </xdr:from>
    <xdr:ext cx="405111" cy="259045"/>
    <xdr:sp macro="" textlink="">
      <xdr:nvSpPr>
        <xdr:cNvPr id="70" name="【図書館】&#10;有形固定資産減価償却率該当値テキスト"/>
        <xdr:cNvSpPr txBox="1"/>
      </xdr:nvSpPr>
      <xdr:spPr>
        <a:xfrm>
          <a:off x="4673600"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113030</xdr:rowOff>
    </xdr:from>
    <xdr:to>
      <xdr:col>20</xdr:col>
      <xdr:colOff>38100</xdr:colOff>
      <xdr:row>34</xdr:row>
      <xdr:rowOff>43180</xdr:rowOff>
    </xdr:to>
    <xdr:sp macro="" textlink="">
      <xdr:nvSpPr>
        <xdr:cNvPr id="71" name="楕円 70"/>
        <xdr:cNvSpPr/>
      </xdr:nvSpPr>
      <xdr:spPr>
        <a:xfrm>
          <a:off x="3746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123825</xdr:rowOff>
    </xdr:from>
    <xdr:to>
      <xdr:col>24</xdr:col>
      <xdr:colOff>63500</xdr:colOff>
      <xdr:row>33</xdr:row>
      <xdr:rowOff>163830</xdr:rowOff>
    </xdr:to>
    <xdr:cxnSp macro="">
      <xdr:nvCxnSpPr>
        <xdr:cNvPr id="72" name="直線コネクタ 71"/>
        <xdr:cNvCxnSpPr/>
      </xdr:nvCxnSpPr>
      <xdr:spPr>
        <a:xfrm flipV="1">
          <a:off x="3797300" y="57816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153035</xdr:rowOff>
    </xdr:from>
    <xdr:to>
      <xdr:col>15</xdr:col>
      <xdr:colOff>101600</xdr:colOff>
      <xdr:row>34</xdr:row>
      <xdr:rowOff>83185</xdr:rowOff>
    </xdr:to>
    <xdr:sp macro="" textlink="">
      <xdr:nvSpPr>
        <xdr:cNvPr id="73" name="楕円 72"/>
        <xdr:cNvSpPr/>
      </xdr:nvSpPr>
      <xdr:spPr>
        <a:xfrm>
          <a:off x="2857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163830</xdr:rowOff>
    </xdr:from>
    <xdr:to>
      <xdr:col>19</xdr:col>
      <xdr:colOff>177800</xdr:colOff>
      <xdr:row>34</xdr:row>
      <xdr:rowOff>32385</xdr:rowOff>
    </xdr:to>
    <xdr:cxnSp macro="">
      <xdr:nvCxnSpPr>
        <xdr:cNvPr id="74" name="直線コネクタ 73"/>
        <xdr:cNvCxnSpPr/>
      </xdr:nvCxnSpPr>
      <xdr:spPr>
        <a:xfrm flipV="1">
          <a:off x="2908300" y="5821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59707</xdr:rowOff>
    </xdr:from>
    <xdr:ext cx="405111" cy="259045"/>
    <xdr:sp macro="" textlink="">
      <xdr:nvSpPr>
        <xdr:cNvPr id="77" name="n_1mainValue【図書館】&#10;有形固定資産減価償却率"/>
        <xdr:cNvSpPr txBox="1"/>
      </xdr:nvSpPr>
      <xdr:spPr>
        <a:xfrm>
          <a:off x="3582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99712</xdr:rowOff>
    </xdr:from>
    <xdr:ext cx="405111" cy="259045"/>
    <xdr:sp macro="" textlink="">
      <xdr:nvSpPr>
        <xdr:cNvPr id="78" name="n_2mainValue【図書館】&#10;有形固定資産減価償却率"/>
        <xdr:cNvSpPr txBox="1"/>
      </xdr:nvSpPr>
      <xdr:spPr>
        <a:xfrm>
          <a:off x="2705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18" name="楕円 117"/>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19"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20" name="楕円 119"/>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21" name="直線コネクタ 120"/>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2" name="楕円 121"/>
        <xdr:cNvSpPr/>
      </xdr:nvSpPr>
      <xdr:spPr>
        <a:xfrm>
          <a:off x="869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157843</xdr:rowOff>
    </xdr:from>
    <xdr:to>
      <xdr:col>50</xdr:col>
      <xdr:colOff>114300</xdr:colOff>
      <xdr:row>38</xdr:row>
      <xdr:rowOff>157843</xdr:rowOff>
    </xdr:to>
    <xdr:cxnSp macro="">
      <xdr:nvCxnSpPr>
        <xdr:cNvPr id="123" name="直線コネクタ 122"/>
        <xdr:cNvCxnSpPr/>
      </xdr:nvCxnSpPr>
      <xdr:spPr>
        <a:xfrm>
          <a:off x="8750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24"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5"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28320</xdr:rowOff>
    </xdr:from>
    <xdr:ext cx="469744" cy="259045"/>
    <xdr:sp macro="" textlink="">
      <xdr:nvSpPr>
        <xdr:cNvPr id="126" name="n_1main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28320</xdr:rowOff>
    </xdr:from>
    <xdr:ext cx="469744" cy="259045"/>
    <xdr:sp macro="" textlink="">
      <xdr:nvSpPr>
        <xdr:cNvPr id="127" name="n_2mainValue【図書館】&#10;一人当たり面積"/>
        <xdr:cNvSpPr txBox="1"/>
      </xdr:nvSpPr>
      <xdr:spPr>
        <a:xfrm>
          <a:off x="8515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5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22352</xdr:rowOff>
    </xdr:from>
    <xdr:to>
      <xdr:col>24</xdr:col>
      <xdr:colOff>114300</xdr:colOff>
      <xdr:row>60</xdr:row>
      <xdr:rowOff>123952</xdr:rowOff>
    </xdr:to>
    <xdr:sp macro="" textlink="">
      <xdr:nvSpPr>
        <xdr:cNvPr id="164" name="楕円 163"/>
        <xdr:cNvSpPr/>
      </xdr:nvSpPr>
      <xdr:spPr>
        <a:xfrm>
          <a:off x="4584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779</xdr:rowOff>
    </xdr:from>
    <xdr:ext cx="405111" cy="259045"/>
    <xdr:sp macro="" textlink="">
      <xdr:nvSpPr>
        <xdr:cNvPr id="165" name="【体育館・プール】&#10;有形固定資産減価償却率該当値テキスト"/>
        <xdr:cNvSpPr txBox="1"/>
      </xdr:nvSpPr>
      <xdr:spPr>
        <a:xfrm>
          <a:off x="4673600"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65786</xdr:rowOff>
    </xdr:from>
    <xdr:to>
      <xdr:col>20</xdr:col>
      <xdr:colOff>38100</xdr:colOff>
      <xdr:row>59</xdr:row>
      <xdr:rowOff>167386</xdr:rowOff>
    </xdr:to>
    <xdr:sp macro="" textlink="">
      <xdr:nvSpPr>
        <xdr:cNvPr id="166" name="楕円 165"/>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116586</xdr:rowOff>
    </xdr:from>
    <xdr:to>
      <xdr:col>24</xdr:col>
      <xdr:colOff>63500</xdr:colOff>
      <xdr:row>60</xdr:row>
      <xdr:rowOff>73152</xdr:rowOff>
    </xdr:to>
    <xdr:cxnSp macro="">
      <xdr:nvCxnSpPr>
        <xdr:cNvPr id="167" name="直線コネクタ 166"/>
        <xdr:cNvCxnSpPr/>
      </xdr:nvCxnSpPr>
      <xdr:spPr>
        <a:xfrm>
          <a:off x="3797300" y="102321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81788</xdr:rowOff>
    </xdr:from>
    <xdr:to>
      <xdr:col>15</xdr:col>
      <xdr:colOff>101600</xdr:colOff>
      <xdr:row>60</xdr:row>
      <xdr:rowOff>11938</xdr:rowOff>
    </xdr:to>
    <xdr:sp macro="" textlink="">
      <xdr:nvSpPr>
        <xdr:cNvPr id="168" name="楕円 167"/>
        <xdr:cNvSpPr/>
      </xdr:nvSpPr>
      <xdr:spPr>
        <a:xfrm>
          <a:off x="2857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116586</xdr:rowOff>
    </xdr:from>
    <xdr:to>
      <xdr:col>19</xdr:col>
      <xdr:colOff>177800</xdr:colOff>
      <xdr:row>59</xdr:row>
      <xdr:rowOff>132588</xdr:rowOff>
    </xdr:to>
    <xdr:cxnSp macro="">
      <xdr:nvCxnSpPr>
        <xdr:cNvPr id="169" name="直線コネクタ 168"/>
        <xdr:cNvCxnSpPr/>
      </xdr:nvCxnSpPr>
      <xdr:spPr>
        <a:xfrm flipV="1">
          <a:off x="2908300" y="1023213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71"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12463</xdr:rowOff>
    </xdr:from>
    <xdr:ext cx="405111" cy="259045"/>
    <xdr:sp macro="" textlink="">
      <xdr:nvSpPr>
        <xdr:cNvPr id="172" name="n_1main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3065</xdr:rowOff>
    </xdr:from>
    <xdr:ext cx="405111" cy="259045"/>
    <xdr:sp macro="" textlink="">
      <xdr:nvSpPr>
        <xdr:cNvPr id="173" name="n_2mainValue【体育館・プール】&#10;有形固定資産減価償却率"/>
        <xdr:cNvSpPr txBox="1"/>
      </xdr:nvSpPr>
      <xdr:spPr>
        <a:xfrm>
          <a:off x="2705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200"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113792</xdr:rowOff>
    </xdr:from>
    <xdr:to>
      <xdr:col>55</xdr:col>
      <xdr:colOff>50800</xdr:colOff>
      <xdr:row>57</xdr:row>
      <xdr:rowOff>43942</xdr:rowOff>
    </xdr:to>
    <xdr:sp macro="" textlink="">
      <xdr:nvSpPr>
        <xdr:cNvPr id="209" name="楕円 208"/>
        <xdr:cNvSpPr/>
      </xdr:nvSpPr>
      <xdr:spPr>
        <a:xfrm>
          <a:off x="104267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66819</xdr:rowOff>
    </xdr:from>
    <xdr:ext cx="469744" cy="259045"/>
    <xdr:sp macro="" textlink="">
      <xdr:nvSpPr>
        <xdr:cNvPr id="210" name="【体育館・プール】&#10;一人当たり面積該当値テキスト"/>
        <xdr:cNvSpPr txBox="1"/>
      </xdr:nvSpPr>
      <xdr:spPr>
        <a:xfrm>
          <a:off x="10515600" y="96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47498</xdr:rowOff>
    </xdr:from>
    <xdr:to>
      <xdr:col>50</xdr:col>
      <xdr:colOff>165100</xdr:colOff>
      <xdr:row>57</xdr:row>
      <xdr:rowOff>149098</xdr:rowOff>
    </xdr:to>
    <xdr:sp macro="" textlink="">
      <xdr:nvSpPr>
        <xdr:cNvPr id="211" name="楕円 210"/>
        <xdr:cNvSpPr/>
      </xdr:nvSpPr>
      <xdr:spPr>
        <a:xfrm>
          <a:off x="9588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164592</xdr:rowOff>
    </xdr:from>
    <xdr:to>
      <xdr:col>55</xdr:col>
      <xdr:colOff>0</xdr:colOff>
      <xdr:row>57</xdr:row>
      <xdr:rowOff>98298</xdr:rowOff>
    </xdr:to>
    <xdr:cxnSp macro="">
      <xdr:nvCxnSpPr>
        <xdr:cNvPr id="212" name="直線コネクタ 211"/>
        <xdr:cNvCxnSpPr/>
      </xdr:nvCxnSpPr>
      <xdr:spPr>
        <a:xfrm flipV="1">
          <a:off x="9639300" y="97657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84074</xdr:rowOff>
    </xdr:from>
    <xdr:to>
      <xdr:col>46</xdr:col>
      <xdr:colOff>38100</xdr:colOff>
      <xdr:row>58</xdr:row>
      <xdr:rowOff>14224</xdr:rowOff>
    </xdr:to>
    <xdr:sp macro="" textlink="">
      <xdr:nvSpPr>
        <xdr:cNvPr id="213" name="楕円 212"/>
        <xdr:cNvSpPr/>
      </xdr:nvSpPr>
      <xdr:spPr>
        <a:xfrm>
          <a:off x="8699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98298</xdr:rowOff>
    </xdr:from>
    <xdr:to>
      <xdr:col>50</xdr:col>
      <xdr:colOff>114300</xdr:colOff>
      <xdr:row>57</xdr:row>
      <xdr:rowOff>134874</xdr:rowOff>
    </xdr:to>
    <xdr:cxnSp macro="">
      <xdr:nvCxnSpPr>
        <xdr:cNvPr id="214" name="直線コネクタ 213"/>
        <xdr:cNvCxnSpPr/>
      </xdr:nvCxnSpPr>
      <xdr:spPr>
        <a:xfrm flipV="1">
          <a:off x="8750300" y="9870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15"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16"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165625</xdr:rowOff>
    </xdr:from>
    <xdr:ext cx="469744" cy="259045"/>
    <xdr:sp macro="" textlink="">
      <xdr:nvSpPr>
        <xdr:cNvPr id="217" name="n_1mainValue【体育館・プール】&#10;一人当たり面積"/>
        <xdr:cNvSpPr txBox="1"/>
      </xdr:nvSpPr>
      <xdr:spPr>
        <a:xfrm>
          <a:off x="9391727" y="959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30751</xdr:rowOff>
    </xdr:from>
    <xdr:ext cx="469744" cy="259045"/>
    <xdr:sp macro="" textlink="">
      <xdr:nvSpPr>
        <xdr:cNvPr id="218" name="n_2mainValue【体育館・プール】&#10;一人当たり面積"/>
        <xdr:cNvSpPr txBox="1"/>
      </xdr:nvSpPr>
      <xdr:spPr>
        <a:xfrm>
          <a:off x="85154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7874</xdr:rowOff>
    </xdr:from>
    <xdr:to>
      <xdr:col>24</xdr:col>
      <xdr:colOff>114300</xdr:colOff>
      <xdr:row>80</xdr:row>
      <xdr:rowOff>109474</xdr:rowOff>
    </xdr:to>
    <xdr:sp macro="" textlink="">
      <xdr:nvSpPr>
        <xdr:cNvPr id="255" name="楕円 254"/>
        <xdr:cNvSpPr/>
      </xdr:nvSpPr>
      <xdr:spPr>
        <a:xfrm>
          <a:off x="45847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30751</xdr:rowOff>
    </xdr:from>
    <xdr:ext cx="405111" cy="259045"/>
    <xdr:sp macro="" textlink="">
      <xdr:nvSpPr>
        <xdr:cNvPr id="256" name="【福祉施設】&#10;有形固定資産減価償却率該当値テキスト"/>
        <xdr:cNvSpPr txBox="1"/>
      </xdr:nvSpPr>
      <xdr:spPr>
        <a:xfrm>
          <a:off x="4673600" y="135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53594</xdr:rowOff>
    </xdr:from>
    <xdr:to>
      <xdr:col>20</xdr:col>
      <xdr:colOff>38100</xdr:colOff>
      <xdr:row>80</xdr:row>
      <xdr:rowOff>155194</xdr:rowOff>
    </xdr:to>
    <xdr:sp macro="" textlink="">
      <xdr:nvSpPr>
        <xdr:cNvPr id="257" name="楕円 256"/>
        <xdr:cNvSpPr/>
      </xdr:nvSpPr>
      <xdr:spPr>
        <a:xfrm>
          <a:off x="3746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58674</xdr:rowOff>
    </xdr:from>
    <xdr:to>
      <xdr:col>24</xdr:col>
      <xdr:colOff>63500</xdr:colOff>
      <xdr:row>80</xdr:row>
      <xdr:rowOff>104394</xdr:rowOff>
    </xdr:to>
    <xdr:cxnSp macro="">
      <xdr:nvCxnSpPr>
        <xdr:cNvPr id="258" name="直線コネクタ 257"/>
        <xdr:cNvCxnSpPr/>
      </xdr:nvCxnSpPr>
      <xdr:spPr>
        <a:xfrm flipV="1">
          <a:off x="3797300" y="137746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97028</xdr:rowOff>
    </xdr:from>
    <xdr:to>
      <xdr:col>15</xdr:col>
      <xdr:colOff>101600</xdr:colOff>
      <xdr:row>81</xdr:row>
      <xdr:rowOff>27178</xdr:rowOff>
    </xdr:to>
    <xdr:sp macro="" textlink="">
      <xdr:nvSpPr>
        <xdr:cNvPr id="259" name="楕円 258"/>
        <xdr:cNvSpPr/>
      </xdr:nvSpPr>
      <xdr:spPr>
        <a:xfrm>
          <a:off x="2857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104394</xdr:rowOff>
    </xdr:from>
    <xdr:to>
      <xdr:col>19</xdr:col>
      <xdr:colOff>177800</xdr:colOff>
      <xdr:row>80</xdr:row>
      <xdr:rowOff>147828</xdr:rowOff>
    </xdr:to>
    <xdr:cxnSp macro="">
      <xdr:nvCxnSpPr>
        <xdr:cNvPr id="260" name="直線コネクタ 259"/>
        <xdr:cNvCxnSpPr/>
      </xdr:nvCxnSpPr>
      <xdr:spPr>
        <a:xfrm flipV="1">
          <a:off x="2908300" y="138203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271</xdr:rowOff>
    </xdr:from>
    <xdr:ext cx="405111" cy="259045"/>
    <xdr:sp macro="" textlink="">
      <xdr:nvSpPr>
        <xdr:cNvPr id="263" name="n_1main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43705</xdr:rowOff>
    </xdr:from>
    <xdr:ext cx="405111" cy="259045"/>
    <xdr:sp macro="" textlink="">
      <xdr:nvSpPr>
        <xdr:cNvPr id="264" name="n_2mainValue【福祉施設】&#10;有形固定資産減価償却率"/>
        <xdr:cNvSpPr txBox="1"/>
      </xdr:nvSpPr>
      <xdr:spPr>
        <a:xfrm>
          <a:off x="2705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9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44450</xdr:rowOff>
    </xdr:from>
    <xdr:to>
      <xdr:col>55</xdr:col>
      <xdr:colOff>50800</xdr:colOff>
      <xdr:row>79</xdr:row>
      <xdr:rowOff>146050</xdr:rowOff>
    </xdr:to>
    <xdr:sp macro="" textlink="">
      <xdr:nvSpPr>
        <xdr:cNvPr id="302" name="楕円 301"/>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67327</xdr:rowOff>
    </xdr:from>
    <xdr:ext cx="469744" cy="259045"/>
    <xdr:sp macro="" textlink="">
      <xdr:nvSpPr>
        <xdr:cNvPr id="303" name="【福祉施設】&#10;一人当たり面積該当値テキスト"/>
        <xdr:cNvSpPr txBox="1"/>
      </xdr:nvSpPr>
      <xdr:spPr>
        <a:xfrm>
          <a:off x="10515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44450</xdr:rowOff>
    </xdr:from>
    <xdr:to>
      <xdr:col>50</xdr:col>
      <xdr:colOff>165100</xdr:colOff>
      <xdr:row>79</xdr:row>
      <xdr:rowOff>146050</xdr:rowOff>
    </xdr:to>
    <xdr:sp macro="" textlink="">
      <xdr:nvSpPr>
        <xdr:cNvPr id="304" name="楕円 303"/>
        <xdr:cNvSpPr/>
      </xdr:nvSpPr>
      <xdr:spPr>
        <a:xfrm>
          <a:off x="958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95250</xdr:rowOff>
    </xdr:from>
    <xdr:to>
      <xdr:col>55</xdr:col>
      <xdr:colOff>0</xdr:colOff>
      <xdr:row>79</xdr:row>
      <xdr:rowOff>95250</xdr:rowOff>
    </xdr:to>
    <xdr:cxnSp macro="">
      <xdr:nvCxnSpPr>
        <xdr:cNvPr id="305" name="直線コネクタ 304"/>
        <xdr:cNvCxnSpPr/>
      </xdr:nvCxnSpPr>
      <xdr:spPr>
        <a:xfrm>
          <a:off x="9639300" y="1363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57150</xdr:rowOff>
    </xdr:from>
    <xdr:to>
      <xdr:col>46</xdr:col>
      <xdr:colOff>38100</xdr:colOff>
      <xdr:row>79</xdr:row>
      <xdr:rowOff>158750</xdr:rowOff>
    </xdr:to>
    <xdr:sp macro="" textlink="">
      <xdr:nvSpPr>
        <xdr:cNvPr id="306" name="楕円 305"/>
        <xdr:cNvSpPr/>
      </xdr:nvSpPr>
      <xdr:spPr>
        <a:xfrm>
          <a:off x="8699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79</xdr:row>
      <xdr:rowOff>107950</xdr:rowOff>
    </xdr:to>
    <xdr:cxnSp macro="">
      <xdr:nvCxnSpPr>
        <xdr:cNvPr id="307" name="直線コネクタ 306"/>
        <xdr:cNvCxnSpPr/>
      </xdr:nvCxnSpPr>
      <xdr:spPr>
        <a:xfrm flipV="1">
          <a:off x="8750300" y="1363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08"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162577</xdr:rowOff>
    </xdr:from>
    <xdr:ext cx="469744" cy="259045"/>
    <xdr:sp macro="" textlink="">
      <xdr:nvSpPr>
        <xdr:cNvPr id="310" name="n_1mainValue【福祉施設】&#10;一人当たり面積"/>
        <xdr:cNvSpPr txBox="1"/>
      </xdr:nvSpPr>
      <xdr:spPr>
        <a:xfrm>
          <a:off x="9391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3827</xdr:rowOff>
    </xdr:from>
    <xdr:ext cx="469744" cy="259045"/>
    <xdr:sp macro="" textlink="">
      <xdr:nvSpPr>
        <xdr:cNvPr id="311" name="n_2mainValue【福祉施設】&#10;一人当たり面積"/>
        <xdr:cNvSpPr txBox="1"/>
      </xdr:nvSpPr>
      <xdr:spPr>
        <a:xfrm>
          <a:off x="8515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41"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109220</xdr:rowOff>
    </xdr:from>
    <xdr:to>
      <xdr:col>24</xdr:col>
      <xdr:colOff>114300</xdr:colOff>
      <xdr:row>108</xdr:row>
      <xdr:rowOff>39370</xdr:rowOff>
    </xdr:to>
    <xdr:sp macro="" textlink="">
      <xdr:nvSpPr>
        <xdr:cNvPr id="350" name="楕円 349"/>
        <xdr:cNvSpPr/>
      </xdr:nvSpPr>
      <xdr:spPr>
        <a:xfrm>
          <a:off x="4584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87647</xdr:rowOff>
    </xdr:from>
    <xdr:ext cx="405111" cy="259045"/>
    <xdr:sp macro="" textlink="">
      <xdr:nvSpPr>
        <xdr:cNvPr id="351" name="【市民会館】&#10;有形固定資産減価償却率該当値テキスト"/>
        <xdr:cNvSpPr txBox="1"/>
      </xdr:nvSpPr>
      <xdr:spPr>
        <a:xfrm>
          <a:off x="4673600"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114936</xdr:rowOff>
    </xdr:from>
    <xdr:to>
      <xdr:col>20</xdr:col>
      <xdr:colOff>38100</xdr:colOff>
      <xdr:row>108</xdr:row>
      <xdr:rowOff>45086</xdr:rowOff>
    </xdr:to>
    <xdr:sp macro="" textlink="">
      <xdr:nvSpPr>
        <xdr:cNvPr id="352" name="楕円 351"/>
        <xdr:cNvSpPr/>
      </xdr:nvSpPr>
      <xdr:spPr>
        <a:xfrm>
          <a:off x="3746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160020</xdr:rowOff>
    </xdr:from>
    <xdr:to>
      <xdr:col>24</xdr:col>
      <xdr:colOff>63500</xdr:colOff>
      <xdr:row>107</xdr:row>
      <xdr:rowOff>165736</xdr:rowOff>
    </xdr:to>
    <xdr:cxnSp macro="">
      <xdr:nvCxnSpPr>
        <xdr:cNvPr id="353" name="直線コネクタ 352"/>
        <xdr:cNvCxnSpPr/>
      </xdr:nvCxnSpPr>
      <xdr:spPr>
        <a:xfrm flipV="1">
          <a:off x="3797300" y="185051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2539</xdr:rowOff>
    </xdr:from>
    <xdr:to>
      <xdr:col>15</xdr:col>
      <xdr:colOff>101600</xdr:colOff>
      <xdr:row>108</xdr:row>
      <xdr:rowOff>104139</xdr:rowOff>
    </xdr:to>
    <xdr:sp macro="" textlink="">
      <xdr:nvSpPr>
        <xdr:cNvPr id="354" name="楕円 353"/>
        <xdr:cNvSpPr/>
      </xdr:nvSpPr>
      <xdr:spPr>
        <a:xfrm>
          <a:off x="2857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165736</xdr:rowOff>
    </xdr:from>
    <xdr:to>
      <xdr:col>19</xdr:col>
      <xdr:colOff>177800</xdr:colOff>
      <xdr:row>108</xdr:row>
      <xdr:rowOff>53339</xdr:rowOff>
    </xdr:to>
    <xdr:cxnSp macro="">
      <xdr:nvCxnSpPr>
        <xdr:cNvPr id="355" name="直線コネクタ 354"/>
        <xdr:cNvCxnSpPr/>
      </xdr:nvCxnSpPr>
      <xdr:spPr>
        <a:xfrm flipV="1">
          <a:off x="2908300" y="185108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5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5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36213</xdr:rowOff>
    </xdr:from>
    <xdr:ext cx="405111" cy="259045"/>
    <xdr:sp macro="" textlink="">
      <xdr:nvSpPr>
        <xdr:cNvPr id="358" name="n_1mainValue【市民会館】&#10;有形固定資産減価償却率"/>
        <xdr:cNvSpPr txBox="1"/>
      </xdr:nvSpPr>
      <xdr:spPr>
        <a:xfrm>
          <a:off x="3582044"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359" name="n_2mainValue【市民会館】&#10;有形固定資産減価償却率"/>
        <xdr:cNvSpPr txBox="1"/>
      </xdr:nvSpPr>
      <xdr:spPr>
        <a:xfrm>
          <a:off x="2705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88"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397" name="楕円 396"/>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59707</xdr:rowOff>
    </xdr:from>
    <xdr:ext cx="469744" cy="259045"/>
    <xdr:sp macro="" textlink="">
      <xdr:nvSpPr>
        <xdr:cNvPr id="398" name="【市民会館】&#10;一人当たり面積該当値テキスト"/>
        <xdr:cNvSpPr txBox="1"/>
      </xdr:nvSpPr>
      <xdr:spPr>
        <a:xfrm>
          <a:off x="10515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399" name="楕円 398"/>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87630</xdr:rowOff>
    </xdr:to>
    <xdr:cxnSp macro="">
      <xdr:nvCxnSpPr>
        <xdr:cNvPr id="400" name="直線コネクタ 399"/>
        <xdr:cNvCxnSpPr/>
      </xdr:nvCxnSpPr>
      <xdr:spPr>
        <a:xfrm>
          <a:off x="9639300" y="18044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01" name="楕円 400"/>
        <xdr:cNvSpPr/>
      </xdr:nvSpPr>
      <xdr:spPr>
        <a:xfrm>
          <a:off x="869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41911</xdr:rowOff>
    </xdr:to>
    <xdr:cxnSp macro="">
      <xdr:nvCxnSpPr>
        <xdr:cNvPr id="402" name="直線コネクタ 401"/>
        <xdr:cNvCxnSpPr/>
      </xdr:nvCxnSpPr>
      <xdr:spPr>
        <a:xfrm>
          <a:off x="8750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403"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4"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405" name="n_1main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06" name="n_2main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5" name="テキスト ボックス 43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5" name="テキスト ボックス 44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49" name="直線コネクタ 448"/>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50"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51" name="直線コネクタ 450"/>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52"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53" name="直線コネクタ 452"/>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54"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55" name="フローチャート: 判断 454"/>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56" name="フローチャート: 判断 455"/>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457" name="フローチャート: 判断 456"/>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463" name="楕円 462"/>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464" name="【保健センター・保健所】&#10;有形固定資産減価償却率該当値テキスト"/>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465" name="楕円 464"/>
        <xdr:cNvSpPr/>
      </xdr:nvSpPr>
      <xdr:spPr>
        <a:xfrm>
          <a:off x="15430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58</xdr:row>
      <xdr:rowOff>9797</xdr:rowOff>
    </xdr:to>
    <xdr:cxnSp macro="">
      <xdr:nvCxnSpPr>
        <xdr:cNvPr id="466" name="直線コネクタ 465"/>
        <xdr:cNvCxnSpPr/>
      </xdr:nvCxnSpPr>
      <xdr:spPr>
        <a:xfrm flipV="1">
          <a:off x="15481300" y="980694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467" name="楕円 466"/>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xdr:rowOff>
    </xdr:from>
    <xdr:to>
      <xdr:col>81</xdr:col>
      <xdr:colOff>50800</xdr:colOff>
      <xdr:row>58</xdr:row>
      <xdr:rowOff>84909</xdr:rowOff>
    </xdr:to>
    <xdr:cxnSp macro="">
      <xdr:nvCxnSpPr>
        <xdr:cNvPr id="468" name="直線コネクタ 467"/>
        <xdr:cNvCxnSpPr/>
      </xdr:nvCxnSpPr>
      <xdr:spPr>
        <a:xfrm flipV="1">
          <a:off x="14592300" y="995389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469"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470" name="n_2ave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471" name="n_1mainValue【保健センター・保健所】&#10;有形固定資産減価償却率"/>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472" name="n_2mainValue【保健センター・保健所】&#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496" name="直線コネクタ 495"/>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9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8" name="直線コネクタ 49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9"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00" name="直線コネクタ 499"/>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01"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02" name="フローチャート: 判断 501"/>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03" name="フローチャート: 判断 502"/>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04" name="フローチャート: 判断 503"/>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510" name="楕円 509"/>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511" name="【保健センター・保健所】&#10;一人当たり面積該当値テキスト"/>
        <xdr:cNvSpPr txBox="1"/>
      </xdr:nvSpPr>
      <xdr:spPr>
        <a:xfrm>
          <a:off x="22199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512" name="楕円 511"/>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61</xdr:row>
      <xdr:rowOff>0</xdr:rowOff>
    </xdr:to>
    <xdr:cxnSp macro="">
      <xdr:nvCxnSpPr>
        <xdr:cNvPr id="513" name="直線コネクタ 512"/>
        <xdr:cNvCxnSpPr/>
      </xdr:nvCxnSpPr>
      <xdr:spPr>
        <a:xfrm flipV="1">
          <a:off x="21323300" y="10344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514" name="楕円 513"/>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0</xdr:rowOff>
    </xdr:from>
    <xdr:to>
      <xdr:col>111</xdr:col>
      <xdr:colOff>177800</xdr:colOff>
      <xdr:row>61</xdr:row>
      <xdr:rowOff>0</xdr:rowOff>
    </xdr:to>
    <xdr:cxnSp macro="">
      <xdr:nvCxnSpPr>
        <xdr:cNvPr id="515" name="直線コネクタ 514"/>
        <xdr:cNvCxnSpPr/>
      </xdr:nvCxnSpPr>
      <xdr:spPr>
        <a:xfrm>
          <a:off x="20434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16"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80027</xdr:rowOff>
    </xdr:from>
    <xdr:ext cx="469744" cy="259045"/>
    <xdr:sp macro="" textlink="">
      <xdr:nvSpPr>
        <xdr:cNvPr id="517" name="n_2aveValue【保健センター・保健所】&#10;一人当たり面積"/>
        <xdr:cNvSpPr txBox="1"/>
      </xdr:nvSpPr>
      <xdr:spPr>
        <a:xfrm>
          <a:off x="20199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67327</xdr:rowOff>
    </xdr:from>
    <xdr:ext cx="469744" cy="259045"/>
    <xdr:sp macro="" textlink="">
      <xdr:nvSpPr>
        <xdr:cNvPr id="518" name="n_1mainValue【保健センター・保健所】&#10;一人当たり面積"/>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519" name="n_2mainValue【保健センター・保健所】&#10;一人当たり面積"/>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0" name="テキスト ボックス 5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1" name="直線コネクタ 5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2" name="テキスト ボックス 5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3" name="直線コネクタ 5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4" name="テキスト ボックス 5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5" name="直線コネクタ 5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6" name="テキスト ボックス 5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7" name="直線コネクタ 5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8" name="テキスト ボックス 5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42" name="直線コネクタ 541"/>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43"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44" name="直線コネクタ 543"/>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45"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46" name="直線コネクタ 545"/>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47"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48" name="フローチャート: 判断 547"/>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49" name="フローチャート: 判断 548"/>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50" name="フローチャート: 判断 54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108458</xdr:rowOff>
    </xdr:from>
    <xdr:to>
      <xdr:col>85</xdr:col>
      <xdr:colOff>177800</xdr:colOff>
      <xdr:row>79</xdr:row>
      <xdr:rowOff>38608</xdr:rowOff>
    </xdr:to>
    <xdr:sp macro="" textlink="">
      <xdr:nvSpPr>
        <xdr:cNvPr id="556" name="楕円 555"/>
        <xdr:cNvSpPr/>
      </xdr:nvSpPr>
      <xdr:spPr>
        <a:xfrm>
          <a:off x="162687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23385</xdr:rowOff>
    </xdr:from>
    <xdr:ext cx="405111" cy="259045"/>
    <xdr:sp macro="" textlink="">
      <xdr:nvSpPr>
        <xdr:cNvPr id="557" name="【消防施設】&#10;有形固定資産減価償却率該当値テキスト"/>
        <xdr:cNvSpPr txBox="1"/>
      </xdr:nvSpPr>
      <xdr:spPr>
        <a:xfrm>
          <a:off x="16357600" y="1339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129032</xdr:rowOff>
    </xdr:from>
    <xdr:to>
      <xdr:col>81</xdr:col>
      <xdr:colOff>101600</xdr:colOff>
      <xdr:row>79</xdr:row>
      <xdr:rowOff>59182</xdr:rowOff>
    </xdr:to>
    <xdr:sp macro="" textlink="">
      <xdr:nvSpPr>
        <xdr:cNvPr id="558" name="楕円 557"/>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159258</xdr:rowOff>
    </xdr:from>
    <xdr:to>
      <xdr:col>85</xdr:col>
      <xdr:colOff>127000</xdr:colOff>
      <xdr:row>79</xdr:row>
      <xdr:rowOff>8382</xdr:rowOff>
    </xdr:to>
    <xdr:cxnSp macro="">
      <xdr:nvCxnSpPr>
        <xdr:cNvPr id="559" name="直線コネクタ 558"/>
        <xdr:cNvCxnSpPr/>
      </xdr:nvCxnSpPr>
      <xdr:spPr>
        <a:xfrm flipV="1">
          <a:off x="15481300" y="135323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19304</xdr:rowOff>
    </xdr:from>
    <xdr:to>
      <xdr:col>76</xdr:col>
      <xdr:colOff>165100</xdr:colOff>
      <xdr:row>78</xdr:row>
      <xdr:rowOff>120904</xdr:rowOff>
    </xdr:to>
    <xdr:sp macro="" textlink="">
      <xdr:nvSpPr>
        <xdr:cNvPr id="560" name="楕円 559"/>
        <xdr:cNvSpPr/>
      </xdr:nvSpPr>
      <xdr:spPr>
        <a:xfrm>
          <a:off x="14541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70104</xdr:rowOff>
    </xdr:from>
    <xdr:to>
      <xdr:col>81</xdr:col>
      <xdr:colOff>50800</xdr:colOff>
      <xdr:row>79</xdr:row>
      <xdr:rowOff>8382</xdr:rowOff>
    </xdr:to>
    <xdr:cxnSp macro="">
      <xdr:nvCxnSpPr>
        <xdr:cNvPr id="561" name="直線コネクタ 560"/>
        <xdr:cNvCxnSpPr/>
      </xdr:nvCxnSpPr>
      <xdr:spPr>
        <a:xfrm>
          <a:off x="14592300" y="13443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562"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563"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75709</xdr:rowOff>
    </xdr:from>
    <xdr:ext cx="405111" cy="259045"/>
    <xdr:sp macro="" textlink="">
      <xdr:nvSpPr>
        <xdr:cNvPr id="564" name="n_1mainValue【消防施設】&#10;有形固定資産減価償却率"/>
        <xdr:cNvSpPr txBox="1"/>
      </xdr:nvSpPr>
      <xdr:spPr>
        <a:xfrm>
          <a:off x="152660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137431</xdr:rowOff>
    </xdr:from>
    <xdr:ext cx="405111" cy="259045"/>
    <xdr:sp macro="" textlink="">
      <xdr:nvSpPr>
        <xdr:cNvPr id="565" name="n_2mainValue【消防施設】&#10;有形固定資産減価償却率"/>
        <xdr:cNvSpPr txBox="1"/>
      </xdr:nvSpPr>
      <xdr:spPr>
        <a:xfrm>
          <a:off x="14389744" y="1316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6" name="直線コネクタ 5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7" name="テキスト ボックス 5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8" name="直線コネクタ 5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9" name="テキスト ボックス 5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0" name="直線コネクタ 5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1" name="テキスト ボックス 5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2" name="直線コネクタ 5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3" name="テキスト ボックス 5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4" name="直線コネクタ 5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5" name="テキスト ボックス 5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6" name="直線コネクタ 5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7" name="テキスト ボックス 5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91" name="直線コネクタ 59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9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93" name="直線コネクタ 59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9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95" name="直線コネクタ 59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59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597" name="フローチャート: 判断 59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98" name="フローチャート: 判断 59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599" name="フローチャート: 判断 59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19957</xdr:rowOff>
    </xdr:from>
    <xdr:to>
      <xdr:col>116</xdr:col>
      <xdr:colOff>114300</xdr:colOff>
      <xdr:row>80</xdr:row>
      <xdr:rowOff>121557</xdr:rowOff>
    </xdr:to>
    <xdr:sp macro="" textlink="">
      <xdr:nvSpPr>
        <xdr:cNvPr id="605" name="楕円 604"/>
        <xdr:cNvSpPr/>
      </xdr:nvSpPr>
      <xdr:spPr>
        <a:xfrm>
          <a:off x="221107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42834</xdr:rowOff>
    </xdr:from>
    <xdr:ext cx="469744" cy="259045"/>
    <xdr:sp macro="" textlink="">
      <xdr:nvSpPr>
        <xdr:cNvPr id="606" name="【消防施設】&#10;一人当たり面積該当値テキスト"/>
        <xdr:cNvSpPr txBox="1"/>
      </xdr:nvSpPr>
      <xdr:spPr>
        <a:xfrm>
          <a:off x="22199600" y="135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126093</xdr:rowOff>
    </xdr:from>
    <xdr:to>
      <xdr:col>112</xdr:col>
      <xdr:colOff>38100</xdr:colOff>
      <xdr:row>80</xdr:row>
      <xdr:rowOff>56243</xdr:rowOff>
    </xdr:to>
    <xdr:sp macro="" textlink="">
      <xdr:nvSpPr>
        <xdr:cNvPr id="607" name="楕円 606"/>
        <xdr:cNvSpPr/>
      </xdr:nvSpPr>
      <xdr:spPr>
        <a:xfrm>
          <a:off x="2127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5443</xdr:rowOff>
    </xdr:from>
    <xdr:to>
      <xdr:col>116</xdr:col>
      <xdr:colOff>63500</xdr:colOff>
      <xdr:row>80</xdr:row>
      <xdr:rowOff>70757</xdr:rowOff>
    </xdr:to>
    <xdr:cxnSp macro="">
      <xdr:nvCxnSpPr>
        <xdr:cNvPr id="608" name="直線コネクタ 607"/>
        <xdr:cNvCxnSpPr/>
      </xdr:nvCxnSpPr>
      <xdr:spPr>
        <a:xfrm>
          <a:off x="21323300" y="13721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150586</xdr:rowOff>
    </xdr:from>
    <xdr:to>
      <xdr:col>107</xdr:col>
      <xdr:colOff>101600</xdr:colOff>
      <xdr:row>81</xdr:row>
      <xdr:rowOff>80736</xdr:rowOff>
    </xdr:to>
    <xdr:sp macro="" textlink="">
      <xdr:nvSpPr>
        <xdr:cNvPr id="609" name="楕円 608"/>
        <xdr:cNvSpPr/>
      </xdr:nvSpPr>
      <xdr:spPr>
        <a:xfrm>
          <a:off x="20383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5443</xdr:rowOff>
    </xdr:from>
    <xdr:to>
      <xdr:col>111</xdr:col>
      <xdr:colOff>177800</xdr:colOff>
      <xdr:row>81</xdr:row>
      <xdr:rowOff>29936</xdr:rowOff>
    </xdr:to>
    <xdr:cxnSp macro="">
      <xdr:nvCxnSpPr>
        <xdr:cNvPr id="610" name="直線コネクタ 609"/>
        <xdr:cNvCxnSpPr/>
      </xdr:nvCxnSpPr>
      <xdr:spPr>
        <a:xfrm flipV="1">
          <a:off x="20434300" y="137214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11"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39206</xdr:rowOff>
    </xdr:from>
    <xdr:ext cx="469744" cy="259045"/>
    <xdr:sp macro="" textlink="">
      <xdr:nvSpPr>
        <xdr:cNvPr id="612" name="n_2aveValue【消防施設】&#10;一人当たり面積"/>
        <xdr:cNvSpPr txBox="1"/>
      </xdr:nvSpPr>
      <xdr:spPr>
        <a:xfrm>
          <a:off x="20199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72770</xdr:rowOff>
    </xdr:from>
    <xdr:ext cx="469744" cy="259045"/>
    <xdr:sp macro="" textlink="">
      <xdr:nvSpPr>
        <xdr:cNvPr id="613" name="n_1mainValue【消防施設】&#10;一人当たり面積"/>
        <xdr:cNvSpPr txBox="1"/>
      </xdr:nvSpPr>
      <xdr:spPr>
        <a:xfrm>
          <a:off x="21075727"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97263</xdr:rowOff>
    </xdr:from>
    <xdr:ext cx="469744" cy="259045"/>
    <xdr:sp macro="" textlink="">
      <xdr:nvSpPr>
        <xdr:cNvPr id="614" name="n_2mainValue【消防施設】&#10;一人当たり面積"/>
        <xdr:cNvSpPr txBox="1"/>
      </xdr:nvSpPr>
      <xdr:spPr>
        <a:xfrm>
          <a:off x="201994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7" name="テキスト ボックス 6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5" name="テキスト ボックス 6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39" name="直線コネクタ 638"/>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4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41" name="直線コネクタ 64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42"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43" name="直線コネクタ 642"/>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44"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45" name="フローチャート: 判断 644"/>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46" name="フローチャート: 判断 645"/>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47" name="フローチャート: 判断 646"/>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147320</xdr:rowOff>
    </xdr:from>
    <xdr:to>
      <xdr:col>85</xdr:col>
      <xdr:colOff>177800</xdr:colOff>
      <xdr:row>107</xdr:row>
      <xdr:rowOff>77470</xdr:rowOff>
    </xdr:to>
    <xdr:sp macro="" textlink="">
      <xdr:nvSpPr>
        <xdr:cNvPr id="653" name="楕円 652"/>
        <xdr:cNvSpPr/>
      </xdr:nvSpPr>
      <xdr:spPr>
        <a:xfrm>
          <a:off x="16268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125747</xdr:rowOff>
    </xdr:from>
    <xdr:ext cx="405111" cy="259045"/>
    <xdr:sp macro="" textlink="">
      <xdr:nvSpPr>
        <xdr:cNvPr id="654" name="【庁舎】&#10;有形固定資産減価償却率該当値テキスト"/>
        <xdr:cNvSpPr txBox="1"/>
      </xdr:nvSpPr>
      <xdr:spPr>
        <a:xfrm>
          <a:off x="163576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55" name="楕円 654"/>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107</xdr:row>
      <xdr:rowOff>26670</xdr:rowOff>
    </xdr:to>
    <xdr:cxnSp macro="">
      <xdr:nvCxnSpPr>
        <xdr:cNvPr id="656" name="直線コネクタ 655"/>
        <xdr:cNvCxnSpPr/>
      </xdr:nvCxnSpPr>
      <xdr:spPr>
        <a:xfrm>
          <a:off x="15481300" y="18288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92075</xdr:rowOff>
    </xdr:from>
    <xdr:to>
      <xdr:col>76</xdr:col>
      <xdr:colOff>165100</xdr:colOff>
      <xdr:row>107</xdr:row>
      <xdr:rowOff>22225</xdr:rowOff>
    </xdr:to>
    <xdr:sp macro="" textlink="">
      <xdr:nvSpPr>
        <xdr:cNvPr id="657" name="楕円 656"/>
        <xdr:cNvSpPr/>
      </xdr:nvSpPr>
      <xdr:spPr>
        <a:xfrm>
          <a:off x="14541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142875</xdr:rowOff>
    </xdr:to>
    <xdr:cxnSp macro="">
      <xdr:nvCxnSpPr>
        <xdr:cNvPr id="658" name="直線コネクタ 657"/>
        <xdr:cNvCxnSpPr/>
      </xdr:nvCxnSpPr>
      <xdr:spPr>
        <a:xfrm flipV="1">
          <a:off x="14592300" y="18288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59"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60"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661" name="n_1mainValue【庁舎】&#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13352</xdr:rowOff>
    </xdr:from>
    <xdr:ext cx="405111" cy="259045"/>
    <xdr:sp macro="" textlink="">
      <xdr:nvSpPr>
        <xdr:cNvPr id="662" name="n_2mainValue【庁舎】&#10;有形固定資産減価償却率"/>
        <xdr:cNvSpPr txBox="1"/>
      </xdr:nvSpPr>
      <xdr:spPr>
        <a:xfrm>
          <a:off x="14389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84" name="直線コネクタ 683"/>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85"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86" name="直線コネクタ 685"/>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87"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88" name="直線コネクタ 687"/>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89"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90" name="フローチャート: 判断 689"/>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91" name="フローチャート: 判断 690"/>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692" name="フローチャート: 判断 691"/>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698" name="楕円 697"/>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699" name="【庁舎】&#10;一人当たり面積該当値テキスト"/>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112268</xdr:rowOff>
    </xdr:from>
    <xdr:to>
      <xdr:col>112</xdr:col>
      <xdr:colOff>38100</xdr:colOff>
      <xdr:row>103</xdr:row>
      <xdr:rowOff>42418</xdr:rowOff>
    </xdr:to>
    <xdr:sp macro="" textlink="">
      <xdr:nvSpPr>
        <xdr:cNvPr id="700" name="楕円 699"/>
        <xdr:cNvSpPr/>
      </xdr:nvSpPr>
      <xdr:spPr>
        <a:xfrm>
          <a:off x="21272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163068</xdr:rowOff>
    </xdr:from>
    <xdr:to>
      <xdr:col>116</xdr:col>
      <xdr:colOff>63500</xdr:colOff>
      <xdr:row>103</xdr:row>
      <xdr:rowOff>156211</xdr:rowOff>
    </xdr:to>
    <xdr:cxnSp macro="">
      <xdr:nvCxnSpPr>
        <xdr:cNvPr id="701" name="直線コネクタ 700"/>
        <xdr:cNvCxnSpPr/>
      </xdr:nvCxnSpPr>
      <xdr:spPr>
        <a:xfrm>
          <a:off x="21323300" y="17650968"/>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121413</xdr:rowOff>
    </xdr:from>
    <xdr:to>
      <xdr:col>107</xdr:col>
      <xdr:colOff>101600</xdr:colOff>
      <xdr:row>103</xdr:row>
      <xdr:rowOff>51563</xdr:rowOff>
    </xdr:to>
    <xdr:sp macro="" textlink="">
      <xdr:nvSpPr>
        <xdr:cNvPr id="702" name="楕円 701"/>
        <xdr:cNvSpPr/>
      </xdr:nvSpPr>
      <xdr:spPr>
        <a:xfrm>
          <a:off x="20383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163068</xdr:rowOff>
    </xdr:from>
    <xdr:to>
      <xdr:col>111</xdr:col>
      <xdr:colOff>177800</xdr:colOff>
      <xdr:row>103</xdr:row>
      <xdr:rowOff>763</xdr:rowOff>
    </xdr:to>
    <xdr:cxnSp macro="">
      <xdr:nvCxnSpPr>
        <xdr:cNvPr id="703" name="直線コネクタ 702"/>
        <xdr:cNvCxnSpPr/>
      </xdr:nvCxnSpPr>
      <xdr:spPr>
        <a:xfrm flipV="1">
          <a:off x="20434300" y="17650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04"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05" name="n_2aveValue【庁舎】&#10;一人当たり面積"/>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58945</xdr:rowOff>
    </xdr:from>
    <xdr:ext cx="469744" cy="259045"/>
    <xdr:sp macro="" textlink="">
      <xdr:nvSpPr>
        <xdr:cNvPr id="706" name="n_1mainValue【庁舎】&#10;一人当たり面積"/>
        <xdr:cNvSpPr txBox="1"/>
      </xdr:nvSpPr>
      <xdr:spPr>
        <a:xfrm>
          <a:off x="210757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68090</xdr:rowOff>
    </xdr:from>
    <xdr:ext cx="469744" cy="259045"/>
    <xdr:sp macro="" textlink="">
      <xdr:nvSpPr>
        <xdr:cNvPr id="707" name="n_2mainValue【庁舎】&#10;一人当たり面積"/>
        <xdr:cNvSpPr txBox="1"/>
      </xdr:nvSpPr>
      <xdr:spPr>
        <a:xfrm>
          <a:off x="20199427" y="173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年度に健康レクリエーションセンターがしゅん工したため、有形固定資産減価償却率が改善した。また、オリンピック施設などの影響もあり一人当たり面積が類似団体内で１位となっており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、屋外プールの統廃合を検討している。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年度に旧第一庁舎が除却されたため有形固定資産減価償却率が改善した。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ともに有形固定資産減価償却率が７割を超えている。消防施設は平成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年度に車庫の除却、平成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年度に新消防署のしゅん工などがあったが、市内には６消防署</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分署の他消防団詰所・器具置場など施設が多く償却率に影響が出にくい。これに比べ、図書館は施設の規模がそれほど大きくないため、更新があれば大きく改善すると見込んでいる。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380,459
376,857
834.81
153,174,261
150,201,187
1,771,422
87,296,803
153,879,633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15</a:t>
          </a:r>
          <a:r>
            <a:rPr kumimoji="1" lang="ja-JP" altLang="en-US" sz="1150">
              <a:latin typeface="ＭＳ Ｐゴシック" panose="020B0600070205080204" pitchFamily="50" charset="-128"/>
              <a:ea typeface="ＭＳ Ｐゴシック" panose="020B0600070205080204" pitchFamily="50" charset="-128"/>
            </a:rPr>
            <a:t>年度までは類似団体とほぼ同程度の数値であったが、平成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月及び平成</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月の市町村合併を経て市域、人口が増加する一方、市税収入が伸び悩み、数値が悪化した。</a:t>
          </a: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年度においては、個人市民税や固定資産税の増により前年度を上回り、前年度から</a:t>
          </a:r>
          <a:r>
            <a:rPr kumimoji="1" lang="en-US" altLang="ja-JP" sz="1150">
              <a:latin typeface="ＭＳ Ｐゴシック" panose="020B0600070205080204" pitchFamily="50" charset="-128"/>
              <a:ea typeface="ＭＳ Ｐゴシック" panose="020B0600070205080204" pitchFamily="50" charset="-128"/>
            </a:rPr>
            <a:t>0,02</a:t>
          </a:r>
          <a:r>
            <a:rPr kumimoji="1" lang="ja-JP" altLang="en-US" sz="1150">
              <a:latin typeface="ＭＳ Ｐゴシック" panose="020B0600070205080204" pitchFamily="50" charset="-128"/>
              <a:ea typeface="ＭＳ Ｐゴシック" panose="020B0600070205080204" pitchFamily="50" charset="-128"/>
            </a:rPr>
            <a:t>ポイント改善したものの、類似団体平均値を</a:t>
          </a:r>
          <a:r>
            <a:rPr kumimoji="1" lang="en-US" altLang="ja-JP" sz="1150">
              <a:latin typeface="ＭＳ Ｐゴシック" panose="020B0600070205080204" pitchFamily="50" charset="-128"/>
              <a:ea typeface="ＭＳ Ｐゴシック" panose="020B0600070205080204" pitchFamily="50" charset="-128"/>
            </a:rPr>
            <a:t>0.06</a:t>
          </a:r>
          <a:r>
            <a:rPr kumimoji="1" lang="ja-JP" altLang="en-US" sz="1150">
              <a:latin typeface="ＭＳ Ｐゴシック" panose="020B0600070205080204" pitchFamily="50" charset="-128"/>
              <a:ea typeface="ＭＳ Ｐゴシック" panose="020B0600070205080204" pitchFamily="50" charset="-128"/>
            </a:rPr>
            <a:t>ポイント下回った状態にある。</a:t>
          </a:r>
        </a:p>
        <a:p>
          <a:r>
            <a:rPr kumimoji="1" lang="ja-JP" altLang="en-US" sz="1150">
              <a:latin typeface="ＭＳ Ｐゴシック" panose="020B0600070205080204" pitchFamily="50" charset="-128"/>
              <a:ea typeface="ＭＳ Ｐゴシック" panose="020B0600070205080204" pitchFamily="50" charset="-128"/>
            </a:rPr>
            <a:t>　今後も、長野県地方税滞納整理機構の活用などによる市税の収納向上や公共施設の統廃合や長寿命化、事務事業の見直しを計画的に進め、財政基盤の強化に努める。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xdr:cNvCxnSpPr/>
      </xdr:nvCxnSpPr>
      <xdr:spPr>
        <a:xfrm flipV="1">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65617</xdr:rowOff>
    </xdr:to>
    <xdr:cxnSp macro="">
      <xdr:nvCxnSpPr>
        <xdr:cNvPr id="75" name="直線コネクタ 74"/>
        <xdr:cNvCxnSpPr/>
      </xdr:nvCxnSpPr>
      <xdr:spPr>
        <a:xfrm flipV="1">
          <a:off x="2336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年度にかけては、市税などの経常一般財源総額が増加したことに加え、公債費充当経常一般財源が減少したことから改善傾向となった。平成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年度から再び比率が上昇に転じ、平成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年度には、公債費などの経常的経費充当一般財源が増加したことから、経常収支比率は</a:t>
          </a:r>
          <a:r>
            <a:rPr kumimoji="1" lang="en-US" altLang="ja-JP" sz="1100">
              <a:latin typeface="ＭＳ Ｐゴシック" panose="020B0600070205080204" pitchFamily="50" charset="-128"/>
              <a:ea typeface="ＭＳ Ｐゴシック" panose="020B0600070205080204" pitchFamily="50" charset="-128"/>
            </a:rPr>
            <a:t>91.3</a:t>
          </a:r>
          <a:r>
            <a:rPr kumimoji="1" lang="ja-JP" altLang="en-US" sz="1100">
              <a:latin typeface="ＭＳ Ｐゴシック" panose="020B0600070205080204" pitchFamily="50" charset="-128"/>
              <a:ea typeface="ＭＳ Ｐゴシック" panose="020B0600070205080204" pitchFamily="50" charset="-128"/>
            </a:rPr>
            <a:t>％と、前年度に比べ</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類似団体平均値からは、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下回った状態ではあるが、数値の上昇は財政の硬直化を招くこととなるため、引き続き人件費、公債費、物件費などの経常経費の抑制に努めるとともに、市税の収納向上のほか、未利用財産の貸付・売却、有料広告収入の促進、使用料など利用者負担の適正化を図り、経常収入の増加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126238</xdr:rowOff>
    </xdr:to>
    <xdr:cxnSp macro="">
      <xdr:nvCxnSpPr>
        <xdr:cNvPr id="130" name="直線コネクタ 129"/>
        <xdr:cNvCxnSpPr/>
      </xdr:nvCxnSpPr>
      <xdr:spPr>
        <a:xfrm>
          <a:off x="4114800" y="110266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64</xdr:row>
      <xdr:rowOff>53848</xdr:rowOff>
    </xdr:to>
    <xdr:cxnSp macro="">
      <xdr:nvCxnSpPr>
        <xdr:cNvPr id="133" name="直線コネクタ 132"/>
        <xdr:cNvCxnSpPr/>
      </xdr:nvCxnSpPr>
      <xdr:spPr>
        <a:xfrm>
          <a:off x="3225800" y="108722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70866</xdr:rowOff>
    </xdr:to>
    <xdr:cxnSp macro="">
      <xdr:nvCxnSpPr>
        <xdr:cNvPr id="136" name="直線コネクタ 135"/>
        <xdr:cNvCxnSpPr/>
      </xdr:nvCxnSpPr>
      <xdr:spPr>
        <a:xfrm>
          <a:off x="2336800" y="1077087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160274</xdr:rowOff>
    </xdr:to>
    <xdr:cxnSp macro="">
      <xdr:nvCxnSpPr>
        <xdr:cNvPr id="139" name="直線コネクタ 138"/>
        <xdr:cNvCxnSpPr/>
      </xdr:nvCxnSpPr>
      <xdr:spPr>
        <a:xfrm flipV="1">
          <a:off x="1447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9" name="楕円 148"/>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91965</xdr:rowOff>
    </xdr:from>
    <xdr:ext cx="762000" cy="259045"/>
    <xdr:sp macro="" textlink="">
      <xdr:nvSpPr>
        <xdr:cNvPr id="150" name="財政構造の弾力性該当値テキスト"/>
        <xdr:cNvSpPr txBox="1"/>
      </xdr:nvSpPr>
      <xdr:spPr>
        <a:xfrm>
          <a:off x="50419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4" name="テキスト ボックス 153"/>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6" name="テキスト ボックス 155"/>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8" name="テキスト ボックス 157"/>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人件費は、長野市定員適正化計画に基づく職員数の削減、外部委託の推進などにより総人件費の抑制に取組んできたが、退職手当の増や給与改定により、前年度と比較して</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％増加、物件費は、資産税評価に係る標準宅地鑑定評価業務事業費の減や基幹系システムの再構築事業費の減などにより、前年度と比較して</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％減少した。　</a:t>
          </a:r>
        </a:p>
        <a:p>
          <a:r>
            <a:rPr kumimoji="1" lang="ja-JP" altLang="en-US" sz="1100">
              <a:latin typeface="ＭＳ Ｐゴシック" panose="020B0600070205080204" pitchFamily="50" charset="-128"/>
              <a:ea typeface="ＭＳ Ｐゴシック" panose="020B0600070205080204" pitchFamily="50" charset="-128"/>
            </a:rPr>
            <a:t>　一方、人口は前年度比</a:t>
          </a:r>
          <a:r>
            <a:rPr kumimoji="1" lang="en-US" altLang="ja-JP" sz="1100">
              <a:latin typeface="ＭＳ Ｐゴシック" panose="020B0600070205080204" pitchFamily="50" charset="-128"/>
              <a:ea typeface="ＭＳ Ｐゴシック" panose="020B0600070205080204" pitchFamily="50" charset="-128"/>
            </a:rPr>
            <a:t>1,542</a:t>
          </a:r>
          <a:r>
            <a:rPr kumimoji="1" lang="ja-JP" altLang="en-US" sz="1100">
              <a:latin typeface="ＭＳ Ｐゴシック" panose="020B0600070205080204" pitchFamily="50" charset="-128"/>
              <a:ea typeface="ＭＳ Ｐゴシック" panose="020B0600070205080204" pitchFamily="50" charset="-128"/>
            </a:rPr>
            <a:t>人減となる</a:t>
          </a:r>
          <a:r>
            <a:rPr kumimoji="1" lang="en-US" altLang="ja-JP" sz="1100">
              <a:latin typeface="ＭＳ Ｐゴシック" panose="020B0600070205080204" pitchFamily="50" charset="-128"/>
              <a:ea typeface="ＭＳ Ｐゴシック" panose="020B0600070205080204" pitchFamily="50" charset="-128"/>
            </a:rPr>
            <a:t>380,459</a:t>
          </a:r>
          <a:r>
            <a:rPr kumimoji="1" lang="ja-JP" altLang="en-US" sz="1100">
              <a:latin typeface="ＭＳ Ｐゴシック" panose="020B0600070205080204" pitchFamily="50" charset="-128"/>
              <a:ea typeface="ＭＳ Ｐゴシック" panose="020B0600070205080204" pitchFamily="50" charset="-128"/>
            </a:rPr>
            <a:t>人で、人口の減少傾向が顕著になりつつあるが、</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年度の人口一人当たりの人件費・物件費等は、前年度より</a:t>
          </a:r>
          <a:r>
            <a:rPr kumimoji="1" lang="en-US" altLang="ja-JP" sz="1100">
              <a:latin typeface="ＭＳ Ｐゴシック" panose="020B0600070205080204" pitchFamily="50" charset="-128"/>
              <a:ea typeface="ＭＳ Ｐゴシック" panose="020B0600070205080204" pitchFamily="50" charset="-128"/>
            </a:rPr>
            <a:t>2,378</a:t>
          </a:r>
          <a:r>
            <a:rPr kumimoji="1" lang="ja-JP" altLang="en-US" sz="1100">
              <a:latin typeface="ＭＳ Ｐゴシック" panose="020B0600070205080204" pitchFamily="50" charset="-128"/>
              <a:ea typeface="ＭＳ Ｐゴシック" panose="020B0600070205080204" pitchFamily="50" charset="-128"/>
            </a:rPr>
            <a:t>円減少した。</a:t>
          </a:r>
        </a:p>
        <a:p>
          <a:r>
            <a:rPr kumimoji="1" lang="ja-JP" altLang="en-US" sz="1100">
              <a:latin typeface="ＭＳ Ｐゴシック" panose="020B0600070205080204" pitchFamily="50" charset="-128"/>
              <a:ea typeface="ＭＳ Ｐゴシック" panose="020B0600070205080204" pitchFamily="50" charset="-128"/>
            </a:rPr>
            <a:t>　引き続き、人件費の抑制を図るとともに、公共施設等総合管理計画に基づき施設維持管理経費の削減に努めていく。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120572</xdr:rowOff>
    </xdr:from>
    <xdr:to>
      <xdr:col>23</xdr:col>
      <xdr:colOff>133350</xdr:colOff>
      <xdr:row>86</xdr:row>
      <xdr:rowOff>6503</xdr:rowOff>
    </xdr:to>
    <xdr:cxnSp macro="">
      <xdr:nvCxnSpPr>
        <xdr:cNvPr id="191" name="直線コネクタ 190"/>
        <xdr:cNvCxnSpPr/>
      </xdr:nvCxnSpPr>
      <xdr:spPr>
        <a:xfrm flipV="1">
          <a:off x="4114800" y="14693822"/>
          <a:ext cx="838200" cy="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98445</xdr:rowOff>
    </xdr:from>
    <xdr:to>
      <xdr:col>19</xdr:col>
      <xdr:colOff>133350</xdr:colOff>
      <xdr:row>86</xdr:row>
      <xdr:rowOff>6503</xdr:rowOff>
    </xdr:to>
    <xdr:cxnSp macro="">
      <xdr:nvCxnSpPr>
        <xdr:cNvPr id="194" name="直線コネクタ 193"/>
        <xdr:cNvCxnSpPr/>
      </xdr:nvCxnSpPr>
      <xdr:spPr>
        <a:xfrm>
          <a:off x="3225800" y="14671695"/>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32739</xdr:rowOff>
    </xdr:from>
    <xdr:to>
      <xdr:col>15</xdr:col>
      <xdr:colOff>82550</xdr:colOff>
      <xdr:row>85</xdr:row>
      <xdr:rowOff>98445</xdr:rowOff>
    </xdr:to>
    <xdr:cxnSp macro="">
      <xdr:nvCxnSpPr>
        <xdr:cNvPr id="197" name="直線コネクタ 196"/>
        <xdr:cNvCxnSpPr/>
      </xdr:nvCxnSpPr>
      <xdr:spPr>
        <a:xfrm>
          <a:off x="2336800" y="14605989"/>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92177</xdr:rowOff>
    </xdr:from>
    <xdr:to>
      <xdr:col>11</xdr:col>
      <xdr:colOff>31750</xdr:colOff>
      <xdr:row>85</xdr:row>
      <xdr:rowOff>32739</xdr:rowOff>
    </xdr:to>
    <xdr:cxnSp macro="">
      <xdr:nvCxnSpPr>
        <xdr:cNvPr id="200" name="直線コネクタ 199"/>
        <xdr:cNvCxnSpPr/>
      </xdr:nvCxnSpPr>
      <xdr:spPr>
        <a:xfrm>
          <a:off x="1447800" y="14493977"/>
          <a:ext cx="889000" cy="1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69772</xdr:rowOff>
    </xdr:from>
    <xdr:to>
      <xdr:col>23</xdr:col>
      <xdr:colOff>184150</xdr:colOff>
      <xdr:row>85</xdr:row>
      <xdr:rowOff>171372</xdr:rowOff>
    </xdr:to>
    <xdr:sp macro="" textlink="">
      <xdr:nvSpPr>
        <xdr:cNvPr id="210" name="楕円 209"/>
        <xdr:cNvSpPr/>
      </xdr:nvSpPr>
      <xdr:spPr>
        <a:xfrm>
          <a:off x="4902200" y="146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41849</xdr:rowOff>
    </xdr:from>
    <xdr:ext cx="762000" cy="259045"/>
    <xdr:sp macro="" textlink="">
      <xdr:nvSpPr>
        <xdr:cNvPr id="211" name="人件費・物件費等の状況該当値テキスト"/>
        <xdr:cNvSpPr txBox="1"/>
      </xdr:nvSpPr>
      <xdr:spPr>
        <a:xfrm>
          <a:off x="5041900" y="1461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127153</xdr:rowOff>
    </xdr:from>
    <xdr:to>
      <xdr:col>19</xdr:col>
      <xdr:colOff>184150</xdr:colOff>
      <xdr:row>86</xdr:row>
      <xdr:rowOff>57303</xdr:rowOff>
    </xdr:to>
    <xdr:sp macro="" textlink="">
      <xdr:nvSpPr>
        <xdr:cNvPr id="212" name="楕円 211"/>
        <xdr:cNvSpPr/>
      </xdr:nvSpPr>
      <xdr:spPr>
        <a:xfrm>
          <a:off x="4064000" y="147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42080</xdr:rowOff>
    </xdr:from>
    <xdr:ext cx="736600" cy="259045"/>
    <xdr:sp macro="" textlink="">
      <xdr:nvSpPr>
        <xdr:cNvPr id="213" name="テキスト ボックス 212"/>
        <xdr:cNvSpPr txBox="1"/>
      </xdr:nvSpPr>
      <xdr:spPr>
        <a:xfrm>
          <a:off x="3733800" y="1478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47645</xdr:rowOff>
    </xdr:from>
    <xdr:to>
      <xdr:col>15</xdr:col>
      <xdr:colOff>133350</xdr:colOff>
      <xdr:row>85</xdr:row>
      <xdr:rowOff>149245</xdr:rowOff>
    </xdr:to>
    <xdr:sp macro="" textlink="">
      <xdr:nvSpPr>
        <xdr:cNvPr id="214" name="楕円 213"/>
        <xdr:cNvSpPr/>
      </xdr:nvSpPr>
      <xdr:spPr>
        <a:xfrm>
          <a:off x="3175000" y="146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134022</xdr:rowOff>
    </xdr:from>
    <xdr:ext cx="762000" cy="259045"/>
    <xdr:sp macro="" textlink="">
      <xdr:nvSpPr>
        <xdr:cNvPr id="215" name="テキスト ボックス 214"/>
        <xdr:cNvSpPr txBox="1"/>
      </xdr:nvSpPr>
      <xdr:spPr>
        <a:xfrm>
          <a:off x="2844800" y="1470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153389</xdr:rowOff>
    </xdr:from>
    <xdr:to>
      <xdr:col>11</xdr:col>
      <xdr:colOff>82550</xdr:colOff>
      <xdr:row>85</xdr:row>
      <xdr:rowOff>83539</xdr:rowOff>
    </xdr:to>
    <xdr:sp macro="" textlink="">
      <xdr:nvSpPr>
        <xdr:cNvPr id="216" name="楕円 215"/>
        <xdr:cNvSpPr/>
      </xdr:nvSpPr>
      <xdr:spPr>
        <a:xfrm>
          <a:off x="2286000" y="145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68316</xdr:rowOff>
    </xdr:from>
    <xdr:ext cx="762000" cy="259045"/>
    <xdr:sp macro="" textlink="">
      <xdr:nvSpPr>
        <xdr:cNvPr id="217" name="テキスト ボックス 216"/>
        <xdr:cNvSpPr txBox="1"/>
      </xdr:nvSpPr>
      <xdr:spPr>
        <a:xfrm>
          <a:off x="1955800" y="146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41377</xdr:rowOff>
    </xdr:from>
    <xdr:to>
      <xdr:col>7</xdr:col>
      <xdr:colOff>31750</xdr:colOff>
      <xdr:row>84</xdr:row>
      <xdr:rowOff>142977</xdr:rowOff>
    </xdr:to>
    <xdr:sp macro="" textlink="">
      <xdr:nvSpPr>
        <xdr:cNvPr id="218" name="楕円 217"/>
        <xdr:cNvSpPr/>
      </xdr:nvSpPr>
      <xdr:spPr>
        <a:xfrm>
          <a:off x="1397000" y="144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127754</xdr:rowOff>
    </xdr:from>
    <xdr:ext cx="762000" cy="259045"/>
    <xdr:sp macro="" textlink="">
      <xdr:nvSpPr>
        <xdr:cNvPr id="219" name="テキスト ボックス 218"/>
        <xdr:cNvSpPr txBox="1"/>
      </xdr:nvSpPr>
      <xdr:spPr>
        <a:xfrm>
          <a:off x="1066800" y="1452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職務給の原則に適合しない不適正な給与制度の運用（いわゆる「わたり」）を廃止し、平成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職員の職責に応じた職務の級を決定し格付することとした職務給の徹底を図ったが、わたりの廃止に伴い降格した職員に対する経過措置（制度移行前の給料保障）を実施していること、また、国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年度から実施している「給与制度の総合的見直し」を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年見送り実施したことにより、ラスパイレス指数が昨年度と同等の水準となった。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上記制度移行後の職員の格付け状況等を引き続き検証し必要な見直しを行うことにより、一層の給与水準の適正化に努める。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5" name="直線コネクタ 254"/>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58" name="直線コネクタ 257"/>
        <xdr:cNvCxnSpPr/>
      </xdr:nvCxnSpPr>
      <xdr:spPr>
        <a:xfrm>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67129</xdr:rowOff>
    </xdr:to>
    <xdr:cxnSp macro="">
      <xdr:nvCxnSpPr>
        <xdr:cNvPr id="261" name="直線コネクタ 260"/>
        <xdr:cNvCxnSpPr/>
      </xdr:nvCxnSpPr>
      <xdr:spPr>
        <a:xfrm>
          <a:off x="14401800" y="146911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117929</xdr:rowOff>
    </xdr:to>
    <xdr:cxnSp macro="">
      <xdr:nvCxnSpPr>
        <xdr:cNvPr id="264" name="直線コネクタ 263"/>
        <xdr:cNvCxnSpPr/>
      </xdr:nvCxnSpPr>
      <xdr:spPr>
        <a:xfrm>
          <a:off x="13512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0" name="楕円 279"/>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1" name="テキスト ボックス 280"/>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年１月の市町村合併により職員数が増加し、類似団体の平均を上回っているが、平成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年度に独自に策定した第四次長野市定員適正化計画（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年度）の計画期間の削減目標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人の削減を達成した。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今後も事務事業等の見直しを継続的に行い、本市の実情を考慮しつつ、市民サービスの低下を招くことのないよう、適正な定員管理に努める。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28363</xdr:rowOff>
    </xdr:to>
    <xdr:cxnSp macro="">
      <xdr:nvCxnSpPr>
        <xdr:cNvPr id="318" name="直線コネクタ 317"/>
        <xdr:cNvCxnSpPr/>
      </xdr:nvCxnSpPr>
      <xdr:spPr>
        <a:xfrm>
          <a:off x="16179800" y="1065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12277</xdr:rowOff>
    </xdr:from>
    <xdr:to>
      <xdr:col>77</xdr:col>
      <xdr:colOff>44450</xdr:colOff>
      <xdr:row>62</xdr:row>
      <xdr:rowOff>20320</xdr:rowOff>
    </xdr:to>
    <xdr:cxnSp macro="">
      <xdr:nvCxnSpPr>
        <xdr:cNvPr id="321" name="直線コネクタ 320"/>
        <xdr:cNvCxnSpPr/>
      </xdr:nvCxnSpPr>
      <xdr:spPr>
        <a:xfrm>
          <a:off x="15290800" y="1064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12277</xdr:rowOff>
    </xdr:from>
    <xdr:to>
      <xdr:col>72</xdr:col>
      <xdr:colOff>203200</xdr:colOff>
      <xdr:row>62</xdr:row>
      <xdr:rowOff>12277</xdr:rowOff>
    </xdr:to>
    <xdr:cxnSp macro="">
      <xdr:nvCxnSpPr>
        <xdr:cNvPr id="324" name="直線コネクタ 323"/>
        <xdr:cNvCxnSpPr/>
      </xdr:nvCxnSpPr>
      <xdr:spPr>
        <a:xfrm>
          <a:off x="14401800" y="1064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12277</xdr:rowOff>
    </xdr:to>
    <xdr:cxnSp macro="">
      <xdr:nvCxnSpPr>
        <xdr:cNvPr id="327" name="直線コネクタ 326"/>
        <xdr:cNvCxnSpPr/>
      </xdr:nvCxnSpPr>
      <xdr:spPr>
        <a:xfrm>
          <a:off x="13512800" y="1063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37" name="楕円 336"/>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121090</xdr:rowOff>
    </xdr:from>
    <xdr:ext cx="762000" cy="259045"/>
    <xdr:sp macro="" textlink="">
      <xdr:nvSpPr>
        <xdr:cNvPr id="338"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39" name="楕円 338"/>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0" name="テキスト ボックス 339"/>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1" name="楕円 340"/>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47854</xdr:rowOff>
    </xdr:from>
    <xdr:ext cx="762000" cy="259045"/>
    <xdr:sp macro="" textlink="">
      <xdr:nvSpPr>
        <xdr:cNvPr id="342" name="テキスト ボックス 341"/>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3" name="楕円 342"/>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47854</xdr:rowOff>
    </xdr:from>
    <xdr:ext cx="762000" cy="259045"/>
    <xdr:sp macro="" textlink="">
      <xdr:nvSpPr>
        <xdr:cNvPr id="344" name="テキスト ボックス 343"/>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45" name="楕円 344"/>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39810</xdr:rowOff>
    </xdr:from>
    <xdr:ext cx="762000" cy="259045"/>
    <xdr:sp macro="" textlink="">
      <xdr:nvSpPr>
        <xdr:cNvPr id="346" name="テキスト ボックス 345"/>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一般会計等における公債費（繰上償還及び借換除く。）は増加したものの、公営企業の公債費への繰出金が減少したことから、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年度は昨年度に比べ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しかし、プロジェクト事業の推進により地方債を多額に発行したことから、今後は公債費の増加が見込まれるため、数値はやや増加する見込みである。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このため、事業の緊急度や優先性、必要性を十分に検討した上で、「選択と集中」を徹底することにより、公債費の縮減に努める。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120142</xdr:rowOff>
    </xdr:to>
    <xdr:cxnSp macro="">
      <xdr:nvCxnSpPr>
        <xdr:cNvPr id="378" name="直線コネクタ 377"/>
        <xdr:cNvCxnSpPr/>
      </xdr:nvCxnSpPr>
      <xdr:spPr>
        <a:xfrm flipV="1">
          <a:off x="16179800" y="64541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120142</xdr:rowOff>
    </xdr:from>
    <xdr:to>
      <xdr:col>77</xdr:col>
      <xdr:colOff>44450</xdr:colOff>
      <xdr:row>38</xdr:row>
      <xdr:rowOff>74168</xdr:rowOff>
    </xdr:to>
    <xdr:cxnSp macro="">
      <xdr:nvCxnSpPr>
        <xdr:cNvPr id="381" name="直線コネクタ 380"/>
        <xdr:cNvCxnSpPr/>
      </xdr:nvCxnSpPr>
      <xdr:spPr>
        <a:xfrm flipV="1">
          <a:off x="15290800" y="64637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39</xdr:row>
      <xdr:rowOff>124714</xdr:rowOff>
    </xdr:to>
    <xdr:cxnSp macro="">
      <xdr:nvCxnSpPr>
        <xdr:cNvPr id="384" name="直線コネクタ 383"/>
        <xdr:cNvCxnSpPr/>
      </xdr:nvCxnSpPr>
      <xdr:spPr>
        <a:xfrm flipV="1">
          <a:off x="14401800" y="658926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41</xdr:row>
      <xdr:rowOff>13462</xdr:rowOff>
    </xdr:to>
    <xdr:cxnSp macro="">
      <xdr:nvCxnSpPr>
        <xdr:cNvPr id="387" name="直線コネクタ 386"/>
        <xdr:cNvCxnSpPr/>
      </xdr:nvCxnSpPr>
      <xdr:spPr>
        <a:xfrm flipV="1">
          <a:off x="13512800" y="681126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397" name="楕円 396"/>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398"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69342</xdr:rowOff>
    </xdr:from>
    <xdr:to>
      <xdr:col>77</xdr:col>
      <xdr:colOff>95250</xdr:colOff>
      <xdr:row>37</xdr:row>
      <xdr:rowOff>170942</xdr:rowOff>
    </xdr:to>
    <xdr:sp macro="" textlink="">
      <xdr:nvSpPr>
        <xdr:cNvPr id="399" name="楕円 398"/>
        <xdr:cNvSpPr/>
      </xdr:nvSpPr>
      <xdr:spPr>
        <a:xfrm>
          <a:off x="1612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9669</xdr:rowOff>
    </xdr:from>
    <xdr:ext cx="736600" cy="259045"/>
    <xdr:sp macro="" textlink="">
      <xdr:nvSpPr>
        <xdr:cNvPr id="400" name="テキスト ボックス 399"/>
        <xdr:cNvSpPr txBox="1"/>
      </xdr:nvSpPr>
      <xdr:spPr>
        <a:xfrm>
          <a:off x="15798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1" name="楕円 400"/>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2" name="テキスト ボックス 401"/>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3" name="楕円 402"/>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4" name="テキスト ボックス 403"/>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406" name="テキスト ボックス 405"/>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年度は、一般会計等の年度末地方債残高や組合等負担等見込額が増加し、さらに、充当可能基金や交付税措置額の減少により、前年度に比べて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とも、重要性や緊急性などを十分に踏まえながら施策を厳選し、地方債の借り入れに際しては償還時に地方交付税措置のある有利な地方債を活用するなど、将来負担が過度に上昇しないよう取り組んで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70781</xdr:rowOff>
    </xdr:from>
    <xdr:to>
      <xdr:col>81</xdr:col>
      <xdr:colOff>44450</xdr:colOff>
      <xdr:row>15</xdr:row>
      <xdr:rowOff>170519</xdr:rowOff>
    </xdr:to>
    <xdr:cxnSp macro="">
      <xdr:nvCxnSpPr>
        <xdr:cNvPr id="440" name="直線コネクタ 439"/>
        <xdr:cNvCxnSpPr/>
      </xdr:nvCxnSpPr>
      <xdr:spPr>
        <a:xfrm>
          <a:off x="16179800" y="2642531"/>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70781</xdr:rowOff>
    </xdr:from>
    <xdr:to>
      <xdr:col>77</xdr:col>
      <xdr:colOff>44450</xdr:colOff>
      <xdr:row>15</xdr:row>
      <xdr:rowOff>102150</xdr:rowOff>
    </xdr:to>
    <xdr:cxnSp macro="">
      <xdr:nvCxnSpPr>
        <xdr:cNvPr id="443" name="直線コネクタ 442"/>
        <xdr:cNvCxnSpPr/>
      </xdr:nvCxnSpPr>
      <xdr:spPr>
        <a:xfrm flipV="1">
          <a:off x="15290800" y="264253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25739</xdr:rowOff>
    </xdr:from>
    <xdr:to>
      <xdr:col>72</xdr:col>
      <xdr:colOff>203200</xdr:colOff>
      <xdr:row>15</xdr:row>
      <xdr:rowOff>102150</xdr:rowOff>
    </xdr:to>
    <xdr:cxnSp macro="">
      <xdr:nvCxnSpPr>
        <xdr:cNvPr id="446" name="直線コネクタ 445"/>
        <xdr:cNvCxnSpPr/>
      </xdr:nvCxnSpPr>
      <xdr:spPr>
        <a:xfrm>
          <a:off x="14401800" y="259748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130429</xdr:rowOff>
    </xdr:from>
    <xdr:to>
      <xdr:col>68</xdr:col>
      <xdr:colOff>152400</xdr:colOff>
      <xdr:row>15</xdr:row>
      <xdr:rowOff>25739</xdr:rowOff>
    </xdr:to>
    <xdr:cxnSp macro="">
      <xdr:nvCxnSpPr>
        <xdr:cNvPr id="449" name="直線コネクタ 448"/>
        <xdr:cNvCxnSpPr/>
      </xdr:nvCxnSpPr>
      <xdr:spPr>
        <a:xfrm>
          <a:off x="13512800" y="253072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119719</xdr:rowOff>
    </xdr:from>
    <xdr:to>
      <xdr:col>81</xdr:col>
      <xdr:colOff>95250</xdr:colOff>
      <xdr:row>16</xdr:row>
      <xdr:rowOff>49869</xdr:rowOff>
    </xdr:to>
    <xdr:sp macro="" textlink="">
      <xdr:nvSpPr>
        <xdr:cNvPr id="459" name="楕円 458"/>
        <xdr:cNvSpPr/>
      </xdr:nvSpPr>
      <xdr:spPr>
        <a:xfrm>
          <a:off x="169672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91796</xdr:rowOff>
    </xdr:from>
    <xdr:ext cx="762000" cy="259045"/>
    <xdr:sp macro="" textlink="">
      <xdr:nvSpPr>
        <xdr:cNvPr id="460" name="将来負担の状況該当値テキスト"/>
        <xdr:cNvSpPr txBox="1"/>
      </xdr:nvSpPr>
      <xdr:spPr>
        <a:xfrm>
          <a:off x="17106900" y="26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19981</xdr:rowOff>
    </xdr:from>
    <xdr:to>
      <xdr:col>77</xdr:col>
      <xdr:colOff>95250</xdr:colOff>
      <xdr:row>15</xdr:row>
      <xdr:rowOff>121581</xdr:rowOff>
    </xdr:to>
    <xdr:sp macro="" textlink="">
      <xdr:nvSpPr>
        <xdr:cNvPr id="461" name="楕円 460"/>
        <xdr:cNvSpPr/>
      </xdr:nvSpPr>
      <xdr:spPr>
        <a:xfrm>
          <a:off x="16129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131758</xdr:rowOff>
    </xdr:from>
    <xdr:ext cx="736600" cy="259045"/>
    <xdr:sp macro="" textlink="">
      <xdr:nvSpPr>
        <xdr:cNvPr id="462" name="テキスト ボックス 461"/>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51350</xdr:rowOff>
    </xdr:from>
    <xdr:to>
      <xdr:col>73</xdr:col>
      <xdr:colOff>44450</xdr:colOff>
      <xdr:row>15</xdr:row>
      <xdr:rowOff>152950</xdr:rowOff>
    </xdr:to>
    <xdr:sp macro="" textlink="">
      <xdr:nvSpPr>
        <xdr:cNvPr id="463" name="楕円 462"/>
        <xdr:cNvSpPr/>
      </xdr:nvSpPr>
      <xdr:spPr>
        <a:xfrm>
          <a:off x="15240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163127</xdr:rowOff>
    </xdr:from>
    <xdr:ext cx="762000" cy="259045"/>
    <xdr:sp macro="" textlink="">
      <xdr:nvSpPr>
        <xdr:cNvPr id="464" name="テキスト ボックス 463"/>
        <xdr:cNvSpPr txBox="1"/>
      </xdr:nvSpPr>
      <xdr:spPr>
        <a:xfrm>
          <a:off x="14909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146389</xdr:rowOff>
    </xdr:from>
    <xdr:to>
      <xdr:col>68</xdr:col>
      <xdr:colOff>203200</xdr:colOff>
      <xdr:row>15</xdr:row>
      <xdr:rowOff>76539</xdr:rowOff>
    </xdr:to>
    <xdr:sp macro="" textlink="">
      <xdr:nvSpPr>
        <xdr:cNvPr id="465" name="楕円 464"/>
        <xdr:cNvSpPr/>
      </xdr:nvSpPr>
      <xdr:spPr>
        <a:xfrm>
          <a:off x="14351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86716</xdr:rowOff>
    </xdr:from>
    <xdr:ext cx="762000" cy="259045"/>
    <xdr:sp macro="" textlink="">
      <xdr:nvSpPr>
        <xdr:cNvPr id="466" name="テキスト ボックス 465"/>
        <xdr:cNvSpPr txBox="1"/>
      </xdr:nvSpPr>
      <xdr:spPr>
        <a:xfrm>
          <a:off x="14020800" y="231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79629</xdr:rowOff>
    </xdr:from>
    <xdr:to>
      <xdr:col>64</xdr:col>
      <xdr:colOff>152400</xdr:colOff>
      <xdr:row>15</xdr:row>
      <xdr:rowOff>9779</xdr:rowOff>
    </xdr:to>
    <xdr:sp macro="" textlink="">
      <xdr:nvSpPr>
        <xdr:cNvPr id="467" name="楕円 466"/>
        <xdr:cNvSpPr/>
      </xdr:nvSpPr>
      <xdr:spPr>
        <a:xfrm>
          <a:off x="13462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19956</xdr:rowOff>
    </xdr:from>
    <xdr:ext cx="762000" cy="259045"/>
    <xdr:sp macro="" textlink="">
      <xdr:nvSpPr>
        <xdr:cNvPr id="468" name="テキスト ボックス 467"/>
        <xdr:cNvSpPr txBox="1"/>
      </xdr:nvSpPr>
      <xdr:spPr>
        <a:xfrm>
          <a:off x="13131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380,459
376,857
834.81
153,174,261
150,201,187
1,771,422
87,296,803
153,879,633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値と同数となっているが、これまで指定管理者制度の積極的な導入やＰＦＩなど、民間活力の活用による職員数の抑制、時間外勤務手当の縮減などに努め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また、前年度との比較で経常収支比率が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ポイント上昇したのは、退職手当の増などにより、人件費における経常経費充当一般財源が約</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億円の増となったことが主な要因である。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142240</xdr:rowOff>
    </xdr:to>
    <xdr:cxnSp macro="">
      <xdr:nvCxnSpPr>
        <xdr:cNvPr id="66" name="直線コネクタ 65"/>
        <xdr:cNvCxnSpPr/>
      </xdr:nvCxnSpPr>
      <xdr:spPr>
        <a:xfrm>
          <a:off x="3987800" y="626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96520</xdr:rowOff>
    </xdr:to>
    <xdr:cxnSp macro="">
      <xdr:nvCxnSpPr>
        <xdr:cNvPr id="69" name="直線コネクタ 68"/>
        <xdr:cNvCxnSpPr/>
      </xdr:nvCxnSpPr>
      <xdr:spPr>
        <a:xfrm>
          <a:off x="3098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43180</xdr:rowOff>
    </xdr:to>
    <xdr:cxnSp macro="">
      <xdr:nvCxnSpPr>
        <xdr:cNvPr id="72" name="直線コネクタ 71"/>
        <xdr:cNvCxnSpPr/>
      </xdr:nvCxnSpPr>
      <xdr:spPr>
        <a:xfrm>
          <a:off x="2209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35</xdr:row>
      <xdr:rowOff>153670</xdr:rowOff>
    </xdr:to>
    <xdr:cxnSp macro="">
      <xdr:nvCxnSpPr>
        <xdr:cNvPr id="75" name="直線コネクタ 74"/>
        <xdr:cNvCxnSpPr/>
      </xdr:nvCxnSpPr>
      <xdr:spPr>
        <a:xfrm>
          <a:off x="1320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年度は、資産税評価に係る標準宅地鑑定評価業務事業費や基幹系システムの再構築事業費の減などにより、前年度と比較して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ポイント減少した。なお、類似都市平均と比較すると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ポイント上回っており、昨年度からの類似都市平均との差は縮まった。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18</xdr:row>
      <xdr:rowOff>5080</xdr:rowOff>
    </xdr:to>
    <xdr:cxnSp macro="">
      <xdr:nvCxnSpPr>
        <xdr:cNvPr id="125" name="直線コネクタ 124"/>
        <xdr:cNvCxnSpPr/>
      </xdr:nvCxnSpPr>
      <xdr:spPr>
        <a:xfrm flipV="1">
          <a:off x="15671800" y="3014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18</xdr:row>
      <xdr:rowOff>5080</xdr:rowOff>
    </xdr:to>
    <xdr:cxnSp macro="">
      <xdr:nvCxnSpPr>
        <xdr:cNvPr id="128" name="直線コネクタ 127"/>
        <xdr:cNvCxnSpPr/>
      </xdr:nvCxnSpPr>
      <xdr:spPr>
        <a:xfrm>
          <a:off x="14782800" y="2969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17</xdr:row>
      <xdr:rowOff>54610</xdr:rowOff>
    </xdr:to>
    <xdr:cxnSp macro="">
      <xdr:nvCxnSpPr>
        <xdr:cNvPr id="131" name="直線コネクタ 130"/>
        <xdr:cNvCxnSpPr/>
      </xdr:nvCxnSpPr>
      <xdr:spPr>
        <a:xfrm>
          <a:off x="13893800" y="26949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123190</xdr:rowOff>
    </xdr:to>
    <xdr:cxnSp macro="">
      <xdr:nvCxnSpPr>
        <xdr:cNvPr id="134" name="直線コネクタ 133"/>
        <xdr:cNvCxnSpPr/>
      </xdr:nvCxnSpPr>
      <xdr:spPr>
        <a:xfrm>
          <a:off x="13004800" y="263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8" name="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51" name="テキスト ボックス 150"/>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2" name="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97807</xdr:rowOff>
    </xdr:from>
    <xdr:ext cx="762000" cy="259045"/>
    <xdr:sp macro="" textlink="">
      <xdr:nvSpPr>
        <xdr:cNvPr id="153" name="テキスト ボックス 152"/>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扶助費に係る経常収支比率が類似団体平均値と比較して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ポイント増加している。主に障害者（児）介護給付費・訓練等給付費の増加や生活保護費の増などが要因である。</a:t>
          </a:r>
        </a:p>
        <a:p>
          <a:r>
            <a:rPr kumimoji="1" lang="ja-JP" altLang="en-US" sz="1300">
              <a:latin typeface="ＭＳ Ｐゴシック" panose="020B0600070205080204" pitchFamily="50" charset="-128"/>
              <a:ea typeface="ＭＳ Ｐゴシック" panose="020B0600070205080204" pitchFamily="50" charset="-128"/>
            </a:rPr>
            <a:t>　今後も少子化対策の充実や高齢者の増加、障害者（児）介護給付費・訓練等給付費等に要する費用などにより増加が見込まれることから、法定外の扶助費の見直しなどに取り組んでいく。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6" name="直線コネクタ 185"/>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54</xdr:row>
      <xdr:rowOff>12700</xdr:rowOff>
    </xdr:to>
    <xdr:cxnSp macro="">
      <xdr:nvCxnSpPr>
        <xdr:cNvPr id="189" name="直線コネクタ 188"/>
        <xdr:cNvCxnSpPr/>
      </xdr:nvCxnSpPr>
      <xdr:spPr>
        <a:xfrm>
          <a:off x="3098800" y="914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146050</xdr:rowOff>
    </xdr:to>
    <xdr:cxnSp macro="">
      <xdr:nvCxnSpPr>
        <xdr:cNvPr id="192" name="直線コネクタ 191"/>
        <xdr:cNvCxnSpPr/>
      </xdr:nvCxnSpPr>
      <xdr:spPr>
        <a:xfrm flipV="1">
          <a:off x="2209800" y="914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146050</xdr:rowOff>
    </xdr:to>
    <xdr:cxnSp macro="">
      <xdr:nvCxnSpPr>
        <xdr:cNvPr id="195" name="直線コネクタ 194"/>
        <xdr:cNvCxnSpPr/>
      </xdr:nvCxnSpPr>
      <xdr:spPr>
        <a:xfrm>
          <a:off x="1320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6350</xdr:rowOff>
    </xdr:from>
    <xdr:to>
      <xdr:col>15</xdr:col>
      <xdr:colOff>149225</xdr:colOff>
      <xdr:row>53</xdr:row>
      <xdr:rowOff>107950</xdr:rowOff>
    </xdr:to>
    <xdr:sp macro="" textlink="">
      <xdr:nvSpPr>
        <xdr:cNvPr id="209" name="楕円 208"/>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118127</xdr:rowOff>
    </xdr:from>
    <xdr:ext cx="762000" cy="259045"/>
    <xdr:sp macro="" textlink="">
      <xdr:nvSpPr>
        <xdr:cNvPr id="210" name="テキスト ボックス 209"/>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1" name="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3" name="楕円 212"/>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4" name="テキスト ボックス 213"/>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その他の主なものは、介護保険特別会計、国民健康保険特別会計、後期高齢者医療特別会計への繰出金であり、平成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年度は、類似団体との比較においては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今後は高齢化の進展に伴う保険給付費の増加などが見込まれることから、法定基準外の繰出金の抑制に努める。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35560</xdr:rowOff>
    </xdr:to>
    <xdr:cxnSp macro="">
      <xdr:nvCxnSpPr>
        <xdr:cNvPr id="247" name="直線コネクタ 246"/>
        <xdr:cNvCxnSpPr/>
      </xdr:nvCxnSpPr>
      <xdr:spPr>
        <a:xfrm flipV="1">
          <a:off x="15671800" y="9575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35560</xdr:rowOff>
    </xdr:to>
    <xdr:cxnSp macro="">
      <xdr:nvCxnSpPr>
        <xdr:cNvPr id="250" name="直線コネクタ 249"/>
        <xdr:cNvCxnSpPr/>
      </xdr:nvCxnSpPr>
      <xdr:spPr>
        <a:xfrm>
          <a:off x="14782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161290</xdr:rowOff>
    </xdr:to>
    <xdr:cxnSp macro="">
      <xdr:nvCxnSpPr>
        <xdr:cNvPr id="253" name="直線コネクタ 252"/>
        <xdr:cNvCxnSpPr/>
      </xdr:nvCxnSpPr>
      <xdr:spPr>
        <a:xfrm>
          <a:off x="13893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146050</xdr:rowOff>
    </xdr:to>
    <xdr:cxnSp macro="">
      <xdr:nvCxnSpPr>
        <xdr:cNvPr id="256" name="直線コネクタ 255"/>
        <xdr:cNvCxnSpPr/>
      </xdr:nvCxnSpPr>
      <xdr:spPr>
        <a:xfrm flipV="1">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6" name="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8" name="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0" name="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2" name="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が類似団体と比較して高くなっているのは、下水道事業における企業債償還額に対する補助金が多額になっていることが要因のひとつである。今後は、下水道整備率の向上に伴い事業の平準化が進むことにより減少するものと見込んでいる。</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年度に前年度対比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ポイント減少するも、類似都市との比較では、</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ポイント上回る要因としては、焼却施設建設工事の本格化に伴う長野広域連合への負担金の増加などが要因である。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124278</xdr:rowOff>
    </xdr:from>
    <xdr:to>
      <xdr:col>82</xdr:col>
      <xdr:colOff>107950</xdr:colOff>
      <xdr:row>37</xdr:row>
      <xdr:rowOff>156936</xdr:rowOff>
    </xdr:to>
    <xdr:cxnSp macro="">
      <xdr:nvCxnSpPr>
        <xdr:cNvPr id="310" name="直線コネクタ 309"/>
        <xdr:cNvCxnSpPr/>
      </xdr:nvCxnSpPr>
      <xdr:spPr>
        <a:xfrm flipV="1">
          <a:off x="15671800" y="6467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156936</xdr:rowOff>
    </xdr:from>
    <xdr:to>
      <xdr:col>78</xdr:col>
      <xdr:colOff>69850</xdr:colOff>
      <xdr:row>38</xdr:row>
      <xdr:rowOff>39915</xdr:rowOff>
    </xdr:to>
    <xdr:cxnSp macro="">
      <xdr:nvCxnSpPr>
        <xdr:cNvPr id="313" name="直線コネクタ 312"/>
        <xdr:cNvCxnSpPr/>
      </xdr:nvCxnSpPr>
      <xdr:spPr>
        <a:xfrm flipV="1">
          <a:off x="14782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39915</xdr:rowOff>
    </xdr:to>
    <xdr:cxnSp macro="">
      <xdr:nvCxnSpPr>
        <xdr:cNvPr id="316" name="直線コネクタ 315"/>
        <xdr:cNvCxnSpPr/>
      </xdr:nvCxnSpPr>
      <xdr:spPr>
        <a:xfrm>
          <a:off x="13893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58964</xdr:rowOff>
    </xdr:from>
    <xdr:to>
      <xdr:col>69</xdr:col>
      <xdr:colOff>92075</xdr:colOff>
      <xdr:row>37</xdr:row>
      <xdr:rowOff>69850</xdr:rowOff>
    </xdr:to>
    <xdr:cxnSp macro="">
      <xdr:nvCxnSpPr>
        <xdr:cNvPr id="319" name="直線コネクタ 318"/>
        <xdr:cNvCxnSpPr/>
      </xdr:nvCxnSpPr>
      <xdr:spPr>
        <a:xfrm>
          <a:off x="13004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329" name="楕円 328"/>
        <xdr:cNvSpPr/>
      </xdr:nvSpPr>
      <xdr:spPr>
        <a:xfrm>
          <a:off x="16459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45555</xdr:rowOff>
    </xdr:from>
    <xdr:ext cx="762000" cy="259045"/>
    <xdr:sp macro="" textlink="">
      <xdr:nvSpPr>
        <xdr:cNvPr id="330" name="補助費等該当値テキスト"/>
        <xdr:cNvSpPr txBox="1"/>
      </xdr:nvSpPr>
      <xdr:spPr>
        <a:xfrm>
          <a:off x="16598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106136</xdr:rowOff>
    </xdr:from>
    <xdr:to>
      <xdr:col>78</xdr:col>
      <xdr:colOff>120650</xdr:colOff>
      <xdr:row>38</xdr:row>
      <xdr:rowOff>36286</xdr:rowOff>
    </xdr:to>
    <xdr:sp macro="" textlink="">
      <xdr:nvSpPr>
        <xdr:cNvPr id="331" name="楕円 330"/>
        <xdr:cNvSpPr/>
      </xdr:nvSpPr>
      <xdr:spPr>
        <a:xfrm>
          <a:off x="15621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21062</xdr:rowOff>
    </xdr:from>
    <xdr:ext cx="736600" cy="259045"/>
    <xdr:sp macro="" textlink="">
      <xdr:nvSpPr>
        <xdr:cNvPr id="332" name="テキスト ボックス 331"/>
        <xdr:cNvSpPr txBox="1"/>
      </xdr:nvSpPr>
      <xdr:spPr>
        <a:xfrm>
          <a:off x="15290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160565</xdr:rowOff>
    </xdr:from>
    <xdr:to>
      <xdr:col>74</xdr:col>
      <xdr:colOff>31750</xdr:colOff>
      <xdr:row>38</xdr:row>
      <xdr:rowOff>90715</xdr:rowOff>
    </xdr:to>
    <xdr:sp macro="" textlink="">
      <xdr:nvSpPr>
        <xdr:cNvPr id="333" name="楕円 332"/>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75492</xdr:rowOff>
    </xdr:from>
    <xdr:ext cx="762000" cy="259045"/>
    <xdr:sp macro="" textlink="">
      <xdr:nvSpPr>
        <xdr:cNvPr id="334" name="テキスト ボックス 333"/>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5" name="楕円 33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6" name="テキスト ボックス 335"/>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8164</xdr:rowOff>
    </xdr:from>
    <xdr:to>
      <xdr:col>65</xdr:col>
      <xdr:colOff>53975</xdr:colOff>
      <xdr:row>37</xdr:row>
      <xdr:rowOff>109764</xdr:rowOff>
    </xdr:to>
    <xdr:sp macro="" textlink="">
      <xdr:nvSpPr>
        <xdr:cNvPr id="337" name="楕円 336"/>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94542</xdr:rowOff>
    </xdr:from>
    <xdr:ext cx="762000" cy="259045"/>
    <xdr:sp macro="" textlink="">
      <xdr:nvSpPr>
        <xdr:cNvPr id="338" name="テキスト ボックス 337"/>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年の冬季オリンピック開催時に発行した地方債が多額であったことから、公債費に係る経常収支比率が高くなったが、平成</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年度をピークに減少に転じた。平成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年度の公債費について、前年度に比べ増加したが、第一庁舎・芸術館建設等のプロジェクト事業に係る償還が本格化したことなどにより、公債費ににおける経常経費充当一般財源が増加したため、</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ポイント上昇したものである。</a:t>
          </a:r>
        </a:p>
        <a:p>
          <a:r>
            <a:rPr kumimoji="1" lang="ja-JP" altLang="en-US" sz="1050">
              <a:latin typeface="ＭＳ Ｐゴシック" panose="020B0600070205080204" pitchFamily="50" charset="-128"/>
              <a:ea typeface="ＭＳ Ｐゴシック" panose="020B0600070205080204" pitchFamily="50" charset="-128"/>
            </a:rPr>
            <a:t>　オリンピック開催時の多額の起債の償還が平成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年度に終了した一方で、平成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年度をピークとしたプロジェクト事業による市債償還がさらに本格化することに伴い、公債費が増加するため、新規市債発行の抑制に努める。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78</xdr:row>
      <xdr:rowOff>96520</xdr:rowOff>
    </xdr:to>
    <xdr:cxnSp macro="">
      <xdr:nvCxnSpPr>
        <xdr:cNvPr id="371" name="直線コネクタ 370"/>
        <xdr:cNvCxnSpPr/>
      </xdr:nvCxnSpPr>
      <xdr:spPr>
        <a:xfrm>
          <a:off x="3987800" y="133019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100330</xdr:rowOff>
    </xdr:to>
    <xdr:cxnSp macro="">
      <xdr:nvCxnSpPr>
        <xdr:cNvPr id="374" name="直線コネクタ 373"/>
        <xdr:cNvCxnSpPr/>
      </xdr:nvCxnSpPr>
      <xdr:spPr>
        <a:xfrm>
          <a:off x="3098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168911</xdr:rowOff>
    </xdr:to>
    <xdr:cxnSp macro="">
      <xdr:nvCxnSpPr>
        <xdr:cNvPr id="377" name="直線コネクタ 376"/>
        <xdr:cNvCxnSpPr/>
      </xdr:nvCxnSpPr>
      <xdr:spPr>
        <a:xfrm flipV="1">
          <a:off x="2209800" y="13256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119380</xdr:rowOff>
    </xdr:to>
    <xdr:cxnSp macro="">
      <xdr:nvCxnSpPr>
        <xdr:cNvPr id="380" name="直線コネクタ 379"/>
        <xdr:cNvCxnSpPr/>
      </xdr:nvCxnSpPr>
      <xdr:spPr>
        <a:xfrm flipV="1">
          <a:off x="1320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0" name="楕円 389"/>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1"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2" name="楕円 391"/>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3" name="テキスト ボックス 392"/>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4" name="楕円 393"/>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5" name="テキスト ボックス 39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6" name="楕円 395"/>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97" name="テキスト ボックス 39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8" name="楕円 397"/>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8907</xdr:rowOff>
    </xdr:from>
    <xdr:ext cx="762000" cy="259045"/>
    <xdr:sp macro="" textlink="">
      <xdr:nvSpPr>
        <xdr:cNvPr id="399" name="テキスト ボックス 398"/>
        <xdr:cNvSpPr txBox="1"/>
      </xdr:nvSpPr>
      <xdr:spPr>
        <a:xfrm>
          <a:off x="939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年度の数値も前年度より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今後、施設老朽化による維持補修費の増加が見込まれるため、事業の選択と集中、事務事業のスクラップアンドビルド、公共施設の見直しなどを徹底し、経常的経費の抑制に努めていく。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24130</xdr:rowOff>
    </xdr:to>
    <xdr:cxnSp macro="">
      <xdr:nvCxnSpPr>
        <xdr:cNvPr id="432" name="直線コネクタ 431"/>
        <xdr:cNvCxnSpPr/>
      </xdr:nvCxnSpPr>
      <xdr:spPr>
        <a:xfrm flipV="1">
          <a:off x="15671800" y="13172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77</xdr:row>
      <xdr:rowOff>24130</xdr:rowOff>
    </xdr:to>
    <xdr:cxnSp macro="">
      <xdr:nvCxnSpPr>
        <xdr:cNvPr id="435" name="直線コネクタ 434"/>
        <xdr:cNvCxnSpPr/>
      </xdr:nvCxnSpPr>
      <xdr:spPr>
        <a:xfrm>
          <a:off x="14782800" y="130276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75</xdr:row>
      <xdr:rowOff>168911</xdr:rowOff>
    </xdr:to>
    <xdr:cxnSp macro="">
      <xdr:nvCxnSpPr>
        <xdr:cNvPr id="438" name="直線コネクタ 437"/>
        <xdr:cNvCxnSpPr/>
      </xdr:nvCxnSpPr>
      <xdr:spPr>
        <a:xfrm>
          <a:off x="13893800" y="12753340"/>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146050</xdr:rowOff>
    </xdr:from>
    <xdr:to>
      <xdr:col>69</xdr:col>
      <xdr:colOff>92075</xdr:colOff>
      <xdr:row>74</xdr:row>
      <xdr:rowOff>66040</xdr:rowOff>
    </xdr:to>
    <xdr:cxnSp macro="">
      <xdr:nvCxnSpPr>
        <xdr:cNvPr id="441" name="直線コネクタ 440"/>
        <xdr:cNvCxnSpPr/>
      </xdr:nvCxnSpPr>
      <xdr:spPr>
        <a:xfrm>
          <a:off x="13004800" y="12661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1" name="楕円 450"/>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2"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3" name="楕円 45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4" name="テキスト ボックス 453"/>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5" name="楕円 454"/>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56" name="テキスト ボックス 455"/>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57" name="楕円 456"/>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58" name="テキスト ボックス 457"/>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95250</xdr:rowOff>
    </xdr:from>
    <xdr:to>
      <xdr:col>65</xdr:col>
      <xdr:colOff>53975</xdr:colOff>
      <xdr:row>74</xdr:row>
      <xdr:rowOff>25400</xdr:rowOff>
    </xdr:to>
    <xdr:sp macro="" textlink="">
      <xdr:nvSpPr>
        <xdr:cNvPr id="459" name="楕円 458"/>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35577</xdr:rowOff>
    </xdr:from>
    <xdr:ext cx="762000" cy="259045"/>
    <xdr:sp macro="" textlink="">
      <xdr:nvSpPr>
        <xdr:cNvPr id="460" name="テキスト ボックス 459"/>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92100</xdr:rowOff>
    </xdr:from>
    <xdr:to>
      <xdr:col>29</xdr:col>
      <xdr:colOff>127000</xdr:colOff>
      <xdr:row>16</xdr:row>
      <xdr:rowOff>104399</xdr:rowOff>
    </xdr:to>
    <xdr:cxnSp macro="">
      <xdr:nvCxnSpPr>
        <xdr:cNvPr id="48" name="直線コネクタ 47"/>
        <xdr:cNvCxnSpPr/>
      </xdr:nvCxnSpPr>
      <xdr:spPr bwMode="auto">
        <a:xfrm flipV="1">
          <a:off x="5003800" y="2882925"/>
          <a:ext cx="6477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104399</xdr:rowOff>
    </xdr:from>
    <xdr:to>
      <xdr:col>26</xdr:col>
      <xdr:colOff>50800</xdr:colOff>
      <xdr:row>16</xdr:row>
      <xdr:rowOff>110617</xdr:rowOff>
    </xdr:to>
    <xdr:cxnSp macro="">
      <xdr:nvCxnSpPr>
        <xdr:cNvPr id="51" name="直線コネクタ 50"/>
        <xdr:cNvCxnSpPr/>
      </xdr:nvCxnSpPr>
      <xdr:spPr bwMode="auto">
        <a:xfrm flipV="1">
          <a:off x="4305300" y="2895224"/>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110617</xdr:rowOff>
    </xdr:from>
    <xdr:to>
      <xdr:col>22</xdr:col>
      <xdr:colOff>114300</xdr:colOff>
      <xdr:row>16</xdr:row>
      <xdr:rowOff>156474</xdr:rowOff>
    </xdr:to>
    <xdr:cxnSp macro="">
      <xdr:nvCxnSpPr>
        <xdr:cNvPr id="54" name="直線コネクタ 53"/>
        <xdr:cNvCxnSpPr/>
      </xdr:nvCxnSpPr>
      <xdr:spPr bwMode="auto">
        <a:xfrm flipV="1">
          <a:off x="3606800" y="2901442"/>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156474</xdr:rowOff>
    </xdr:from>
    <xdr:to>
      <xdr:col>18</xdr:col>
      <xdr:colOff>177800</xdr:colOff>
      <xdr:row>17</xdr:row>
      <xdr:rowOff>100787</xdr:rowOff>
    </xdr:to>
    <xdr:cxnSp macro="">
      <xdr:nvCxnSpPr>
        <xdr:cNvPr id="57" name="直線コネクタ 56"/>
        <xdr:cNvCxnSpPr/>
      </xdr:nvCxnSpPr>
      <xdr:spPr bwMode="auto">
        <a:xfrm flipV="1">
          <a:off x="2908300" y="2947299"/>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41300</xdr:rowOff>
    </xdr:from>
    <xdr:to>
      <xdr:col>29</xdr:col>
      <xdr:colOff>177800</xdr:colOff>
      <xdr:row>16</xdr:row>
      <xdr:rowOff>142900</xdr:rowOff>
    </xdr:to>
    <xdr:sp macro="" textlink="">
      <xdr:nvSpPr>
        <xdr:cNvPr id="67" name="楕円 66"/>
        <xdr:cNvSpPr/>
      </xdr:nvSpPr>
      <xdr:spPr bwMode="auto">
        <a:xfrm>
          <a:off x="5600700" y="283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57827</xdr:rowOff>
    </xdr:from>
    <xdr:ext cx="762000" cy="259045"/>
    <xdr:sp macro="" textlink="">
      <xdr:nvSpPr>
        <xdr:cNvPr id="68" name="人口1人当たり決算額の推移該当値テキスト130"/>
        <xdr:cNvSpPr txBox="1"/>
      </xdr:nvSpPr>
      <xdr:spPr>
        <a:xfrm>
          <a:off x="5740400" y="26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53599</xdr:rowOff>
    </xdr:from>
    <xdr:to>
      <xdr:col>26</xdr:col>
      <xdr:colOff>101600</xdr:colOff>
      <xdr:row>16</xdr:row>
      <xdr:rowOff>155199</xdr:rowOff>
    </xdr:to>
    <xdr:sp macro="" textlink="">
      <xdr:nvSpPr>
        <xdr:cNvPr id="69" name="楕円 68"/>
        <xdr:cNvSpPr/>
      </xdr:nvSpPr>
      <xdr:spPr bwMode="auto">
        <a:xfrm>
          <a:off x="4953000" y="28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165376</xdr:rowOff>
    </xdr:from>
    <xdr:ext cx="736600" cy="259045"/>
    <xdr:sp macro="" textlink="">
      <xdr:nvSpPr>
        <xdr:cNvPr id="70" name="テキスト ボックス 69"/>
        <xdr:cNvSpPr txBox="1"/>
      </xdr:nvSpPr>
      <xdr:spPr>
        <a:xfrm>
          <a:off x="4622800" y="261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59817</xdr:rowOff>
    </xdr:from>
    <xdr:to>
      <xdr:col>22</xdr:col>
      <xdr:colOff>165100</xdr:colOff>
      <xdr:row>16</xdr:row>
      <xdr:rowOff>161417</xdr:rowOff>
    </xdr:to>
    <xdr:sp macro="" textlink="">
      <xdr:nvSpPr>
        <xdr:cNvPr id="71" name="楕円 70"/>
        <xdr:cNvSpPr/>
      </xdr:nvSpPr>
      <xdr:spPr bwMode="auto">
        <a:xfrm>
          <a:off x="4254500" y="285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144</xdr:rowOff>
    </xdr:from>
    <xdr:ext cx="762000" cy="259045"/>
    <xdr:sp macro="" textlink="">
      <xdr:nvSpPr>
        <xdr:cNvPr id="72" name="テキスト ボックス 71"/>
        <xdr:cNvSpPr txBox="1"/>
      </xdr:nvSpPr>
      <xdr:spPr>
        <a:xfrm>
          <a:off x="3924300" y="261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105674</xdr:rowOff>
    </xdr:from>
    <xdr:to>
      <xdr:col>19</xdr:col>
      <xdr:colOff>38100</xdr:colOff>
      <xdr:row>17</xdr:row>
      <xdr:rowOff>35824</xdr:rowOff>
    </xdr:to>
    <xdr:sp macro="" textlink="">
      <xdr:nvSpPr>
        <xdr:cNvPr id="73" name="楕円 72"/>
        <xdr:cNvSpPr/>
      </xdr:nvSpPr>
      <xdr:spPr bwMode="auto">
        <a:xfrm>
          <a:off x="3556000" y="28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46001</xdr:rowOff>
    </xdr:from>
    <xdr:ext cx="762000" cy="259045"/>
    <xdr:sp macro="" textlink="">
      <xdr:nvSpPr>
        <xdr:cNvPr id="74" name="テキスト ボックス 73"/>
        <xdr:cNvSpPr txBox="1"/>
      </xdr:nvSpPr>
      <xdr:spPr>
        <a:xfrm>
          <a:off x="3225800" y="266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49987</xdr:rowOff>
    </xdr:from>
    <xdr:to>
      <xdr:col>15</xdr:col>
      <xdr:colOff>101600</xdr:colOff>
      <xdr:row>17</xdr:row>
      <xdr:rowOff>151587</xdr:rowOff>
    </xdr:to>
    <xdr:sp macro="" textlink="">
      <xdr:nvSpPr>
        <xdr:cNvPr id="75" name="楕円 74"/>
        <xdr:cNvSpPr/>
      </xdr:nvSpPr>
      <xdr:spPr bwMode="auto">
        <a:xfrm>
          <a:off x="2857500" y="301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161764</xdr:rowOff>
    </xdr:from>
    <xdr:ext cx="762000" cy="259045"/>
    <xdr:sp macro="" textlink="">
      <xdr:nvSpPr>
        <xdr:cNvPr id="76" name="テキスト ボックス 75"/>
        <xdr:cNvSpPr txBox="1"/>
      </xdr:nvSpPr>
      <xdr:spPr>
        <a:xfrm>
          <a:off x="2527300" y="278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44514</xdr:rowOff>
    </xdr:from>
    <xdr:to>
      <xdr:col>29</xdr:col>
      <xdr:colOff>127000</xdr:colOff>
      <xdr:row>36</xdr:row>
      <xdr:rowOff>118656</xdr:rowOff>
    </xdr:to>
    <xdr:cxnSp macro="">
      <xdr:nvCxnSpPr>
        <xdr:cNvPr id="109" name="直線コネクタ 108"/>
        <xdr:cNvCxnSpPr/>
      </xdr:nvCxnSpPr>
      <xdr:spPr bwMode="auto">
        <a:xfrm flipV="1">
          <a:off x="5003800" y="6997764"/>
          <a:ext cx="647700" cy="74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55791</xdr:rowOff>
    </xdr:from>
    <xdr:to>
      <xdr:col>26</xdr:col>
      <xdr:colOff>50800</xdr:colOff>
      <xdr:row>36</xdr:row>
      <xdr:rowOff>118656</xdr:rowOff>
    </xdr:to>
    <xdr:cxnSp macro="">
      <xdr:nvCxnSpPr>
        <xdr:cNvPr id="112" name="直線コネクタ 111"/>
        <xdr:cNvCxnSpPr/>
      </xdr:nvCxnSpPr>
      <xdr:spPr bwMode="auto">
        <a:xfrm>
          <a:off x="4305300" y="7009041"/>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27445</xdr:rowOff>
    </xdr:from>
    <xdr:to>
      <xdr:col>22</xdr:col>
      <xdr:colOff>114300</xdr:colOff>
      <xdr:row>36</xdr:row>
      <xdr:rowOff>55791</xdr:rowOff>
    </xdr:to>
    <xdr:cxnSp macro="">
      <xdr:nvCxnSpPr>
        <xdr:cNvPr id="115" name="直線コネクタ 114"/>
        <xdr:cNvCxnSpPr/>
      </xdr:nvCxnSpPr>
      <xdr:spPr bwMode="auto">
        <a:xfrm>
          <a:off x="3606800" y="6980695"/>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161785</xdr:rowOff>
    </xdr:from>
    <xdr:to>
      <xdr:col>18</xdr:col>
      <xdr:colOff>177800</xdr:colOff>
      <xdr:row>36</xdr:row>
      <xdr:rowOff>27445</xdr:rowOff>
    </xdr:to>
    <xdr:cxnSp macro="">
      <xdr:nvCxnSpPr>
        <xdr:cNvPr id="118" name="直線コネクタ 117"/>
        <xdr:cNvCxnSpPr/>
      </xdr:nvCxnSpPr>
      <xdr:spPr bwMode="auto">
        <a:xfrm>
          <a:off x="2908300" y="6772135"/>
          <a:ext cx="698500" cy="20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336614</xdr:rowOff>
    </xdr:from>
    <xdr:to>
      <xdr:col>29</xdr:col>
      <xdr:colOff>177800</xdr:colOff>
      <xdr:row>36</xdr:row>
      <xdr:rowOff>95314</xdr:rowOff>
    </xdr:to>
    <xdr:sp macro="" textlink="">
      <xdr:nvSpPr>
        <xdr:cNvPr id="128" name="楕円 127"/>
        <xdr:cNvSpPr/>
      </xdr:nvSpPr>
      <xdr:spPr bwMode="auto">
        <a:xfrm>
          <a:off x="5600700" y="694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308691</xdr:rowOff>
    </xdr:from>
    <xdr:ext cx="762000" cy="259045"/>
    <xdr:sp macro="" textlink="">
      <xdr:nvSpPr>
        <xdr:cNvPr id="129" name="人口1人当たり決算額の推移該当値テキスト445"/>
        <xdr:cNvSpPr txBox="1"/>
      </xdr:nvSpPr>
      <xdr:spPr>
        <a:xfrm>
          <a:off x="5740400" y="691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67856</xdr:rowOff>
    </xdr:from>
    <xdr:to>
      <xdr:col>26</xdr:col>
      <xdr:colOff>101600</xdr:colOff>
      <xdr:row>36</xdr:row>
      <xdr:rowOff>169456</xdr:rowOff>
    </xdr:to>
    <xdr:sp macro="" textlink="">
      <xdr:nvSpPr>
        <xdr:cNvPr id="130" name="楕円 129"/>
        <xdr:cNvSpPr/>
      </xdr:nvSpPr>
      <xdr:spPr bwMode="auto">
        <a:xfrm>
          <a:off x="4953000" y="702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154233</xdr:rowOff>
    </xdr:from>
    <xdr:ext cx="736600" cy="259045"/>
    <xdr:sp macro="" textlink="">
      <xdr:nvSpPr>
        <xdr:cNvPr id="131" name="テキスト ボックス 130"/>
        <xdr:cNvSpPr txBox="1"/>
      </xdr:nvSpPr>
      <xdr:spPr>
        <a:xfrm>
          <a:off x="4622800" y="710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4991</xdr:rowOff>
    </xdr:from>
    <xdr:to>
      <xdr:col>22</xdr:col>
      <xdr:colOff>165100</xdr:colOff>
      <xdr:row>36</xdr:row>
      <xdr:rowOff>106591</xdr:rowOff>
    </xdr:to>
    <xdr:sp macro="" textlink="">
      <xdr:nvSpPr>
        <xdr:cNvPr id="132" name="楕円 131"/>
        <xdr:cNvSpPr/>
      </xdr:nvSpPr>
      <xdr:spPr bwMode="auto">
        <a:xfrm>
          <a:off x="4254500" y="6958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91368</xdr:rowOff>
    </xdr:from>
    <xdr:ext cx="762000" cy="259045"/>
    <xdr:sp macro="" textlink="">
      <xdr:nvSpPr>
        <xdr:cNvPr id="133" name="テキスト ボックス 132"/>
        <xdr:cNvSpPr txBox="1"/>
      </xdr:nvSpPr>
      <xdr:spPr>
        <a:xfrm>
          <a:off x="3924300" y="704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319545</xdr:rowOff>
    </xdr:from>
    <xdr:to>
      <xdr:col>19</xdr:col>
      <xdr:colOff>38100</xdr:colOff>
      <xdr:row>36</xdr:row>
      <xdr:rowOff>78245</xdr:rowOff>
    </xdr:to>
    <xdr:sp macro="" textlink="">
      <xdr:nvSpPr>
        <xdr:cNvPr id="134" name="楕円 133"/>
        <xdr:cNvSpPr/>
      </xdr:nvSpPr>
      <xdr:spPr bwMode="auto">
        <a:xfrm>
          <a:off x="3556000" y="692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63022</xdr:rowOff>
    </xdr:from>
    <xdr:ext cx="762000" cy="259045"/>
    <xdr:sp macro="" textlink="">
      <xdr:nvSpPr>
        <xdr:cNvPr id="135" name="テキスト ボックス 134"/>
        <xdr:cNvSpPr txBox="1"/>
      </xdr:nvSpPr>
      <xdr:spPr>
        <a:xfrm>
          <a:off x="3225800" y="701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110985</xdr:rowOff>
    </xdr:from>
    <xdr:to>
      <xdr:col>15</xdr:col>
      <xdr:colOff>101600</xdr:colOff>
      <xdr:row>35</xdr:row>
      <xdr:rowOff>212585</xdr:rowOff>
    </xdr:to>
    <xdr:sp macro="" textlink="">
      <xdr:nvSpPr>
        <xdr:cNvPr id="136" name="楕円 135"/>
        <xdr:cNvSpPr/>
      </xdr:nvSpPr>
      <xdr:spPr bwMode="auto">
        <a:xfrm>
          <a:off x="28575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197362</xdr:rowOff>
    </xdr:from>
    <xdr:ext cx="762000" cy="259045"/>
    <xdr:sp macro="" textlink="">
      <xdr:nvSpPr>
        <xdr:cNvPr id="137" name="テキスト ボックス 136"/>
        <xdr:cNvSpPr txBox="1"/>
      </xdr:nvSpPr>
      <xdr:spPr>
        <a:xfrm>
          <a:off x="2527300" y="680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380,459
376,857
834.81
153,174,261
150,201,187
1,771,422
87,296,803
153,879,633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52603</xdr:rowOff>
    </xdr:from>
    <xdr:to>
      <xdr:col>24</xdr:col>
      <xdr:colOff>63500</xdr:colOff>
      <xdr:row>34</xdr:row>
      <xdr:rowOff>129222</xdr:rowOff>
    </xdr:to>
    <xdr:cxnSp macro="">
      <xdr:nvCxnSpPr>
        <xdr:cNvPr id="61" name="直線コネクタ 60"/>
        <xdr:cNvCxnSpPr/>
      </xdr:nvCxnSpPr>
      <xdr:spPr>
        <a:xfrm flipV="1">
          <a:off x="3797300" y="5881903"/>
          <a:ext cx="8382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129222</xdr:rowOff>
    </xdr:from>
    <xdr:to>
      <xdr:col>19</xdr:col>
      <xdr:colOff>177800</xdr:colOff>
      <xdr:row>34</xdr:row>
      <xdr:rowOff>142977</xdr:rowOff>
    </xdr:to>
    <xdr:cxnSp macro="">
      <xdr:nvCxnSpPr>
        <xdr:cNvPr id="64" name="直線コネクタ 63"/>
        <xdr:cNvCxnSpPr/>
      </xdr:nvCxnSpPr>
      <xdr:spPr>
        <a:xfrm flipV="1">
          <a:off x="2908300" y="5958522"/>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142977</xdr:rowOff>
    </xdr:from>
    <xdr:to>
      <xdr:col>15</xdr:col>
      <xdr:colOff>50800</xdr:colOff>
      <xdr:row>34</xdr:row>
      <xdr:rowOff>161798</xdr:rowOff>
    </xdr:to>
    <xdr:cxnSp macro="">
      <xdr:nvCxnSpPr>
        <xdr:cNvPr id="67" name="直線コネクタ 66"/>
        <xdr:cNvCxnSpPr/>
      </xdr:nvCxnSpPr>
      <xdr:spPr>
        <a:xfrm flipV="1">
          <a:off x="2019300" y="597227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161798</xdr:rowOff>
    </xdr:from>
    <xdr:to>
      <xdr:col>10</xdr:col>
      <xdr:colOff>114300</xdr:colOff>
      <xdr:row>35</xdr:row>
      <xdr:rowOff>47765</xdr:rowOff>
    </xdr:to>
    <xdr:cxnSp macro="">
      <xdr:nvCxnSpPr>
        <xdr:cNvPr id="70" name="直線コネクタ 69"/>
        <xdr:cNvCxnSpPr/>
      </xdr:nvCxnSpPr>
      <xdr:spPr>
        <a:xfrm flipV="1">
          <a:off x="1130300" y="5991098"/>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1803</xdr:rowOff>
    </xdr:from>
    <xdr:to>
      <xdr:col>24</xdr:col>
      <xdr:colOff>114300</xdr:colOff>
      <xdr:row>34</xdr:row>
      <xdr:rowOff>103403</xdr:rowOff>
    </xdr:to>
    <xdr:sp macro="" textlink="">
      <xdr:nvSpPr>
        <xdr:cNvPr id="80" name="楕円 79"/>
        <xdr:cNvSpPr/>
      </xdr:nvSpPr>
      <xdr:spPr>
        <a:xfrm>
          <a:off x="4584700" y="58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24680</xdr:rowOff>
    </xdr:from>
    <xdr:ext cx="534377" cy="259045"/>
    <xdr:sp macro="" textlink="">
      <xdr:nvSpPr>
        <xdr:cNvPr id="81" name="人件費該当値テキスト"/>
        <xdr:cNvSpPr txBox="1"/>
      </xdr:nvSpPr>
      <xdr:spPr>
        <a:xfrm>
          <a:off x="4686300" y="5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78422</xdr:rowOff>
    </xdr:from>
    <xdr:to>
      <xdr:col>20</xdr:col>
      <xdr:colOff>38100</xdr:colOff>
      <xdr:row>35</xdr:row>
      <xdr:rowOff>8572</xdr:rowOff>
    </xdr:to>
    <xdr:sp macro="" textlink="">
      <xdr:nvSpPr>
        <xdr:cNvPr id="82" name="楕円 81"/>
        <xdr:cNvSpPr/>
      </xdr:nvSpPr>
      <xdr:spPr>
        <a:xfrm>
          <a:off x="3746500" y="59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25099</xdr:rowOff>
    </xdr:from>
    <xdr:ext cx="534377" cy="259045"/>
    <xdr:sp macro="" textlink="">
      <xdr:nvSpPr>
        <xdr:cNvPr id="83" name="テキスト ボックス 82"/>
        <xdr:cNvSpPr txBox="1"/>
      </xdr:nvSpPr>
      <xdr:spPr>
        <a:xfrm>
          <a:off x="3530111" y="56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92177</xdr:rowOff>
    </xdr:from>
    <xdr:to>
      <xdr:col>15</xdr:col>
      <xdr:colOff>101600</xdr:colOff>
      <xdr:row>35</xdr:row>
      <xdr:rowOff>22327</xdr:rowOff>
    </xdr:to>
    <xdr:sp macro="" textlink="">
      <xdr:nvSpPr>
        <xdr:cNvPr id="84" name="楕円 83"/>
        <xdr:cNvSpPr/>
      </xdr:nvSpPr>
      <xdr:spPr>
        <a:xfrm>
          <a:off x="2857500" y="5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38854</xdr:rowOff>
    </xdr:from>
    <xdr:ext cx="534377" cy="259045"/>
    <xdr:sp macro="" textlink="">
      <xdr:nvSpPr>
        <xdr:cNvPr id="85" name="テキスト ボックス 84"/>
        <xdr:cNvSpPr txBox="1"/>
      </xdr:nvSpPr>
      <xdr:spPr>
        <a:xfrm>
          <a:off x="2641111" y="56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110998</xdr:rowOff>
    </xdr:from>
    <xdr:to>
      <xdr:col>10</xdr:col>
      <xdr:colOff>165100</xdr:colOff>
      <xdr:row>35</xdr:row>
      <xdr:rowOff>41148</xdr:rowOff>
    </xdr:to>
    <xdr:sp macro="" textlink="">
      <xdr:nvSpPr>
        <xdr:cNvPr id="86" name="楕円 85"/>
        <xdr:cNvSpPr/>
      </xdr:nvSpPr>
      <xdr:spPr>
        <a:xfrm>
          <a:off x="1968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57675</xdr:rowOff>
    </xdr:from>
    <xdr:ext cx="534377" cy="259045"/>
    <xdr:sp macro="" textlink="">
      <xdr:nvSpPr>
        <xdr:cNvPr id="87" name="テキスト ボックス 86"/>
        <xdr:cNvSpPr txBox="1"/>
      </xdr:nvSpPr>
      <xdr:spPr>
        <a:xfrm>
          <a:off x="1752111" y="57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168415</xdr:rowOff>
    </xdr:from>
    <xdr:to>
      <xdr:col>6</xdr:col>
      <xdr:colOff>38100</xdr:colOff>
      <xdr:row>35</xdr:row>
      <xdr:rowOff>98565</xdr:rowOff>
    </xdr:to>
    <xdr:sp macro="" textlink="">
      <xdr:nvSpPr>
        <xdr:cNvPr id="88" name="楕円 87"/>
        <xdr:cNvSpPr/>
      </xdr:nvSpPr>
      <xdr:spPr>
        <a:xfrm>
          <a:off x="1079500" y="59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115092</xdr:rowOff>
    </xdr:from>
    <xdr:ext cx="534377" cy="259045"/>
    <xdr:sp macro="" textlink="">
      <xdr:nvSpPr>
        <xdr:cNvPr id="89" name="テキスト ボックス 88"/>
        <xdr:cNvSpPr txBox="1"/>
      </xdr:nvSpPr>
      <xdr:spPr>
        <a:xfrm>
          <a:off x="863111" y="577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114935</xdr:rowOff>
    </xdr:from>
    <xdr:to>
      <xdr:col>24</xdr:col>
      <xdr:colOff>63500</xdr:colOff>
      <xdr:row>55</xdr:row>
      <xdr:rowOff>13741</xdr:rowOff>
    </xdr:to>
    <xdr:cxnSp macro="">
      <xdr:nvCxnSpPr>
        <xdr:cNvPr id="119" name="直線コネクタ 118"/>
        <xdr:cNvCxnSpPr/>
      </xdr:nvCxnSpPr>
      <xdr:spPr>
        <a:xfrm>
          <a:off x="3797300" y="9373235"/>
          <a:ext cx="8382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114935</xdr:rowOff>
    </xdr:from>
    <xdr:to>
      <xdr:col>19</xdr:col>
      <xdr:colOff>177800</xdr:colOff>
      <xdr:row>55</xdr:row>
      <xdr:rowOff>9741</xdr:rowOff>
    </xdr:to>
    <xdr:cxnSp macro="">
      <xdr:nvCxnSpPr>
        <xdr:cNvPr id="122" name="直線コネクタ 121"/>
        <xdr:cNvCxnSpPr/>
      </xdr:nvCxnSpPr>
      <xdr:spPr>
        <a:xfrm flipV="1">
          <a:off x="2908300" y="9373235"/>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9741</xdr:rowOff>
    </xdr:from>
    <xdr:to>
      <xdr:col>15</xdr:col>
      <xdr:colOff>50800</xdr:colOff>
      <xdr:row>56</xdr:row>
      <xdr:rowOff>6426</xdr:rowOff>
    </xdr:to>
    <xdr:cxnSp macro="">
      <xdr:nvCxnSpPr>
        <xdr:cNvPr id="125" name="直線コネクタ 124"/>
        <xdr:cNvCxnSpPr/>
      </xdr:nvCxnSpPr>
      <xdr:spPr>
        <a:xfrm flipV="1">
          <a:off x="2019300" y="9439491"/>
          <a:ext cx="889000" cy="1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6426</xdr:rowOff>
    </xdr:from>
    <xdr:to>
      <xdr:col>10</xdr:col>
      <xdr:colOff>114300</xdr:colOff>
      <xdr:row>56</xdr:row>
      <xdr:rowOff>53289</xdr:rowOff>
    </xdr:to>
    <xdr:cxnSp macro="">
      <xdr:nvCxnSpPr>
        <xdr:cNvPr id="128" name="直線コネクタ 127"/>
        <xdr:cNvCxnSpPr/>
      </xdr:nvCxnSpPr>
      <xdr:spPr>
        <a:xfrm flipV="1">
          <a:off x="1130300" y="960762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134391</xdr:rowOff>
    </xdr:from>
    <xdr:to>
      <xdr:col>24</xdr:col>
      <xdr:colOff>114300</xdr:colOff>
      <xdr:row>55</xdr:row>
      <xdr:rowOff>64541</xdr:rowOff>
    </xdr:to>
    <xdr:sp macro="" textlink="">
      <xdr:nvSpPr>
        <xdr:cNvPr id="138" name="楕円 137"/>
        <xdr:cNvSpPr/>
      </xdr:nvSpPr>
      <xdr:spPr>
        <a:xfrm>
          <a:off x="4584700" y="93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157268</xdr:rowOff>
    </xdr:from>
    <xdr:ext cx="534377" cy="259045"/>
    <xdr:sp macro="" textlink="">
      <xdr:nvSpPr>
        <xdr:cNvPr id="139" name="物件費該当値テキスト"/>
        <xdr:cNvSpPr txBox="1"/>
      </xdr:nvSpPr>
      <xdr:spPr>
        <a:xfrm>
          <a:off x="4686300" y="92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64135</xdr:rowOff>
    </xdr:from>
    <xdr:to>
      <xdr:col>20</xdr:col>
      <xdr:colOff>38100</xdr:colOff>
      <xdr:row>54</xdr:row>
      <xdr:rowOff>165735</xdr:rowOff>
    </xdr:to>
    <xdr:sp macro="" textlink="">
      <xdr:nvSpPr>
        <xdr:cNvPr id="140" name="楕円 139"/>
        <xdr:cNvSpPr/>
      </xdr:nvSpPr>
      <xdr:spPr>
        <a:xfrm>
          <a:off x="3746500" y="93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10812</xdr:rowOff>
    </xdr:from>
    <xdr:ext cx="534377" cy="259045"/>
    <xdr:sp macro="" textlink="">
      <xdr:nvSpPr>
        <xdr:cNvPr id="141" name="テキスト ボックス 140"/>
        <xdr:cNvSpPr txBox="1"/>
      </xdr:nvSpPr>
      <xdr:spPr>
        <a:xfrm>
          <a:off x="3530111" y="90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130391</xdr:rowOff>
    </xdr:from>
    <xdr:to>
      <xdr:col>15</xdr:col>
      <xdr:colOff>101600</xdr:colOff>
      <xdr:row>55</xdr:row>
      <xdr:rowOff>60541</xdr:rowOff>
    </xdr:to>
    <xdr:sp macro="" textlink="">
      <xdr:nvSpPr>
        <xdr:cNvPr id="142" name="楕円 141"/>
        <xdr:cNvSpPr/>
      </xdr:nvSpPr>
      <xdr:spPr>
        <a:xfrm>
          <a:off x="2857500" y="93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77068</xdr:rowOff>
    </xdr:from>
    <xdr:ext cx="534377" cy="259045"/>
    <xdr:sp macro="" textlink="">
      <xdr:nvSpPr>
        <xdr:cNvPr id="143" name="テキスト ボックス 142"/>
        <xdr:cNvSpPr txBox="1"/>
      </xdr:nvSpPr>
      <xdr:spPr>
        <a:xfrm>
          <a:off x="2641111" y="91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127076</xdr:rowOff>
    </xdr:from>
    <xdr:to>
      <xdr:col>10</xdr:col>
      <xdr:colOff>165100</xdr:colOff>
      <xdr:row>56</xdr:row>
      <xdr:rowOff>57226</xdr:rowOff>
    </xdr:to>
    <xdr:sp macro="" textlink="">
      <xdr:nvSpPr>
        <xdr:cNvPr id="144" name="楕円 143"/>
        <xdr:cNvSpPr/>
      </xdr:nvSpPr>
      <xdr:spPr>
        <a:xfrm>
          <a:off x="1968500" y="95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48353</xdr:rowOff>
    </xdr:from>
    <xdr:ext cx="534377" cy="259045"/>
    <xdr:sp macro="" textlink="">
      <xdr:nvSpPr>
        <xdr:cNvPr id="145" name="テキスト ボックス 144"/>
        <xdr:cNvSpPr txBox="1"/>
      </xdr:nvSpPr>
      <xdr:spPr>
        <a:xfrm>
          <a:off x="1752111" y="96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2489</xdr:rowOff>
    </xdr:from>
    <xdr:to>
      <xdr:col>6</xdr:col>
      <xdr:colOff>38100</xdr:colOff>
      <xdr:row>56</xdr:row>
      <xdr:rowOff>104089</xdr:rowOff>
    </xdr:to>
    <xdr:sp macro="" textlink="">
      <xdr:nvSpPr>
        <xdr:cNvPr id="146" name="楕円 145"/>
        <xdr:cNvSpPr/>
      </xdr:nvSpPr>
      <xdr:spPr>
        <a:xfrm>
          <a:off x="10795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95216</xdr:rowOff>
    </xdr:from>
    <xdr:ext cx="534377" cy="259045"/>
    <xdr:sp macro="" textlink="">
      <xdr:nvSpPr>
        <xdr:cNvPr id="147" name="テキスト ボックス 146"/>
        <xdr:cNvSpPr txBox="1"/>
      </xdr:nvSpPr>
      <xdr:spPr>
        <a:xfrm>
          <a:off x="863111" y="96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150490</xdr:rowOff>
    </xdr:from>
    <xdr:to>
      <xdr:col>24</xdr:col>
      <xdr:colOff>63500</xdr:colOff>
      <xdr:row>75</xdr:row>
      <xdr:rowOff>107879</xdr:rowOff>
    </xdr:to>
    <xdr:cxnSp macro="">
      <xdr:nvCxnSpPr>
        <xdr:cNvPr id="174" name="直線コネクタ 173"/>
        <xdr:cNvCxnSpPr/>
      </xdr:nvCxnSpPr>
      <xdr:spPr>
        <a:xfrm>
          <a:off x="3797300" y="12837790"/>
          <a:ext cx="8382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150490</xdr:rowOff>
    </xdr:from>
    <xdr:to>
      <xdr:col>19</xdr:col>
      <xdr:colOff>177800</xdr:colOff>
      <xdr:row>75</xdr:row>
      <xdr:rowOff>87305</xdr:rowOff>
    </xdr:to>
    <xdr:cxnSp macro="">
      <xdr:nvCxnSpPr>
        <xdr:cNvPr id="177" name="直線コネクタ 176"/>
        <xdr:cNvCxnSpPr/>
      </xdr:nvCxnSpPr>
      <xdr:spPr>
        <a:xfrm flipV="1">
          <a:off x="2908300" y="12837790"/>
          <a:ext cx="889000" cy="10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96997</xdr:rowOff>
    </xdr:from>
    <xdr:to>
      <xdr:col>15</xdr:col>
      <xdr:colOff>50800</xdr:colOff>
      <xdr:row>75</xdr:row>
      <xdr:rowOff>87305</xdr:rowOff>
    </xdr:to>
    <xdr:cxnSp macro="">
      <xdr:nvCxnSpPr>
        <xdr:cNvPr id="180" name="直線コネクタ 179"/>
        <xdr:cNvCxnSpPr/>
      </xdr:nvCxnSpPr>
      <xdr:spPr>
        <a:xfrm>
          <a:off x="2019300" y="12784297"/>
          <a:ext cx="8890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96997</xdr:rowOff>
    </xdr:from>
    <xdr:to>
      <xdr:col>10</xdr:col>
      <xdr:colOff>114300</xdr:colOff>
      <xdr:row>74</xdr:row>
      <xdr:rowOff>170515</xdr:rowOff>
    </xdr:to>
    <xdr:cxnSp macro="">
      <xdr:nvCxnSpPr>
        <xdr:cNvPr id="183" name="直線コネクタ 182"/>
        <xdr:cNvCxnSpPr/>
      </xdr:nvCxnSpPr>
      <xdr:spPr>
        <a:xfrm flipV="1">
          <a:off x="1130300" y="12784297"/>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57079</xdr:rowOff>
    </xdr:from>
    <xdr:to>
      <xdr:col>24</xdr:col>
      <xdr:colOff>114300</xdr:colOff>
      <xdr:row>75</xdr:row>
      <xdr:rowOff>158679</xdr:rowOff>
    </xdr:to>
    <xdr:sp macro="" textlink="">
      <xdr:nvSpPr>
        <xdr:cNvPr id="193" name="楕円 192"/>
        <xdr:cNvSpPr/>
      </xdr:nvSpPr>
      <xdr:spPr>
        <a:xfrm>
          <a:off x="4584700" y="129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79956</xdr:rowOff>
    </xdr:from>
    <xdr:ext cx="469744" cy="259045"/>
    <xdr:sp macro="" textlink="">
      <xdr:nvSpPr>
        <xdr:cNvPr id="194" name="維持補修費該当値テキスト"/>
        <xdr:cNvSpPr txBox="1"/>
      </xdr:nvSpPr>
      <xdr:spPr>
        <a:xfrm>
          <a:off x="4686300" y="1276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99690</xdr:rowOff>
    </xdr:from>
    <xdr:to>
      <xdr:col>20</xdr:col>
      <xdr:colOff>38100</xdr:colOff>
      <xdr:row>75</xdr:row>
      <xdr:rowOff>29840</xdr:rowOff>
    </xdr:to>
    <xdr:sp macro="" textlink="">
      <xdr:nvSpPr>
        <xdr:cNvPr id="195" name="楕円 194"/>
        <xdr:cNvSpPr/>
      </xdr:nvSpPr>
      <xdr:spPr>
        <a:xfrm>
          <a:off x="3746500" y="127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46367</xdr:rowOff>
    </xdr:from>
    <xdr:ext cx="469744" cy="259045"/>
    <xdr:sp macro="" textlink="">
      <xdr:nvSpPr>
        <xdr:cNvPr id="196" name="テキスト ボックス 195"/>
        <xdr:cNvSpPr txBox="1"/>
      </xdr:nvSpPr>
      <xdr:spPr>
        <a:xfrm>
          <a:off x="3562428" y="1256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36505</xdr:rowOff>
    </xdr:from>
    <xdr:to>
      <xdr:col>15</xdr:col>
      <xdr:colOff>101600</xdr:colOff>
      <xdr:row>75</xdr:row>
      <xdr:rowOff>138105</xdr:rowOff>
    </xdr:to>
    <xdr:sp macro="" textlink="">
      <xdr:nvSpPr>
        <xdr:cNvPr id="197" name="楕円 196"/>
        <xdr:cNvSpPr/>
      </xdr:nvSpPr>
      <xdr:spPr>
        <a:xfrm>
          <a:off x="2857500" y="12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154632</xdr:rowOff>
    </xdr:from>
    <xdr:ext cx="469744" cy="259045"/>
    <xdr:sp macro="" textlink="">
      <xdr:nvSpPr>
        <xdr:cNvPr id="198" name="テキスト ボックス 197"/>
        <xdr:cNvSpPr txBox="1"/>
      </xdr:nvSpPr>
      <xdr:spPr>
        <a:xfrm>
          <a:off x="2673428" y="126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46197</xdr:rowOff>
    </xdr:from>
    <xdr:to>
      <xdr:col>10</xdr:col>
      <xdr:colOff>165100</xdr:colOff>
      <xdr:row>74</xdr:row>
      <xdr:rowOff>147797</xdr:rowOff>
    </xdr:to>
    <xdr:sp macro="" textlink="">
      <xdr:nvSpPr>
        <xdr:cNvPr id="199" name="楕円 198"/>
        <xdr:cNvSpPr/>
      </xdr:nvSpPr>
      <xdr:spPr>
        <a:xfrm>
          <a:off x="1968500" y="127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164324</xdr:rowOff>
    </xdr:from>
    <xdr:ext cx="469744" cy="259045"/>
    <xdr:sp macro="" textlink="">
      <xdr:nvSpPr>
        <xdr:cNvPr id="200" name="テキスト ボックス 199"/>
        <xdr:cNvSpPr txBox="1"/>
      </xdr:nvSpPr>
      <xdr:spPr>
        <a:xfrm>
          <a:off x="1784428" y="1250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119715</xdr:rowOff>
    </xdr:from>
    <xdr:to>
      <xdr:col>6</xdr:col>
      <xdr:colOff>38100</xdr:colOff>
      <xdr:row>75</xdr:row>
      <xdr:rowOff>49865</xdr:rowOff>
    </xdr:to>
    <xdr:sp macro="" textlink="">
      <xdr:nvSpPr>
        <xdr:cNvPr id="201" name="楕円 200"/>
        <xdr:cNvSpPr/>
      </xdr:nvSpPr>
      <xdr:spPr>
        <a:xfrm>
          <a:off x="1079500" y="128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66392</xdr:rowOff>
    </xdr:from>
    <xdr:ext cx="469744" cy="259045"/>
    <xdr:sp macro="" textlink="">
      <xdr:nvSpPr>
        <xdr:cNvPr id="202" name="テキスト ボックス 201"/>
        <xdr:cNvSpPr txBox="1"/>
      </xdr:nvSpPr>
      <xdr:spPr>
        <a:xfrm>
          <a:off x="895428" y="1258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144653</xdr:rowOff>
    </xdr:from>
    <xdr:to>
      <xdr:col>24</xdr:col>
      <xdr:colOff>63500</xdr:colOff>
      <xdr:row>97</xdr:row>
      <xdr:rowOff>157060</xdr:rowOff>
    </xdr:to>
    <xdr:cxnSp macro="">
      <xdr:nvCxnSpPr>
        <xdr:cNvPr id="232" name="直線コネクタ 231"/>
        <xdr:cNvCxnSpPr/>
      </xdr:nvCxnSpPr>
      <xdr:spPr>
        <a:xfrm flipV="1">
          <a:off x="3797300" y="16775303"/>
          <a:ext cx="8382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157060</xdr:rowOff>
    </xdr:from>
    <xdr:to>
      <xdr:col>19</xdr:col>
      <xdr:colOff>177800</xdr:colOff>
      <xdr:row>98</xdr:row>
      <xdr:rowOff>41911</xdr:rowOff>
    </xdr:to>
    <xdr:cxnSp macro="">
      <xdr:nvCxnSpPr>
        <xdr:cNvPr id="235" name="直線コネクタ 234"/>
        <xdr:cNvCxnSpPr/>
      </xdr:nvCxnSpPr>
      <xdr:spPr>
        <a:xfrm flipV="1">
          <a:off x="2908300" y="16787710"/>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40221</xdr:rowOff>
    </xdr:from>
    <xdr:to>
      <xdr:col>15</xdr:col>
      <xdr:colOff>50800</xdr:colOff>
      <xdr:row>98</xdr:row>
      <xdr:rowOff>41911</xdr:rowOff>
    </xdr:to>
    <xdr:cxnSp macro="">
      <xdr:nvCxnSpPr>
        <xdr:cNvPr id="238" name="直線コネクタ 237"/>
        <xdr:cNvCxnSpPr/>
      </xdr:nvCxnSpPr>
      <xdr:spPr>
        <a:xfrm>
          <a:off x="2019300" y="1684232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40221</xdr:rowOff>
    </xdr:from>
    <xdr:to>
      <xdr:col>10</xdr:col>
      <xdr:colOff>114300</xdr:colOff>
      <xdr:row>98</xdr:row>
      <xdr:rowOff>95275</xdr:rowOff>
    </xdr:to>
    <xdr:cxnSp macro="">
      <xdr:nvCxnSpPr>
        <xdr:cNvPr id="241" name="直線コネクタ 240"/>
        <xdr:cNvCxnSpPr/>
      </xdr:nvCxnSpPr>
      <xdr:spPr>
        <a:xfrm flipV="1">
          <a:off x="1130300" y="16842321"/>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93853</xdr:rowOff>
    </xdr:from>
    <xdr:to>
      <xdr:col>24</xdr:col>
      <xdr:colOff>114300</xdr:colOff>
      <xdr:row>98</xdr:row>
      <xdr:rowOff>24003</xdr:rowOff>
    </xdr:to>
    <xdr:sp macro="" textlink="">
      <xdr:nvSpPr>
        <xdr:cNvPr id="251" name="楕円 250"/>
        <xdr:cNvSpPr/>
      </xdr:nvSpPr>
      <xdr:spPr>
        <a:xfrm>
          <a:off x="45847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72280</xdr:rowOff>
    </xdr:from>
    <xdr:ext cx="534377" cy="259045"/>
    <xdr:sp macro="" textlink="">
      <xdr:nvSpPr>
        <xdr:cNvPr id="252" name="扶助費該当値テキスト"/>
        <xdr:cNvSpPr txBox="1"/>
      </xdr:nvSpPr>
      <xdr:spPr>
        <a:xfrm>
          <a:off x="4686300" y="167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106260</xdr:rowOff>
    </xdr:from>
    <xdr:to>
      <xdr:col>20</xdr:col>
      <xdr:colOff>38100</xdr:colOff>
      <xdr:row>98</xdr:row>
      <xdr:rowOff>36410</xdr:rowOff>
    </xdr:to>
    <xdr:sp macro="" textlink="">
      <xdr:nvSpPr>
        <xdr:cNvPr id="253" name="楕円 252"/>
        <xdr:cNvSpPr/>
      </xdr:nvSpPr>
      <xdr:spPr>
        <a:xfrm>
          <a:off x="3746500" y="167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27537</xdr:rowOff>
    </xdr:from>
    <xdr:ext cx="534377" cy="259045"/>
    <xdr:sp macro="" textlink="">
      <xdr:nvSpPr>
        <xdr:cNvPr id="254" name="テキスト ボックス 253"/>
        <xdr:cNvSpPr txBox="1"/>
      </xdr:nvSpPr>
      <xdr:spPr>
        <a:xfrm>
          <a:off x="3530111" y="168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162561</xdr:rowOff>
    </xdr:from>
    <xdr:to>
      <xdr:col>15</xdr:col>
      <xdr:colOff>101600</xdr:colOff>
      <xdr:row>98</xdr:row>
      <xdr:rowOff>92711</xdr:rowOff>
    </xdr:to>
    <xdr:sp macro="" textlink="">
      <xdr:nvSpPr>
        <xdr:cNvPr id="255" name="楕円 254"/>
        <xdr:cNvSpPr/>
      </xdr:nvSpPr>
      <xdr:spPr>
        <a:xfrm>
          <a:off x="2857500" y="167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83838</xdr:rowOff>
    </xdr:from>
    <xdr:ext cx="534377" cy="259045"/>
    <xdr:sp macro="" textlink="">
      <xdr:nvSpPr>
        <xdr:cNvPr id="256" name="テキスト ボックス 255"/>
        <xdr:cNvSpPr txBox="1"/>
      </xdr:nvSpPr>
      <xdr:spPr>
        <a:xfrm>
          <a:off x="2641111" y="168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160871</xdr:rowOff>
    </xdr:from>
    <xdr:to>
      <xdr:col>10</xdr:col>
      <xdr:colOff>165100</xdr:colOff>
      <xdr:row>98</xdr:row>
      <xdr:rowOff>91021</xdr:rowOff>
    </xdr:to>
    <xdr:sp macro="" textlink="">
      <xdr:nvSpPr>
        <xdr:cNvPr id="257" name="楕円 256"/>
        <xdr:cNvSpPr/>
      </xdr:nvSpPr>
      <xdr:spPr>
        <a:xfrm>
          <a:off x="1968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82148</xdr:rowOff>
    </xdr:from>
    <xdr:ext cx="534377" cy="259045"/>
    <xdr:sp macro="" textlink="">
      <xdr:nvSpPr>
        <xdr:cNvPr id="258" name="テキスト ボックス 257"/>
        <xdr:cNvSpPr txBox="1"/>
      </xdr:nvSpPr>
      <xdr:spPr>
        <a:xfrm>
          <a:off x="1752111" y="168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44475</xdr:rowOff>
    </xdr:from>
    <xdr:to>
      <xdr:col>6</xdr:col>
      <xdr:colOff>38100</xdr:colOff>
      <xdr:row>98</xdr:row>
      <xdr:rowOff>146075</xdr:rowOff>
    </xdr:to>
    <xdr:sp macro="" textlink="">
      <xdr:nvSpPr>
        <xdr:cNvPr id="259" name="楕円 258"/>
        <xdr:cNvSpPr/>
      </xdr:nvSpPr>
      <xdr:spPr>
        <a:xfrm>
          <a:off x="10795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137202</xdr:rowOff>
    </xdr:from>
    <xdr:ext cx="534377" cy="259045"/>
    <xdr:sp macro="" textlink="">
      <xdr:nvSpPr>
        <xdr:cNvPr id="260" name="テキスト ボックス 259"/>
        <xdr:cNvSpPr txBox="1"/>
      </xdr:nvSpPr>
      <xdr:spPr>
        <a:xfrm>
          <a:off x="863111" y="169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80623</xdr:rowOff>
    </xdr:from>
    <xdr:to>
      <xdr:col>55</xdr:col>
      <xdr:colOff>0</xdr:colOff>
      <xdr:row>34</xdr:row>
      <xdr:rowOff>28241</xdr:rowOff>
    </xdr:to>
    <xdr:cxnSp macro="">
      <xdr:nvCxnSpPr>
        <xdr:cNvPr id="292" name="直線コネクタ 291"/>
        <xdr:cNvCxnSpPr/>
      </xdr:nvCxnSpPr>
      <xdr:spPr>
        <a:xfrm flipV="1">
          <a:off x="9639300" y="5738473"/>
          <a:ext cx="838200" cy="1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20110</xdr:rowOff>
    </xdr:from>
    <xdr:to>
      <xdr:col>50</xdr:col>
      <xdr:colOff>114300</xdr:colOff>
      <xdr:row>34</xdr:row>
      <xdr:rowOff>28241</xdr:rowOff>
    </xdr:to>
    <xdr:cxnSp macro="">
      <xdr:nvCxnSpPr>
        <xdr:cNvPr id="295" name="直線コネクタ 294"/>
        <xdr:cNvCxnSpPr/>
      </xdr:nvCxnSpPr>
      <xdr:spPr>
        <a:xfrm>
          <a:off x="8750300" y="5849410"/>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20110</xdr:rowOff>
    </xdr:from>
    <xdr:to>
      <xdr:col>45</xdr:col>
      <xdr:colOff>177800</xdr:colOff>
      <xdr:row>34</xdr:row>
      <xdr:rowOff>166512</xdr:rowOff>
    </xdr:to>
    <xdr:cxnSp macro="">
      <xdr:nvCxnSpPr>
        <xdr:cNvPr id="298" name="直線コネクタ 297"/>
        <xdr:cNvCxnSpPr/>
      </xdr:nvCxnSpPr>
      <xdr:spPr>
        <a:xfrm flipV="1">
          <a:off x="7861300" y="5849410"/>
          <a:ext cx="889000" cy="14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166512</xdr:rowOff>
    </xdr:from>
    <xdr:to>
      <xdr:col>41</xdr:col>
      <xdr:colOff>50800</xdr:colOff>
      <xdr:row>35</xdr:row>
      <xdr:rowOff>57861</xdr:rowOff>
    </xdr:to>
    <xdr:cxnSp macro="">
      <xdr:nvCxnSpPr>
        <xdr:cNvPr id="301" name="直線コネクタ 300"/>
        <xdr:cNvCxnSpPr/>
      </xdr:nvCxnSpPr>
      <xdr:spPr>
        <a:xfrm flipV="1">
          <a:off x="6972300" y="5995812"/>
          <a:ext cx="889000" cy="6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29823</xdr:rowOff>
    </xdr:from>
    <xdr:to>
      <xdr:col>55</xdr:col>
      <xdr:colOff>50800</xdr:colOff>
      <xdr:row>33</xdr:row>
      <xdr:rowOff>131423</xdr:rowOff>
    </xdr:to>
    <xdr:sp macro="" textlink="">
      <xdr:nvSpPr>
        <xdr:cNvPr id="311" name="楕円 310"/>
        <xdr:cNvSpPr/>
      </xdr:nvSpPr>
      <xdr:spPr>
        <a:xfrm>
          <a:off x="10426700" y="56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52700</xdr:rowOff>
    </xdr:from>
    <xdr:ext cx="534377" cy="259045"/>
    <xdr:sp macro="" textlink="">
      <xdr:nvSpPr>
        <xdr:cNvPr id="312" name="補助費等該当値テキスト"/>
        <xdr:cNvSpPr txBox="1"/>
      </xdr:nvSpPr>
      <xdr:spPr>
        <a:xfrm>
          <a:off x="10528300" y="5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148891</xdr:rowOff>
    </xdr:from>
    <xdr:to>
      <xdr:col>50</xdr:col>
      <xdr:colOff>165100</xdr:colOff>
      <xdr:row>34</xdr:row>
      <xdr:rowOff>79041</xdr:rowOff>
    </xdr:to>
    <xdr:sp macro="" textlink="">
      <xdr:nvSpPr>
        <xdr:cNvPr id="313" name="楕円 312"/>
        <xdr:cNvSpPr/>
      </xdr:nvSpPr>
      <xdr:spPr>
        <a:xfrm>
          <a:off x="9588500" y="58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95568</xdr:rowOff>
    </xdr:from>
    <xdr:ext cx="534377" cy="259045"/>
    <xdr:sp macro="" textlink="">
      <xdr:nvSpPr>
        <xdr:cNvPr id="314" name="テキスト ボックス 313"/>
        <xdr:cNvSpPr txBox="1"/>
      </xdr:nvSpPr>
      <xdr:spPr>
        <a:xfrm>
          <a:off x="9372111" y="558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140760</xdr:rowOff>
    </xdr:from>
    <xdr:to>
      <xdr:col>46</xdr:col>
      <xdr:colOff>38100</xdr:colOff>
      <xdr:row>34</xdr:row>
      <xdr:rowOff>70910</xdr:rowOff>
    </xdr:to>
    <xdr:sp macro="" textlink="">
      <xdr:nvSpPr>
        <xdr:cNvPr id="315" name="楕円 314"/>
        <xdr:cNvSpPr/>
      </xdr:nvSpPr>
      <xdr:spPr>
        <a:xfrm>
          <a:off x="8699500" y="57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87437</xdr:rowOff>
    </xdr:from>
    <xdr:ext cx="534377" cy="259045"/>
    <xdr:sp macro="" textlink="">
      <xdr:nvSpPr>
        <xdr:cNvPr id="316" name="テキスト ボックス 315"/>
        <xdr:cNvSpPr txBox="1"/>
      </xdr:nvSpPr>
      <xdr:spPr>
        <a:xfrm>
          <a:off x="8483111" y="55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115712</xdr:rowOff>
    </xdr:from>
    <xdr:to>
      <xdr:col>41</xdr:col>
      <xdr:colOff>101600</xdr:colOff>
      <xdr:row>35</xdr:row>
      <xdr:rowOff>45862</xdr:rowOff>
    </xdr:to>
    <xdr:sp macro="" textlink="">
      <xdr:nvSpPr>
        <xdr:cNvPr id="317" name="楕円 316"/>
        <xdr:cNvSpPr/>
      </xdr:nvSpPr>
      <xdr:spPr>
        <a:xfrm>
          <a:off x="7810500" y="59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62389</xdr:rowOff>
    </xdr:from>
    <xdr:ext cx="534377" cy="259045"/>
    <xdr:sp macro="" textlink="">
      <xdr:nvSpPr>
        <xdr:cNvPr id="318" name="テキスト ボックス 317"/>
        <xdr:cNvSpPr txBox="1"/>
      </xdr:nvSpPr>
      <xdr:spPr>
        <a:xfrm>
          <a:off x="7594111" y="57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xdr:rowOff>
    </xdr:from>
    <xdr:to>
      <xdr:col>36</xdr:col>
      <xdr:colOff>165100</xdr:colOff>
      <xdr:row>35</xdr:row>
      <xdr:rowOff>108661</xdr:rowOff>
    </xdr:to>
    <xdr:sp macro="" textlink="">
      <xdr:nvSpPr>
        <xdr:cNvPr id="319" name="楕円 318"/>
        <xdr:cNvSpPr/>
      </xdr:nvSpPr>
      <xdr:spPr>
        <a:xfrm>
          <a:off x="6921500" y="6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125188</xdr:rowOff>
    </xdr:from>
    <xdr:ext cx="534377" cy="259045"/>
    <xdr:sp macro="" textlink="">
      <xdr:nvSpPr>
        <xdr:cNvPr id="320" name="テキスト ボックス 319"/>
        <xdr:cNvSpPr txBox="1"/>
      </xdr:nvSpPr>
      <xdr:spPr>
        <a:xfrm>
          <a:off x="6705111" y="57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30690</xdr:rowOff>
    </xdr:from>
    <xdr:to>
      <xdr:col>54</xdr:col>
      <xdr:colOff>189865</xdr:colOff>
      <xdr:row>59</xdr:row>
      <xdr:rowOff>60310</xdr:rowOff>
    </xdr:to>
    <xdr:cxnSp macro="">
      <xdr:nvCxnSpPr>
        <xdr:cNvPr id="347" name="直線コネクタ 346"/>
        <xdr:cNvCxnSpPr/>
      </xdr:nvCxnSpPr>
      <xdr:spPr>
        <a:xfrm flipV="1">
          <a:off x="10475595" y="8946090"/>
          <a:ext cx="1270" cy="122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64137</xdr:rowOff>
    </xdr:from>
    <xdr:ext cx="534377" cy="259045"/>
    <xdr:sp macro="" textlink="">
      <xdr:nvSpPr>
        <xdr:cNvPr id="348" name="普通建設事業費最小値テキスト"/>
        <xdr:cNvSpPr txBox="1"/>
      </xdr:nvSpPr>
      <xdr:spPr>
        <a:xfrm>
          <a:off x="10528300" y="1017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60310</xdr:rowOff>
    </xdr:from>
    <xdr:to>
      <xdr:col>55</xdr:col>
      <xdr:colOff>88900</xdr:colOff>
      <xdr:row>59</xdr:row>
      <xdr:rowOff>60310</xdr:rowOff>
    </xdr:to>
    <xdr:cxnSp macro="">
      <xdr:nvCxnSpPr>
        <xdr:cNvPr id="349" name="直線コネクタ 348"/>
        <xdr:cNvCxnSpPr/>
      </xdr:nvCxnSpPr>
      <xdr:spPr>
        <a:xfrm>
          <a:off x="10388600" y="1017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148817</xdr:rowOff>
    </xdr:from>
    <xdr:ext cx="534377" cy="259045"/>
    <xdr:sp macro="" textlink="">
      <xdr:nvSpPr>
        <xdr:cNvPr id="350" name="普通建設事業費最大値テキスト"/>
        <xdr:cNvSpPr txBox="1"/>
      </xdr:nvSpPr>
      <xdr:spPr>
        <a:xfrm>
          <a:off x="10528300" y="872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30690</xdr:rowOff>
    </xdr:from>
    <xdr:to>
      <xdr:col>55</xdr:col>
      <xdr:colOff>88900</xdr:colOff>
      <xdr:row>52</xdr:row>
      <xdr:rowOff>30690</xdr:rowOff>
    </xdr:to>
    <xdr:cxnSp macro="">
      <xdr:nvCxnSpPr>
        <xdr:cNvPr id="351" name="直線コネクタ 350"/>
        <xdr:cNvCxnSpPr/>
      </xdr:nvCxnSpPr>
      <xdr:spPr>
        <a:xfrm>
          <a:off x="10388600" y="89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89065</xdr:rowOff>
    </xdr:from>
    <xdr:to>
      <xdr:col>55</xdr:col>
      <xdr:colOff>0</xdr:colOff>
      <xdr:row>56</xdr:row>
      <xdr:rowOff>58465</xdr:rowOff>
    </xdr:to>
    <xdr:cxnSp macro="">
      <xdr:nvCxnSpPr>
        <xdr:cNvPr id="352" name="直線コネクタ 351"/>
        <xdr:cNvCxnSpPr/>
      </xdr:nvCxnSpPr>
      <xdr:spPr>
        <a:xfrm>
          <a:off x="9639300" y="9518815"/>
          <a:ext cx="8382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82218</xdr:rowOff>
    </xdr:from>
    <xdr:ext cx="534377" cy="259045"/>
    <xdr:sp macro="" textlink="">
      <xdr:nvSpPr>
        <xdr:cNvPr id="353" name="普通建設事業費平均値テキスト"/>
        <xdr:cNvSpPr txBox="1"/>
      </xdr:nvSpPr>
      <xdr:spPr>
        <a:xfrm>
          <a:off x="10528300" y="9683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103791</xdr:rowOff>
    </xdr:from>
    <xdr:to>
      <xdr:col>55</xdr:col>
      <xdr:colOff>50800</xdr:colOff>
      <xdr:row>57</xdr:row>
      <xdr:rowOff>33941</xdr:rowOff>
    </xdr:to>
    <xdr:sp macro="" textlink="">
      <xdr:nvSpPr>
        <xdr:cNvPr id="354" name="フローチャート: 判断 353"/>
        <xdr:cNvSpPr/>
      </xdr:nvSpPr>
      <xdr:spPr>
        <a:xfrm>
          <a:off x="104267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146689</xdr:rowOff>
    </xdr:from>
    <xdr:to>
      <xdr:col>50</xdr:col>
      <xdr:colOff>114300</xdr:colOff>
      <xdr:row>55</xdr:row>
      <xdr:rowOff>89065</xdr:rowOff>
    </xdr:to>
    <xdr:cxnSp macro="">
      <xdr:nvCxnSpPr>
        <xdr:cNvPr id="355" name="直線コネクタ 354"/>
        <xdr:cNvCxnSpPr/>
      </xdr:nvCxnSpPr>
      <xdr:spPr>
        <a:xfrm>
          <a:off x="8750300" y="9062089"/>
          <a:ext cx="889000" cy="4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131436</xdr:rowOff>
    </xdr:from>
    <xdr:to>
      <xdr:col>50</xdr:col>
      <xdr:colOff>165100</xdr:colOff>
      <xdr:row>57</xdr:row>
      <xdr:rowOff>61586</xdr:rowOff>
    </xdr:to>
    <xdr:sp macro="" textlink="">
      <xdr:nvSpPr>
        <xdr:cNvPr id="356" name="フローチャート: 判断 355"/>
        <xdr:cNvSpPr/>
      </xdr:nvSpPr>
      <xdr:spPr>
        <a:xfrm>
          <a:off x="9588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52713</xdr:rowOff>
    </xdr:from>
    <xdr:ext cx="534377" cy="259045"/>
    <xdr:sp macro="" textlink="">
      <xdr:nvSpPr>
        <xdr:cNvPr id="357" name="テキスト ボックス 356"/>
        <xdr:cNvSpPr txBox="1"/>
      </xdr:nvSpPr>
      <xdr:spPr>
        <a:xfrm>
          <a:off x="9372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80345</xdr:rowOff>
    </xdr:from>
    <xdr:to>
      <xdr:col>45</xdr:col>
      <xdr:colOff>177800</xdr:colOff>
      <xdr:row>52</xdr:row>
      <xdr:rowOff>146689</xdr:rowOff>
    </xdr:to>
    <xdr:cxnSp macro="">
      <xdr:nvCxnSpPr>
        <xdr:cNvPr id="358" name="直線コネクタ 357"/>
        <xdr:cNvCxnSpPr/>
      </xdr:nvCxnSpPr>
      <xdr:spPr>
        <a:xfrm>
          <a:off x="7861300" y="8652845"/>
          <a:ext cx="889000" cy="4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58203</xdr:rowOff>
    </xdr:from>
    <xdr:to>
      <xdr:col>46</xdr:col>
      <xdr:colOff>38100</xdr:colOff>
      <xdr:row>56</xdr:row>
      <xdr:rowOff>159803</xdr:rowOff>
    </xdr:to>
    <xdr:sp macro="" textlink="">
      <xdr:nvSpPr>
        <xdr:cNvPr id="359" name="フローチャート: 判断 358"/>
        <xdr:cNvSpPr/>
      </xdr:nvSpPr>
      <xdr:spPr>
        <a:xfrm>
          <a:off x="8699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150930</xdr:rowOff>
    </xdr:from>
    <xdr:ext cx="534377" cy="259045"/>
    <xdr:sp macro="" textlink="">
      <xdr:nvSpPr>
        <xdr:cNvPr id="360" name="テキスト ボックス 359"/>
        <xdr:cNvSpPr txBox="1"/>
      </xdr:nvSpPr>
      <xdr:spPr>
        <a:xfrm>
          <a:off x="8483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80345</xdr:rowOff>
    </xdr:from>
    <xdr:to>
      <xdr:col>41</xdr:col>
      <xdr:colOff>50800</xdr:colOff>
      <xdr:row>53</xdr:row>
      <xdr:rowOff>45958</xdr:rowOff>
    </xdr:to>
    <xdr:cxnSp macro="">
      <xdr:nvCxnSpPr>
        <xdr:cNvPr id="361" name="直線コネクタ 360"/>
        <xdr:cNvCxnSpPr/>
      </xdr:nvCxnSpPr>
      <xdr:spPr>
        <a:xfrm flipV="1">
          <a:off x="6972300" y="8652845"/>
          <a:ext cx="889000" cy="47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46234</xdr:rowOff>
    </xdr:from>
    <xdr:to>
      <xdr:col>41</xdr:col>
      <xdr:colOff>101600</xdr:colOff>
      <xdr:row>56</xdr:row>
      <xdr:rowOff>147834</xdr:rowOff>
    </xdr:to>
    <xdr:sp macro="" textlink="">
      <xdr:nvSpPr>
        <xdr:cNvPr id="362" name="フローチャート: 判断 361"/>
        <xdr:cNvSpPr/>
      </xdr:nvSpPr>
      <xdr:spPr>
        <a:xfrm>
          <a:off x="7810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138961</xdr:rowOff>
    </xdr:from>
    <xdr:ext cx="534377" cy="259045"/>
    <xdr:sp macro="" textlink="">
      <xdr:nvSpPr>
        <xdr:cNvPr id="363" name="テキスト ボックス 362"/>
        <xdr:cNvSpPr txBox="1"/>
      </xdr:nvSpPr>
      <xdr:spPr>
        <a:xfrm>
          <a:off x="7594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110503</xdr:rowOff>
    </xdr:from>
    <xdr:to>
      <xdr:col>36</xdr:col>
      <xdr:colOff>165100</xdr:colOff>
      <xdr:row>57</xdr:row>
      <xdr:rowOff>40653</xdr:rowOff>
    </xdr:to>
    <xdr:sp macro="" textlink="">
      <xdr:nvSpPr>
        <xdr:cNvPr id="364" name="フローチャート: 判断 363"/>
        <xdr:cNvSpPr/>
      </xdr:nvSpPr>
      <xdr:spPr>
        <a:xfrm>
          <a:off x="6921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31780</xdr:rowOff>
    </xdr:from>
    <xdr:ext cx="534377" cy="259045"/>
    <xdr:sp macro="" textlink="">
      <xdr:nvSpPr>
        <xdr:cNvPr id="365" name="テキスト ボックス 364"/>
        <xdr:cNvSpPr txBox="1"/>
      </xdr:nvSpPr>
      <xdr:spPr>
        <a:xfrm>
          <a:off x="6705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7665</xdr:rowOff>
    </xdr:from>
    <xdr:to>
      <xdr:col>55</xdr:col>
      <xdr:colOff>50800</xdr:colOff>
      <xdr:row>56</xdr:row>
      <xdr:rowOff>109265</xdr:rowOff>
    </xdr:to>
    <xdr:sp macro="" textlink="">
      <xdr:nvSpPr>
        <xdr:cNvPr id="371" name="楕円 370"/>
        <xdr:cNvSpPr/>
      </xdr:nvSpPr>
      <xdr:spPr>
        <a:xfrm>
          <a:off x="10426700" y="96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30542</xdr:rowOff>
    </xdr:from>
    <xdr:ext cx="534377" cy="259045"/>
    <xdr:sp macro="" textlink="">
      <xdr:nvSpPr>
        <xdr:cNvPr id="372" name="普通建設事業費該当値テキスト"/>
        <xdr:cNvSpPr txBox="1"/>
      </xdr:nvSpPr>
      <xdr:spPr>
        <a:xfrm>
          <a:off x="10528300" y="94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38265</xdr:rowOff>
    </xdr:from>
    <xdr:to>
      <xdr:col>50</xdr:col>
      <xdr:colOff>165100</xdr:colOff>
      <xdr:row>55</xdr:row>
      <xdr:rowOff>139865</xdr:rowOff>
    </xdr:to>
    <xdr:sp macro="" textlink="">
      <xdr:nvSpPr>
        <xdr:cNvPr id="373" name="楕円 372"/>
        <xdr:cNvSpPr/>
      </xdr:nvSpPr>
      <xdr:spPr>
        <a:xfrm>
          <a:off x="9588500" y="94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156392</xdr:rowOff>
    </xdr:from>
    <xdr:ext cx="534377" cy="259045"/>
    <xdr:sp macro="" textlink="">
      <xdr:nvSpPr>
        <xdr:cNvPr id="374" name="テキスト ボックス 373"/>
        <xdr:cNvSpPr txBox="1"/>
      </xdr:nvSpPr>
      <xdr:spPr>
        <a:xfrm>
          <a:off x="9372111" y="92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95889</xdr:rowOff>
    </xdr:from>
    <xdr:to>
      <xdr:col>46</xdr:col>
      <xdr:colOff>38100</xdr:colOff>
      <xdr:row>53</xdr:row>
      <xdr:rowOff>26039</xdr:rowOff>
    </xdr:to>
    <xdr:sp macro="" textlink="">
      <xdr:nvSpPr>
        <xdr:cNvPr id="375" name="楕円 374"/>
        <xdr:cNvSpPr/>
      </xdr:nvSpPr>
      <xdr:spPr>
        <a:xfrm>
          <a:off x="8699500" y="90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42566</xdr:rowOff>
    </xdr:from>
    <xdr:ext cx="534377" cy="259045"/>
    <xdr:sp macro="" textlink="">
      <xdr:nvSpPr>
        <xdr:cNvPr id="376" name="テキスト ボックス 375"/>
        <xdr:cNvSpPr txBox="1"/>
      </xdr:nvSpPr>
      <xdr:spPr>
        <a:xfrm>
          <a:off x="8483111" y="87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29545</xdr:rowOff>
    </xdr:from>
    <xdr:to>
      <xdr:col>41</xdr:col>
      <xdr:colOff>101600</xdr:colOff>
      <xdr:row>50</xdr:row>
      <xdr:rowOff>131145</xdr:rowOff>
    </xdr:to>
    <xdr:sp macro="" textlink="">
      <xdr:nvSpPr>
        <xdr:cNvPr id="377" name="楕円 376"/>
        <xdr:cNvSpPr/>
      </xdr:nvSpPr>
      <xdr:spPr>
        <a:xfrm>
          <a:off x="7810500" y="86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147672</xdr:rowOff>
    </xdr:from>
    <xdr:ext cx="599010" cy="259045"/>
    <xdr:sp macro="" textlink="">
      <xdr:nvSpPr>
        <xdr:cNvPr id="378" name="テキスト ボックス 377"/>
        <xdr:cNvSpPr txBox="1"/>
      </xdr:nvSpPr>
      <xdr:spPr>
        <a:xfrm>
          <a:off x="7561795" y="837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166608</xdr:rowOff>
    </xdr:from>
    <xdr:to>
      <xdr:col>36</xdr:col>
      <xdr:colOff>165100</xdr:colOff>
      <xdr:row>53</xdr:row>
      <xdr:rowOff>96758</xdr:rowOff>
    </xdr:to>
    <xdr:sp macro="" textlink="">
      <xdr:nvSpPr>
        <xdr:cNvPr id="379" name="楕円 378"/>
        <xdr:cNvSpPr/>
      </xdr:nvSpPr>
      <xdr:spPr>
        <a:xfrm>
          <a:off x="6921500" y="90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113285</xdr:rowOff>
    </xdr:from>
    <xdr:ext cx="534377" cy="259045"/>
    <xdr:sp macro="" textlink="">
      <xdr:nvSpPr>
        <xdr:cNvPr id="380" name="テキスト ボックス 379"/>
        <xdr:cNvSpPr txBox="1"/>
      </xdr:nvSpPr>
      <xdr:spPr>
        <a:xfrm>
          <a:off x="6705111" y="88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135586</xdr:rowOff>
    </xdr:from>
    <xdr:to>
      <xdr:col>54</xdr:col>
      <xdr:colOff>189865</xdr:colOff>
      <xdr:row>79</xdr:row>
      <xdr:rowOff>90746</xdr:rowOff>
    </xdr:to>
    <xdr:cxnSp macro="">
      <xdr:nvCxnSpPr>
        <xdr:cNvPr id="406" name="直線コネクタ 405"/>
        <xdr:cNvCxnSpPr/>
      </xdr:nvCxnSpPr>
      <xdr:spPr>
        <a:xfrm flipV="1">
          <a:off x="10475595" y="12308536"/>
          <a:ext cx="1270" cy="132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94573</xdr:rowOff>
    </xdr:from>
    <xdr:ext cx="378565" cy="259045"/>
    <xdr:sp macro="" textlink="">
      <xdr:nvSpPr>
        <xdr:cNvPr id="407" name="普通建設事業費 （ うち新規整備　）最小値テキスト"/>
        <xdr:cNvSpPr txBox="1"/>
      </xdr:nvSpPr>
      <xdr:spPr>
        <a:xfrm>
          <a:off x="10528300" y="13639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90746</xdr:rowOff>
    </xdr:from>
    <xdr:to>
      <xdr:col>55</xdr:col>
      <xdr:colOff>88900</xdr:colOff>
      <xdr:row>79</xdr:row>
      <xdr:rowOff>90746</xdr:rowOff>
    </xdr:to>
    <xdr:cxnSp macro="">
      <xdr:nvCxnSpPr>
        <xdr:cNvPr id="408" name="直線コネクタ 407"/>
        <xdr:cNvCxnSpPr/>
      </xdr:nvCxnSpPr>
      <xdr:spPr>
        <a:xfrm>
          <a:off x="10388600" y="1363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82263</xdr:rowOff>
    </xdr:from>
    <xdr:ext cx="534377" cy="259045"/>
    <xdr:sp macro="" textlink="">
      <xdr:nvSpPr>
        <xdr:cNvPr id="409" name="普通建設事業費 （ うち新規整備　）最大値テキスト"/>
        <xdr:cNvSpPr txBox="1"/>
      </xdr:nvSpPr>
      <xdr:spPr>
        <a:xfrm>
          <a:off x="10528300" y="120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135586</xdr:rowOff>
    </xdr:from>
    <xdr:to>
      <xdr:col>55</xdr:col>
      <xdr:colOff>88900</xdr:colOff>
      <xdr:row>71</xdr:row>
      <xdr:rowOff>135586</xdr:rowOff>
    </xdr:to>
    <xdr:cxnSp macro="">
      <xdr:nvCxnSpPr>
        <xdr:cNvPr id="410" name="直線コネクタ 409"/>
        <xdr:cNvCxnSpPr/>
      </xdr:nvCxnSpPr>
      <xdr:spPr>
        <a:xfrm>
          <a:off x="10388600" y="1230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156780</xdr:rowOff>
    </xdr:from>
    <xdr:to>
      <xdr:col>55</xdr:col>
      <xdr:colOff>0</xdr:colOff>
      <xdr:row>73</xdr:row>
      <xdr:rowOff>116285</xdr:rowOff>
    </xdr:to>
    <xdr:cxnSp macro="">
      <xdr:nvCxnSpPr>
        <xdr:cNvPr id="411" name="直線コネクタ 410"/>
        <xdr:cNvCxnSpPr/>
      </xdr:nvCxnSpPr>
      <xdr:spPr>
        <a:xfrm>
          <a:off x="9639300" y="12158280"/>
          <a:ext cx="838200" cy="47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446</xdr:rowOff>
    </xdr:from>
    <xdr:ext cx="534377" cy="259045"/>
    <xdr:sp macro="" textlink="">
      <xdr:nvSpPr>
        <xdr:cNvPr id="412" name="普通建設事業費 （ うち新規整備　）平均値テキスト"/>
        <xdr:cNvSpPr txBox="1"/>
      </xdr:nvSpPr>
      <xdr:spPr>
        <a:xfrm>
          <a:off x="10528300" y="13202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22019</xdr:rowOff>
    </xdr:from>
    <xdr:to>
      <xdr:col>55</xdr:col>
      <xdr:colOff>50800</xdr:colOff>
      <xdr:row>77</xdr:row>
      <xdr:rowOff>123619</xdr:rowOff>
    </xdr:to>
    <xdr:sp macro="" textlink="">
      <xdr:nvSpPr>
        <xdr:cNvPr id="413" name="フローチャート: 判断 412"/>
        <xdr:cNvSpPr/>
      </xdr:nvSpPr>
      <xdr:spPr>
        <a:xfrm>
          <a:off x="104267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156780</xdr:rowOff>
    </xdr:from>
    <xdr:to>
      <xdr:col>50</xdr:col>
      <xdr:colOff>114300</xdr:colOff>
      <xdr:row>72</xdr:row>
      <xdr:rowOff>134507</xdr:rowOff>
    </xdr:to>
    <xdr:cxnSp macro="">
      <xdr:nvCxnSpPr>
        <xdr:cNvPr id="414" name="直線コネクタ 413"/>
        <xdr:cNvCxnSpPr/>
      </xdr:nvCxnSpPr>
      <xdr:spPr>
        <a:xfrm flipV="1">
          <a:off x="8750300" y="12158280"/>
          <a:ext cx="889000" cy="32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142163</xdr:rowOff>
    </xdr:from>
    <xdr:to>
      <xdr:col>50</xdr:col>
      <xdr:colOff>165100</xdr:colOff>
      <xdr:row>77</xdr:row>
      <xdr:rowOff>72313</xdr:rowOff>
    </xdr:to>
    <xdr:sp macro="" textlink="">
      <xdr:nvSpPr>
        <xdr:cNvPr id="415" name="フローチャート: 判断 414"/>
        <xdr:cNvSpPr/>
      </xdr:nvSpPr>
      <xdr:spPr>
        <a:xfrm>
          <a:off x="9588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63440</xdr:rowOff>
    </xdr:from>
    <xdr:ext cx="534377" cy="259045"/>
    <xdr:sp macro="" textlink="">
      <xdr:nvSpPr>
        <xdr:cNvPr id="416" name="テキスト ボックス 415"/>
        <xdr:cNvSpPr txBox="1"/>
      </xdr:nvSpPr>
      <xdr:spPr>
        <a:xfrm>
          <a:off x="9372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76116</xdr:rowOff>
    </xdr:from>
    <xdr:to>
      <xdr:col>45</xdr:col>
      <xdr:colOff>177800</xdr:colOff>
      <xdr:row>72</xdr:row>
      <xdr:rowOff>134507</xdr:rowOff>
    </xdr:to>
    <xdr:cxnSp macro="">
      <xdr:nvCxnSpPr>
        <xdr:cNvPr id="417" name="直線コネクタ 416"/>
        <xdr:cNvCxnSpPr/>
      </xdr:nvCxnSpPr>
      <xdr:spPr>
        <a:xfrm>
          <a:off x="7861300" y="12420516"/>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143928</xdr:rowOff>
    </xdr:from>
    <xdr:to>
      <xdr:col>46</xdr:col>
      <xdr:colOff>38100</xdr:colOff>
      <xdr:row>76</xdr:row>
      <xdr:rowOff>74078</xdr:rowOff>
    </xdr:to>
    <xdr:sp macro="" textlink="">
      <xdr:nvSpPr>
        <xdr:cNvPr id="418" name="フローチャート: 判断 417"/>
        <xdr:cNvSpPr/>
      </xdr:nvSpPr>
      <xdr:spPr>
        <a:xfrm>
          <a:off x="8699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65205</xdr:rowOff>
    </xdr:from>
    <xdr:ext cx="534377" cy="259045"/>
    <xdr:sp macro="" textlink="">
      <xdr:nvSpPr>
        <xdr:cNvPr id="419" name="テキスト ボックス 418"/>
        <xdr:cNvSpPr txBox="1"/>
      </xdr:nvSpPr>
      <xdr:spPr>
        <a:xfrm>
          <a:off x="8483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114928</xdr:rowOff>
    </xdr:from>
    <xdr:to>
      <xdr:col>41</xdr:col>
      <xdr:colOff>101600</xdr:colOff>
      <xdr:row>76</xdr:row>
      <xdr:rowOff>45078</xdr:rowOff>
    </xdr:to>
    <xdr:sp macro="" textlink="">
      <xdr:nvSpPr>
        <xdr:cNvPr id="420" name="フローチャート: 判断 419"/>
        <xdr:cNvSpPr/>
      </xdr:nvSpPr>
      <xdr:spPr>
        <a:xfrm>
          <a:off x="7810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36205</xdr:rowOff>
    </xdr:from>
    <xdr:ext cx="534377" cy="259045"/>
    <xdr:sp macro="" textlink="">
      <xdr:nvSpPr>
        <xdr:cNvPr id="421" name="テキスト ボックス 420"/>
        <xdr:cNvSpPr txBox="1"/>
      </xdr:nvSpPr>
      <xdr:spPr>
        <a:xfrm>
          <a:off x="7594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65485</xdr:rowOff>
    </xdr:from>
    <xdr:to>
      <xdr:col>55</xdr:col>
      <xdr:colOff>50800</xdr:colOff>
      <xdr:row>73</xdr:row>
      <xdr:rowOff>167085</xdr:rowOff>
    </xdr:to>
    <xdr:sp macro="" textlink="">
      <xdr:nvSpPr>
        <xdr:cNvPr id="427" name="楕円 426"/>
        <xdr:cNvSpPr/>
      </xdr:nvSpPr>
      <xdr:spPr>
        <a:xfrm>
          <a:off x="10426700" y="125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88362</xdr:rowOff>
    </xdr:from>
    <xdr:ext cx="534377" cy="259045"/>
    <xdr:sp macro="" textlink="">
      <xdr:nvSpPr>
        <xdr:cNvPr id="428" name="普通建設事業費 （ うち新規整備　）該当値テキスト"/>
        <xdr:cNvSpPr txBox="1"/>
      </xdr:nvSpPr>
      <xdr:spPr>
        <a:xfrm>
          <a:off x="10528300" y="12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105980</xdr:rowOff>
    </xdr:from>
    <xdr:to>
      <xdr:col>50</xdr:col>
      <xdr:colOff>165100</xdr:colOff>
      <xdr:row>71</xdr:row>
      <xdr:rowOff>36130</xdr:rowOff>
    </xdr:to>
    <xdr:sp macro="" textlink="">
      <xdr:nvSpPr>
        <xdr:cNvPr id="429" name="楕円 428"/>
        <xdr:cNvSpPr/>
      </xdr:nvSpPr>
      <xdr:spPr>
        <a:xfrm>
          <a:off x="9588500" y="121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52657</xdr:rowOff>
    </xdr:from>
    <xdr:ext cx="534377" cy="259045"/>
    <xdr:sp macro="" textlink="">
      <xdr:nvSpPr>
        <xdr:cNvPr id="430" name="テキスト ボックス 429"/>
        <xdr:cNvSpPr txBox="1"/>
      </xdr:nvSpPr>
      <xdr:spPr>
        <a:xfrm>
          <a:off x="9372111" y="118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83707</xdr:rowOff>
    </xdr:from>
    <xdr:to>
      <xdr:col>46</xdr:col>
      <xdr:colOff>38100</xdr:colOff>
      <xdr:row>73</xdr:row>
      <xdr:rowOff>13857</xdr:rowOff>
    </xdr:to>
    <xdr:sp macro="" textlink="">
      <xdr:nvSpPr>
        <xdr:cNvPr id="431" name="楕円 430"/>
        <xdr:cNvSpPr/>
      </xdr:nvSpPr>
      <xdr:spPr>
        <a:xfrm>
          <a:off x="8699500" y="124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30384</xdr:rowOff>
    </xdr:from>
    <xdr:ext cx="534377" cy="259045"/>
    <xdr:sp macro="" textlink="">
      <xdr:nvSpPr>
        <xdr:cNvPr id="432" name="テキスト ボックス 431"/>
        <xdr:cNvSpPr txBox="1"/>
      </xdr:nvSpPr>
      <xdr:spPr>
        <a:xfrm>
          <a:off x="8483111" y="12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25316</xdr:rowOff>
    </xdr:from>
    <xdr:to>
      <xdr:col>41</xdr:col>
      <xdr:colOff>101600</xdr:colOff>
      <xdr:row>72</xdr:row>
      <xdr:rowOff>126916</xdr:rowOff>
    </xdr:to>
    <xdr:sp macro="" textlink="">
      <xdr:nvSpPr>
        <xdr:cNvPr id="433" name="楕円 432"/>
        <xdr:cNvSpPr/>
      </xdr:nvSpPr>
      <xdr:spPr>
        <a:xfrm>
          <a:off x="7810500" y="123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143443</xdr:rowOff>
    </xdr:from>
    <xdr:ext cx="534377" cy="259045"/>
    <xdr:sp macro="" textlink="">
      <xdr:nvSpPr>
        <xdr:cNvPr id="434" name="テキスト ボックス 433"/>
        <xdr:cNvSpPr txBox="1"/>
      </xdr:nvSpPr>
      <xdr:spPr>
        <a:xfrm>
          <a:off x="7594111" y="121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6" name="直線コネクタ 455"/>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7"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8" name="直線コネクタ 457"/>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9"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60" name="直線コネクタ 459"/>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144661</xdr:rowOff>
    </xdr:from>
    <xdr:to>
      <xdr:col>55</xdr:col>
      <xdr:colOff>0</xdr:colOff>
      <xdr:row>97</xdr:row>
      <xdr:rowOff>94231</xdr:rowOff>
    </xdr:to>
    <xdr:cxnSp macro="">
      <xdr:nvCxnSpPr>
        <xdr:cNvPr id="461" name="直線コネクタ 460"/>
        <xdr:cNvCxnSpPr/>
      </xdr:nvCxnSpPr>
      <xdr:spPr>
        <a:xfrm flipV="1">
          <a:off x="9639300" y="16603861"/>
          <a:ext cx="838200" cy="1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62"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63" name="フローチャート: 判断 462"/>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140866</xdr:rowOff>
    </xdr:from>
    <xdr:to>
      <xdr:col>50</xdr:col>
      <xdr:colOff>114300</xdr:colOff>
      <xdr:row>97</xdr:row>
      <xdr:rowOff>94231</xdr:rowOff>
    </xdr:to>
    <xdr:cxnSp macro="">
      <xdr:nvCxnSpPr>
        <xdr:cNvPr id="464" name="直線コネクタ 463"/>
        <xdr:cNvCxnSpPr/>
      </xdr:nvCxnSpPr>
      <xdr:spPr>
        <a:xfrm>
          <a:off x="8750300" y="15914266"/>
          <a:ext cx="889000" cy="8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5" name="フローチャート: 判断 464"/>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6" name="テキスト ボックス 465"/>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36784</xdr:rowOff>
    </xdr:from>
    <xdr:to>
      <xdr:col>45</xdr:col>
      <xdr:colOff>177800</xdr:colOff>
      <xdr:row>92</xdr:row>
      <xdr:rowOff>140866</xdr:rowOff>
    </xdr:to>
    <xdr:cxnSp macro="">
      <xdr:nvCxnSpPr>
        <xdr:cNvPr id="467" name="直線コネクタ 466"/>
        <xdr:cNvCxnSpPr/>
      </xdr:nvCxnSpPr>
      <xdr:spPr>
        <a:xfrm>
          <a:off x="7861300" y="15467284"/>
          <a:ext cx="889000" cy="4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8" name="フローチャート: 判断 467"/>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9" name="テキスト ボックス 468"/>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70" name="フローチャート: 判断 469"/>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71" name="テキスト ボックス 470"/>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93861</xdr:rowOff>
    </xdr:from>
    <xdr:to>
      <xdr:col>55</xdr:col>
      <xdr:colOff>50800</xdr:colOff>
      <xdr:row>97</xdr:row>
      <xdr:rowOff>24011</xdr:rowOff>
    </xdr:to>
    <xdr:sp macro="" textlink="">
      <xdr:nvSpPr>
        <xdr:cNvPr id="477" name="楕円 476"/>
        <xdr:cNvSpPr/>
      </xdr:nvSpPr>
      <xdr:spPr>
        <a:xfrm>
          <a:off x="10426700" y="165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72288</xdr:rowOff>
    </xdr:from>
    <xdr:ext cx="534377" cy="259045"/>
    <xdr:sp macro="" textlink="">
      <xdr:nvSpPr>
        <xdr:cNvPr id="478" name="普通建設事業費 （ うち更新整備　）該当値テキスト"/>
        <xdr:cNvSpPr txBox="1"/>
      </xdr:nvSpPr>
      <xdr:spPr>
        <a:xfrm>
          <a:off x="10528300" y="165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43431</xdr:rowOff>
    </xdr:from>
    <xdr:to>
      <xdr:col>50</xdr:col>
      <xdr:colOff>165100</xdr:colOff>
      <xdr:row>97</xdr:row>
      <xdr:rowOff>145031</xdr:rowOff>
    </xdr:to>
    <xdr:sp macro="" textlink="">
      <xdr:nvSpPr>
        <xdr:cNvPr id="479" name="楕円 478"/>
        <xdr:cNvSpPr/>
      </xdr:nvSpPr>
      <xdr:spPr>
        <a:xfrm>
          <a:off x="9588500" y="166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136158</xdr:rowOff>
    </xdr:from>
    <xdr:ext cx="469744" cy="259045"/>
    <xdr:sp macro="" textlink="">
      <xdr:nvSpPr>
        <xdr:cNvPr id="480" name="テキスト ボックス 479"/>
        <xdr:cNvSpPr txBox="1"/>
      </xdr:nvSpPr>
      <xdr:spPr>
        <a:xfrm>
          <a:off x="9404428" y="167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90066</xdr:rowOff>
    </xdr:from>
    <xdr:to>
      <xdr:col>46</xdr:col>
      <xdr:colOff>38100</xdr:colOff>
      <xdr:row>93</xdr:row>
      <xdr:rowOff>20216</xdr:rowOff>
    </xdr:to>
    <xdr:sp macro="" textlink="">
      <xdr:nvSpPr>
        <xdr:cNvPr id="481" name="楕円 480"/>
        <xdr:cNvSpPr/>
      </xdr:nvSpPr>
      <xdr:spPr>
        <a:xfrm>
          <a:off x="8699500" y="158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36743</xdr:rowOff>
    </xdr:from>
    <xdr:ext cx="534377" cy="259045"/>
    <xdr:sp macro="" textlink="">
      <xdr:nvSpPr>
        <xdr:cNvPr id="482" name="テキスト ボックス 481"/>
        <xdr:cNvSpPr txBox="1"/>
      </xdr:nvSpPr>
      <xdr:spPr>
        <a:xfrm>
          <a:off x="8483111" y="1563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157434</xdr:rowOff>
    </xdr:from>
    <xdr:to>
      <xdr:col>41</xdr:col>
      <xdr:colOff>101600</xdr:colOff>
      <xdr:row>90</xdr:row>
      <xdr:rowOff>87584</xdr:rowOff>
    </xdr:to>
    <xdr:sp macro="" textlink="">
      <xdr:nvSpPr>
        <xdr:cNvPr id="483" name="楕円 482"/>
        <xdr:cNvSpPr/>
      </xdr:nvSpPr>
      <xdr:spPr>
        <a:xfrm>
          <a:off x="7810500" y="154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104111</xdr:rowOff>
    </xdr:from>
    <xdr:ext cx="534377" cy="259045"/>
    <xdr:sp macro="" textlink="">
      <xdr:nvSpPr>
        <xdr:cNvPr id="484" name="テキスト ボックス 483"/>
        <xdr:cNvSpPr txBox="1"/>
      </xdr:nvSpPr>
      <xdr:spPr>
        <a:xfrm>
          <a:off x="7594111" y="151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10" name="直線コネクタ 509"/>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11"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13"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4" name="直線コネクタ 513"/>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6100</xdr:rowOff>
    </xdr:from>
    <xdr:to>
      <xdr:col>85</xdr:col>
      <xdr:colOff>127000</xdr:colOff>
      <xdr:row>39</xdr:row>
      <xdr:rowOff>69324</xdr:rowOff>
    </xdr:to>
    <xdr:cxnSp macro="">
      <xdr:nvCxnSpPr>
        <xdr:cNvPr id="515" name="直線コネクタ 514"/>
        <xdr:cNvCxnSpPr/>
      </xdr:nvCxnSpPr>
      <xdr:spPr>
        <a:xfrm flipV="1">
          <a:off x="15481300" y="6692650"/>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6"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7" name="フローチャート: 判断 516"/>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29417</xdr:rowOff>
    </xdr:from>
    <xdr:to>
      <xdr:col>81</xdr:col>
      <xdr:colOff>50800</xdr:colOff>
      <xdr:row>39</xdr:row>
      <xdr:rowOff>69324</xdr:rowOff>
    </xdr:to>
    <xdr:cxnSp macro="">
      <xdr:nvCxnSpPr>
        <xdr:cNvPr id="518" name="直線コネクタ 517"/>
        <xdr:cNvCxnSpPr/>
      </xdr:nvCxnSpPr>
      <xdr:spPr>
        <a:xfrm>
          <a:off x="14592300" y="6715967"/>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9" name="フローチャート: 判断 518"/>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20" name="テキスト ボックス 519"/>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29417</xdr:rowOff>
    </xdr:from>
    <xdr:to>
      <xdr:col>76</xdr:col>
      <xdr:colOff>114300</xdr:colOff>
      <xdr:row>39</xdr:row>
      <xdr:rowOff>53649</xdr:rowOff>
    </xdr:to>
    <xdr:cxnSp macro="">
      <xdr:nvCxnSpPr>
        <xdr:cNvPr id="521" name="直線コネクタ 520"/>
        <xdr:cNvCxnSpPr/>
      </xdr:nvCxnSpPr>
      <xdr:spPr>
        <a:xfrm flipV="1">
          <a:off x="13703300" y="671596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22" name="フローチャート: 判断 521"/>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107234</xdr:rowOff>
    </xdr:from>
    <xdr:ext cx="469744" cy="259045"/>
    <xdr:sp macro="" textlink="">
      <xdr:nvSpPr>
        <xdr:cNvPr id="523" name="テキスト ボックス 522"/>
        <xdr:cNvSpPr txBox="1"/>
      </xdr:nvSpPr>
      <xdr:spPr>
        <a:xfrm>
          <a:off x="14357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53649</xdr:rowOff>
    </xdr:from>
    <xdr:to>
      <xdr:col>71</xdr:col>
      <xdr:colOff>177800</xdr:colOff>
      <xdr:row>39</xdr:row>
      <xdr:rowOff>70924</xdr:rowOff>
    </xdr:to>
    <xdr:cxnSp macro="">
      <xdr:nvCxnSpPr>
        <xdr:cNvPr id="524" name="直線コネクタ 523"/>
        <xdr:cNvCxnSpPr/>
      </xdr:nvCxnSpPr>
      <xdr:spPr>
        <a:xfrm flipV="1">
          <a:off x="12814300" y="6740199"/>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5" name="フローチャート: 判断 524"/>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6" name="テキスト ボックス 525"/>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7" name="フローチャート: 判断 526"/>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8" name="テキスト ボックス 527"/>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126750</xdr:rowOff>
    </xdr:from>
    <xdr:to>
      <xdr:col>85</xdr:col>
      <xdr:colOff>177800</xdr:colOff>
      <xdr:row>39</xdr:row>
      <xdr:rowOff>56900</xdr:rowOff>
    </xdr:to>
    <xdr:sp macro="" textlink="">
      <xdr:nvSpPr>
        <xdr:cNvPr id="534" name="楕円 533"/>
        <xdr:cNvSpPr/>
      </xdr:nvSpPr>
      <xdr:spPr>
        <a:xfrm>
          <a:off x="16268700" y="66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86127</xdr:rowOff>
    </xdr:from>
    <xdr:ext cx="469744" cy="259045"/>
    <xdr:sp macro="" textlink="">
      <xdr:nvSpPr>
        <xdr:cNvPr id="535" name="災害復旧事業費該当値テキスト"/>
        <xdr:cNvSpPr txBox="1"/>
      </xdr:nvSpPr>
      <xdr:spPr>
        <a:xfrm>
          <a:off x="16370300" y="64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18524</xdr:rowOff>
    </xdr:from>
    <xdr:to>
      <xdr:col>81</xdr:col>
      <xdr:colOff>101600</xdr:colOff>
      <xdr:row>39</xdr:row>
      <xdr:rowOff>120124</xdr:rowOff>
    </xdr:to>
    <xdr:sp macro="" textlink="">
      <xdr:nvSpPr>
        <xdr:cNvPr id="536" name="楕円 535"/>
        <xdr:cNvSpPr/>
      </xdr:nvSpPr>
      <xdr:spPr>
        <a:xfrm>
          <a:off x="15430500" y="6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111251</xdr:rowOff>
    </xdr:from>
    <xdr:ext cx="378565" cy="259045"/>
    <xdr:sp macro="" textlink="">
      <xdr:nvSpPr>
        <xdr:cNvPr id="537" name="テキスト ボックス 536"/>
        <xdr:cNvSpPr txBox="1"/>
      </xdr:nvSpPr>
      <xdr:spPr>
        <a:xfrm>
          <a:off x="15292017" y="679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150067</xdr:rowOff>
    </xdr:from>
    <xdr:to>
      <xdr:col>76</xdr:col>
      <xdr:colOff>165100</xdr:colOff>
      <xdr:row>39</xdr:row>
      <xdr:rowOff>80217</xdr:rowOff>
    </xdr:to>
    <xdr:sp macro="" textlink="">
      <xdr:nvSpPr>
        <xdr:cNvPr id="538" name="楕円 537"/>
        <xdr:cNvSpPr/>
      </xdr:nvSpPr>
      <xdr:spPr>
        <a:xfrm>
          <a:off x="14541500" y="66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96744</xdr:rowOff>
    </xdr:from>
    <xdr:ext cx="469744" cy="259045"/>
    <xdr:sp macro="" textlink="">
      <xdr:nvSpPr>
        <xdr:cNvPr id="539" name="テキスト ボックス 538"/>
        <xdr:cNvSpPr txBox="1"/>
      </xdr:nvSpPr>
      <xdr:spPr>
        <a:xfrm>
          <a:off x="14357428" y="644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2849</xdr:rowOff>
    </xdr:from>
    <xdr:to>
      <xdr:col>72</xdr:col>
      <xdr:colOff>38100</xdr:colOff>
      <xdr:row>39</xdr:row>
      <xdr:rowOff>104449</xdr:rowOff>
    </xdr:to>
    <xdr:sp macro="" textlink="">
      <xdr:nvSpPr>
        <xdr:cNvPr id="540" name="楕円 539"/>
        <xdr:cNvSpPr/>
      </xdr:nvSpPr>
      <xdr:spPr>
        <a:xfrm>
          <a:off x="13652500" y="6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120975</xdr:rowOff>
    </xdr:from>
    <xdr:ext cx="469744" cy="259045"/>
    <xdr:sp macro="" textlink="">
      <xdr:nvSpPr>
        <xdr:cNvPr id="541" name="テキスト ボックス 540"/>
        <xdr:cNvSpPr txBox="1"/>
      </xdr:nvSpPr>
      <xdr:spPr>
        <a:xfrm>
          <a:off x="13468428" y="646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20124</xdr:rowOff>
    </xdr:from>
    <xdr:to>
      <xdr:col>67</xdr:col>
      <xdr:colOff>101600</xdr:colOff>
      <xdr:row>39</xdr:row>
      <xdr:rowOff>121724</xdr:rowOff>
    </xdr:to>
    <xdr:sp macro="" textlink="">
      <xdr:nvSpPr>
        <xdr:cNvPr id="542" name="楕円 541"/>
        <xdr:cNvSpPr/>
      </xdr:nvSpPr>
      <xdr:spPr>
        <a:xfrm>
          <a:off x="12763500" y="67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112851</xdr:rowOff>
    </xdr:from>
    <xdr:ext cx="378565" cy="259045"/>
    <xdr:sp macro="" textlink="">
      <xdr:nvSpPr>
        <xdr:cNvPr id="543" name="テキスト ボックス 542"/>
        <xdr:cNvSpPr txBox="1"/>
      </xdr:nvSpPr>
      <xdr:spPr>
        <a:xfrm>
          <a:off x="12625017" y="679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5" name="テキスト ボックス 61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9" name="直線コネクタ 618"/>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20"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21" name="直線コネクタ 620"/>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22"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23" name="直線コネクタ 622"/>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106487</xdr:rowOff>
    </xdr:from>
    <xdr:to>
      <xdr:col>85</xdr:col>
      <xdr:colOff>127000</xdr:colOff>
      <xdr:row>74</xdr:row>
      <xdr:rowOff>93359</xdr:rowOff>
    </xdr:to>
    <xdr:cxnSp macro="">
      <xdr:nvCxnSpPr>
        <xdr:cNvPr id="624" name="直線コネクタ 623"/>
        <xdr:cNvCxnSpPr/>
      </xdr:nvCxnSpPr>
      <xdr:spPr>
        <a:xfrm flipV="1">
          <a:off x="15481300" y="12622337"/>
          <a:ext cx="838200" cy="15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5"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6" name="フローチャート: 判断 625"/>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57502</xdr:rowOff>
    </xdr:from>
    <xdr:to>
      <xdr:col>81</xdr:col>
      <xdr:colOff>50800</xdr:colOff>
      <xdr:row>74</xdr:row>
      <xdr:rowOff>93359</xdr:rowOff>
    </xdr:to>
    <xdr:cxnSp macro="">
      <xdr:nvCxnSpPr>
        <xdr:cNvPr id="627" name="直線コネクタ 626"/>
        <xdr:cNvCxnSpPr/>
      </xdr:nvCxnSpPr>
      <xdr:spPr>
        <a:xfrm>
          <a:off x="14592300" y="12744802"/>
          <a:ext cx="8890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8" name="フローチャート: 判断 627"/>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9" name="テキスト ボックス 628"/>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61486</xdr:rowOff>
    </xdr:from>
    <xdr:to>
      <xdr:col>76</xdr:col>
      <xdr:colOff>114300</xdr:colOff>
      <xdr:row>74</xdr:row>
      <xdr:rowOff>57502</xdr:rowOff>
    </xdr:to>
    <xdr:cxnSp macro="">
      <xdr:nvCxnSpPr>
        <xdr:cNvPr id="630" name="直線コネクタ 629"/>
        <xdr:cNvCxnSpPr/>
      </xdr:nvCxnSpPr>
      <xdr:spPr>
        <a:xfrm>
          <a:off x="13703300" y="12577336"/>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31" name="フローチャート: 判断 630"/>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32" name="テキスト ボックス 631"/>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89114</xdr:rowOff>
    </xdr:from>
    <xdr:to>
      <xdr:col>71</xdr:col>
      <xdr:colOff>177800</xdr:colOff>
      <xdr:row>73</xdr:row>
      <xdr:rowOff>61486</xdr:rowOff>
    </xdr:to>
    <xdr:cxnSp macro="">
      <xdr:nvCxnSpPr>
        <xdr:cNvPr id="633" name="直線コネクタ 632"/>
        <xdr:cNvCxnSpPr/>
      </xdr:nvCxnSpPr>
      <xdr:spPr>
        <a:xfrm>
          <a:off x="12814300" y="12433514"/>
          <a:ext cx="8890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4" name="フローチャート: 判断 633"/>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5" name="テキスト ボックス 634"/>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6" name="フローチャート: 判断 635"/>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7" name="テキスト ボックス 636"/>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55687</xdr:rowOff>
    </xdr:from>
    <xdr:to>
      <xdr:col>85</xdr:col>
      <xdr:colOff>177800</xdr:colOff>
      <xdr:row>73</xdr:row>
      <xdr:rowOff>157287</xdr:rowOff>
    </xdr:to>
    <xdr:sp macro="" textlink="">
      <xdr:nvSpPr>
        <xdr:cNvPr id="643" name="楕円 642"/>
        <xdr:cNvSpPr/>
      </xdr:nvSpPr>
      <xdr:spPr>
        <a:xfrm>
          <a:off x="16268700" y="125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78564</xdr:rowOff>
    </xdr:from>
    <xdr:ext cx="534377" cy="259045"/>
    <xdr:sp macro="" textlink="">
      <xdr:nvSpPr>
        <xdr:cNvPr id="644" name="公債費該当値テキスト"/>
        <xdr:cNvSpPr txBox="1"/>
      </xdr:nvSpPr>
      <xdr:spPr>
        <a:xfrm>
          <a:off x="16370300" y="124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42559</xdr:rowOff>
    </xdr:from>
    <xdr:to>
      <xdr:col>81</xdr:col>
      <xdr:colOff>101600</xdr:colOff>
      <xdr:row>74</xdr:row>
      <xdr:rowOff>144159</xdr:rowOff>
    </xdr:to>
    <xdr:sp macro="" textlink="">
      <xdr:nvSpPr>
        <xdr:cNvPr id="645" name="楕円 644"/>
        <xdr:cNvSpPr/>
      </xdr:nvSpPr>
      <xdr:spPr>
        <a:xfrm>
          <a:off x="15430500" y="12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135286</xdr:rowOff>
    </xdr:from>
    <xdr:ext cx="534377" cy="259045"/>
    <xdr:sp macro="" textlink="">
      <xdr:nvSpPr>
        <xdr:cNvPr id="646" name="テキスト ボックス 645"/>
        <xdr:cNvSpPr txBox="1"/>
      </xdr:nvSpPr>
      <xdr:spPr>
        <a:xfrm>
          <a:off x="15214111" y="128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6702</xdr:rowOff>
    </xdr:from>
    <xdr:to>
      <xdr:col>76</xdr:col>
      <xdr:colOff>165100</xdr:colOff>
      <xdr:row>74</xdr:row>
      <xdr:rowOff>108302</xdr:rowOff>
    </xdr:to>
    <xdr:sp macro="" textlink="">
      <xdr:nvSpPr>
        <xdr:cNvPr id="647" name="楕円 646"/>
        <xdr:cNvSpPr/>
      </xdr:nvSpPr>
      <xdr:spPr>
        <a:xfrm>
          <a:off x="14541500" y="126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99429</xdr:rowOff>
    </xdr:from>
    <xdr:ext cx="534377" cy="259045"/>
    <xdr:sp macro="" textlink="">
      <xdr:nvSpPr>
        <xdr:cNvPr id="648" name="テキスト ボックス 647"/>
        <xdr:cNvSpPr txBox="1"/>
      </xdr:nvSpPr>
      <xdr:spPr>
        <a:xfrm>
          <a:off x="14325111" y="127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10686</xdr:rowOff>
    </xdr:from>
    <xdr:to>
      <xdr:col>72</xdr:col>
      <xdr:colOff>38100</xdr:colOff>
      <xdr:row>73</xdr:row>
      <xdr:rowOff>112286</xdr:rowOff>
    </xdr:to>
    <xdr:sp macro="" textlink="">
      <xdr:nvSpPr>
        <xdr:cNvPr id="649" name="楕円 648"/>
        <xdr:cNvSpPr/>
      </xdr:nvSpPr>
      <xdr:spPr>
        <a:xfrm>
          <a:off x="13652500" y="125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128813</xdr:rowOff>
    </xdr:from>
    <xdr:ext cx="534377" cy="259045"/>
    <xdr:sp macro="" textlink="">
      <xdr:nvSpPr>
        <xdr:cNvPr id="650" name="テキスト ボックス 649"/>
        <xdr:cNvSpPr txBox="1"/>
      </xdr:nvSpPr>
      <xdr:spPr>
        <a:xfrm>
          <a:off x="13436111" y="123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38314</xdr:rowOff>
    </xdr:from>
    <xdr:to>
      <xdr:col>67</xdr:col>
      <xdr:colOff>101600</xdr:colOff>
      <xdr:row>72</xdr:row>
      <xdr:rowOff>139914</xdr:rowOff>
    </xdr:to>
    <xdr:sp macro="" textlink="">
      <xdr:nvSpPr>
        <xdr:cNvPr id="651" name="楕円 650"/>
        <xdr:cNvSpPr/>
      </xdr:nvSpPr>
      <xdr:spPr>
        <a:xfrm>
          <a:off x="12763500" y="123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156441</xdr:rowOff>
    </xdr:from>
    <xdr:ext cx="534377" cy="259045"/>
    <xdr:sp macro="" textlink="">
      <xdr:nvSpPr>
        <xdr:cNvPr id="652" name="テキスト ボックス 651"/>
        <xdr:cNvSpPr txBox="1"/>
      </xdr:nvSpPr>
      <xdr:spPr>
        <a:xfrm>
          <a:off x="12547111" y="121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4" name="直線コネクタ 673"/>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5"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6" name="直線コネクタ 675"/>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7"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8" name="直線コネクタ 677"/>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139609</xdr:rowOff>
    </xdr:from>
    <xdr:to>
      <xdr:col>85</xdr:col>
      <xdr:colOff>127000</xdr:colOff>
      <xdr:row>98</xdr:row>
      <xdr:rowOff>69703</xdr:rowOff>
    </xdr:to>
    <xdr:cxnSp macro="">
      <xdr:nvCxnSpPr>
        <xdr:cNvPr id="679" name="直線コネクタ 678"/>
        <xdr:cNvCxnSpPr/>
      </xdr:nvCxnSpPr>
      <xdr:spPr>
        <a:xfrm flipV="1">
          <a:off x="15481300" y="16598809"/>
          <a:ext cx="838200" cy="2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80"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81" name="フローチャート: 判断 680"/>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69703</xdr:rowOff>
    </xdr:from>
    <xdr:to>
      <xdr:col>81</xdr:col>
      <xdr:colOff>50800</xdr:colOff>
      <xdr:row>98</xdr:row>
      <xdr:rowOff>83922</xdr:rowOff>
    </xdr:to>
    <xdr:cxnSp macro="">
      <xdr:nvCxnSpPr>
        <xdr:cNvPr id="682" name="直線コネクタ 681"/>
        <xdr:cNvCxnSpPr/>
      </xdr:nvCxnSpPr>
      <xdr:spPr>
        <a:xfrm flipV="1">
          <a:off x="14592300" y="16871803"/>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83" name="フローチャート: 判断 682"/>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4" name="テキスト ボックス 683"/>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78755</xdr:rowOff>
    </xdr:from>
    <xdr:to>
      <xdr:col>76</xdr:col>
      <xdr:colOff>114300</xdr:colOff>
      <xdr:row>98</xdr:row>
      <xdr:rowOff>83922</xdr:rowOff>
    </xdr:to>
    <xdr:cxnSp macro="">
      <xdr:nvCxnSpPr>
        <xdr:cNvPr id="685" name="直線コネクタ 684"/>
        <xdr:cNvCxnSpPr/>
      </xdr:nvCxnSpPr>
      <xdr:spPr>
        <a:xfrm>
          <a:off x="13703300" y="1688085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6" name="フローチャート: 判断 685"/>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7" name="テキスト ボックス 686"/>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71624</xdr:rowOff>
    </xdr:from>
    <xdr:to>
      <xdr:col>71</xdr:col>
      <xdr:colOff>177800</xdr:colOff>
      <xdr:row>98</xdr:row>
      <xdr:rowOff>78755</xdr:rowOff>
    </xdr:to>
    <xdr:cxnSp macro="">
      <xdr:nvCxnSpPr>
        <xdr:cNvPr id="688" name="直線コネクタ 687"/>
        <xdr:cNvCxnSpPr/>
      </xdr:nvCxnSpPr>
      <xdr:spPr>
        <a:xfrm>
          <a:off x="12814300" y="16873724"/>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9" name="フローチャート: 判断 688"/>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90" name="テキスト ボックス 689"/>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91" name="フローチャート: 判断 690"/>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92" name="テキスト ボックス 691"/>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88809</xdr:rowOff>
    </xdr:from>
    <xdr:to>
      <xdr:col>85</xdr:col>
      <xdr:colOff>177800</xdr:colOff>
      <xdr:row>97</xdr:row>
      <xdr:rowOff>18959</xdr:rowOff>
    </xdr:to>
    <xdr:sp macro="" textlink="">
      <xdr:nvSpPr>
        <xdr:cNvPr id="698" name="楕円 697"/>
        <xdr:cNvSpPr/>
      </xdr:nvSpPr>
      <xdr:spPr>
        <a:xfrm>
          <a:off x="16268700" y="165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111686</xdr:rowOff>
    </xdr:from>
    <xdr:ext cx="469744" cy="259045"/>
    <xdr:sp macro="" textlink="">
      <xdr:nvSpPr>
        <xdr:cNvPr id="699" name="積立金該当値テキスト"/>
        <xdr:cNvSpPr txBox="1"/>
      </xdr:nvSpPr>
      <xdr:spPr>
        <a:xfrm>
          <a:off x="16370300" y="1639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18903</xdr:rowOff>
    </xdr:from>
    <xdr:to>
      <xdr:col>81</xdr:col>
      <xdr:colOff>101600</xdr:colOff>
      <xdr:row>98</xdr:row>
      <xdr:rowOff>120503</xdr:rowOff>
    </xdr:to>
    <xdr:sp macro="" textlink="">
      <xdr:nvSpPr>
        <xdr:cNvPr id="700" name="楕円 699"/>
        <xdr:cNvSpPr/>
      </xdr:nvSpPr>
      <xdr:spPr>
        <a:xfrm>
          <a:off x="15430500" y="168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111630</xdr:rowOff>
    </xdr:from>
    <xdr:ext cx="469744" cy="259045"/>
    <xdr:sp macro="" textlink="">
      <xdr:nvSpPr>
        <xdr:cNvPr id="701" name="テキスト ボックス 700"/>
        <xdr:cNvSpPr txBox="1"/>
      </xdr:nvSpPr>
      <xdr:spPr>
        <a:xfrm>
          <a:off x="15246428" y="1691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33122</xdr:rowOff>
    </xdr:from>
    <xdr:to>
      <xdr:col>76</xdr:col>
      <xdr:colOff>165100</xdr:colOff>
      <xdr:row>98</xdr:row>
      <xdr:rowOff>134722</xdr:rowOff>
    </xdr:to>
    <xdr:sp macro="" textlink="">
      <xdr:nvSpPr>
        <xdr:cNvPr id="702" name="楕円 701"/>
        <xdr:cNvSpPr/>
      </xdr:nvSpPr>
      <xdr:spPr>
        <a:xfrm>
          <a:off x="145415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125849</xdr:rowOff>
    </xdr:from>
    <xdr:ext cx="469744" cy="259045"/>
    <xdr:sp macro="" textlink="">
      <xdr:nvSpPr>
        <xdr:cNvPr id="703" name="テキスト ボックス 702"/>
        <xdr:cNvSpPr txBox="1"/>
      </xdr:nvSpPr>
      <xdr:spPr>
        <a:xfrm>
          <a:off x="14357428" y="169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27955</xdr:rowOff>
    </xdr:from>
    <xdr:to>
      <xdr:col>72</xdr:col>
      <xdr:colOff>38100</xdr:colOff>
      <xdr:row>98</xdr:row>
      <xdr:rowOff>129555</xdr:rowOff>
    </xdr:to>
    <xdr:sp macro="" textlink="">
      <xdr:nvSpPr>
        <xdr:cNvPr id="704" name="楕円 703"/>
        <xdr:cNvSpPr/>
      </xdr:nvSpPr>
      <xdr:spPr>
        <a:xfrm>
          <a:off x="13652500" y="168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120682</xdr:rowOff>
    </xdr:from>
    <xdr:ext cx="469744" cy="259045"/>
    <xdr:sp macro="" textlink="">
      <xdr:nvSpPr>
        <xdr:cNvPr id="705" name="テキスト ボックス 704"/>
        <xdr:cNvSpPr txBox="1"/>
      </xdr:nvSpPr>
      <xdr:spPr>
        <a:xfrm>
          <a:off x="13468428" y="1692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20824</xdr:rowOff>
    </xdr:from>
    <xdr:to>
      <xdr:col>67</xdr:col>
      <xdr:colOff>101600</xdr:colOff>
      <xdr:row>98</xdr:row>
      <xdr:rowOff>122424</xdr:rowOff>
    </xdr:to>
    <xdr:sp macro="" textlink="">
      <xdr:nvSpPr>
        <xdr:cNvPr id="706" name="楕円 705"/>
        <xdr:cNvSpPr/>
      </xdr:nvSpPr>
      <xdr:spPr>
        <a:xfrm>
          <a:off x="12763500" y="168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113551</xdr:rowOff>
    </xdr:from>
    <xdr:ext cx="469744" cy="259045"/>
    <xdr:sp macro="" textlink="">
      <xdr:nvSpPr>
        <xdr:cNvPr id="707" name="テキスト ボックス 706"/>
        <xdr:cNvSpPr txBox="1"/>
      </xdr:nvSpPr>
      <xdr:spPr>
        <a:xfrm>
          <a:off x="12579428" y="169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31" name="直線コネクタ 730"/>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4"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5" name="直線コネクタ 734"/>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69088</xdr:rowOff>
    </xdr:from>
    <xdr:to>
      <xdr:col>116</xdr:col>
      <xdr:colOff>63500</xdr:colOff>
      <xdr:row>38</xdr:row>
      <xdr:rowOff>90551</xdr:rowOff>
    </xdr:to>
    <xdr:cxnSp macro="">
      <xdr:nvCxnSpPr>
        <xdr:cNvPr id="736" name="直線コネクタ 735"/>
        <xdr:cNvCxnSpPr/>
      </xdr:nvCxnSpPr>
      <xdr:spPr>
        <a:xfrm>
          <a:off x="21323300" y="6584188"/>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7"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8" name="フローチャート: 判断 737"/>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128270</xdr:rowOff>
    </xdr:from>
    <xdr:to>
      <xdr:col>111</xdr:col>
      <xdr:colOff>177800</xdr:colOff>
      <xdr:row>38</xdr:row>
      <xdr:rowOff>69088</xdr:rowOff>
    </xdr:to>
    <xdr:cxnSp macro="">
      <xdr:nvCxnSpPr>
        <xdr:cNvPr id="739" name="直線コネクタ 738"/>
        <xdr:cNvCxnSpPr/>
      </xdr:nvCxnSpPr>
      <xdr:spPr>
        <a:xfrm>
          <a:off x="20434300" y="6471920"/>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40" name="フローチャート: 判断 739"/>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41" name="テキスト ボックス 740"/>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128270</xdr:rowOff>
    </xdr:from>
    <xdr:to>
      <xdr:col>107</xdr:col>
      <xdr:colOff>50800</xdr:colOff>
      <xdr:row>37</xdr:row>
      <xdr:rowOff>142621</xdr:rowOff>
    </xdr:to>
    <xdr:cxnSp macro="">
      <xdr:nvCxnSpPr>
        <xdr:cNvPr id="742" name="直線コネクタ 741"/>
        <xdr:cNvCxnSpPr/>
      </xdr:nvCxnSpPr>
      <xdr:spPr>
        <a:xfrm flipV="1">
          <a:off x="19545300" y="6471920"/>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43" name="フローチャート: 判断 742"/>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4" name="テキスト ボックス 743"/>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142621</xdr:rowOff>
    </xdr:from>
    <xdr:to>
      <xdr:col>102</xdr:col>
      <xdr:colOff>114300</xdr:colOff>
      <xdr:row>37</xdr:row>
      <xdr:rowOff>152654</xdr:rowOff>
    </xdr:to>
    <xdr:cxnSp macro="">
      <xdr:nvCxnSpPr>
        <xdr:cNvPr id="745" name="直線コネクタ 744"/>
        <xdr:cNvCxnSpPr/>
      </xdr:nvCxnSpPr>
      <xdr:spPr>
        <a:xfrm flipV="1">
          <a:off x="18656300" y="6486271"/>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6" name="フローチャート: 判断 745"/>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7" name="テキスト ボックス 746"/>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8" name="フローチャート: 判断 747"/>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9" name="テキスト ボックス 748"/>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39751</xdr:rowOff>
    </xdr:from>
    <xdr:to>
      <xdr:col>116</xdr:col>
      <xdr:colOff>114300</xdr:colOff>
      <xdr:row>38</xdr:row>
      <xdr:rowOff>141351</xdr:rowOff>
    </xdr:to>
    <xdr:sp macro="" textlink="">
      <xdr:nvSpPr>
        <xdr:cNvPr id="755" name="楕円 754"/>
        <xdr:cNvSpPr/>
      </xdr:nvSpPr>
      <xdr:spPr>
        <a:xfrm>
          <a:off x="221107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126128</xdr:rowOff>
    </xdr:from>
    <xdr:ext cx="378565" cy="259045"/>
    <xdr:sp macro="" textlink="">
      <xdr:nvSpPr>
        <xdr:cNvPr id="756" name="投資及び出資金該当値テキスト"/>
        <xdr:cNvSpPr txBox="1"/>
      </xdr:nvSpPr>
      <xdr:spPr>
        <a:xfrm>
          <a:off x="22212300" y="646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18288</xdr:rowOff>
    </xdr:from>
    <xdr:to>
      <xdr:col>112</xdr:col>
      <xdr:colOff>38100</xdr:colOff>
      <xdr:row>38</xdr:row>
      <xdr:rowOff>119888</xdr:rowOff>
    </xdr:to>
    <xdr:sp macro="" textlink="">
      <xdr:nvSpPr>
        <xdr:cNvPr id="757" name="楕円 756"/>
        <xdr:cNvSpPr/>
      </xdr:nvSpPr>
      <xdr:spPr>
        <a:xfrm>
          <a:off x="21272500" y="6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111015</xdr:rowOff>
    </xdr:from>
    <xdr:ext cx="469744" cy="259045"/>
    <xdr:sp macro="" textlink="">
      <xdr:nvSpPr>
        <xdr:cNvPr id="758" name="テキスト ボックス 757"/>
        <xdr:cNvSpPr txBox="1"/>
      </xdr:nvSpPr>
      <xdr:spPr>
        <a:xfrm>
          <a:off x="21088428" y="66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77470</xdr:rowOff>
    </xdr:from>
    <xdr:to>
      <xdr:col>107</xdr:col>
      <xdr:colOff>101600</xdr:colOff>
      <xdr:row>38</xdr:row>
      <xdr:rowOff>7620</xdr:rowOff>
    </xdr:to>
    <xdr:sp macro="" textlink="">
      <xdr:nvSpPr>
        <xdr:cNvPr id="759" name="楕円 758"/>
        <xdr:cNvSpPr/>
      </xdr:nvSpPr>
      <xdr:spPr>
        <a:xfrm>
          <a:off x="20383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24147</xdr:rowOff>
    </xdr:from>
    <xdr:ext cx="469744" cy="259045"/>
    <xdr:sp macro="" textlink="">
      <xdr:nvSpPr>
        <xdr:cNvPr id="760" name="テキスト ボックス 759"/>
        <xdr:cNvSpPr txBox="1"/>
      </xdr:nvSpPr>
      <xdr:spPr>
        <a:xfrm>
          <a:off x="20199428" y="619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91821</xdr:rowOff>
    </xdr:from>
    <xdr:to>
      <xdr:col>102</xdr:col>
      <xdr:colOff>165100</xdr:colOff>
      <xdr:row>38</xdr:row>
      <xdr:rowOff>21971</xdr:rowOff>
    </xdr:to>
    <xdr:sp macro="" textlink="">
      <xdr:nvSpPr>
        <xdr:cNvPr id="761" name="楕円 760"/>
        <xdr:cNvSpPr/>
      </xdr:nvSpPr>
      <xdr:spPr>
        <a:xfrm>
          <a:off x="19494500" y="64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13098</xdr:rowOff>
    </xdr:from>
    <xdr:ext cx="469744" cy="259045"/>
    <xdr:sp macro="" textlink="">
      <xdr:nvSpPr>
        <xdr:cNvPr id="762" name="テキスト ボックス 761"/>
        <xdr:cNvSpPr txBox="1"/>
      </xdr:nvSpPr>
      <xdr:spPr>
        <a:xfrm>
          <a:off x="19310428" y="65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101854</xdr:rowOff>
    </xdr:from>
    <xdr:to>
      <xdr:col>98</xdr:col>
      <xdr:colOff>38100</xdr:colOff>
      <xdr:row>38</xdr:row>
      <xdr:rowOff>32004</xdr:rowOff>
    </xdr:to>
    <xdr:sp macro="" textlink="">
      <xdr:nvSpPr>
        <xdr:cNvPr id="763" name="楕円 762"/>
        <xdr:cNvSpPr/>
      </xdr:nvSpPr>
      <xdr:spPr>
        <a:xfrm>
          <a:off x="18605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48531</xdr:rowOff>
    </xdr:from>
    <xdr:ext cx="469744" cy="259045"/>
    <xdr:sp macro="" textlink="">
      <xdr:nvSpPr>
        <xdr:cNvPr id="764" name="テキスト ボックス 763"/>
        <xdr:cNvSpPr txBox="1"/>
      </xdr:nvSpPr>
      <xdr:spPr>
        <a:xfrm>
          <a:off x="18421428" y="622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8" name="直線コネクタ 787"/>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9"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90" name="直線コネクタ 789"/>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91"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92" name="直線コネクタ 791"/>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126708</xdr:rowOff>
    </xdr:from>
    <xdr:to>
      <xdr:col>116</xdr:col>
      <xdr:colOff>63500</xdr:colOff>
      <xdr:row>55</xdr:row>
      <xdr:rowOff>126822</xdr:rowOff>
    </xdr:to>
    <xdr:cxnSp macro="">
      <xdr:nvCxnSpPr>
        <xdr:cNvPr id="793" name="直線コネクタ 792"/>
        <xdr:cNvCxnSpPr/>
      </xdr:nvCxnSpPr>
      <xdr:spPr>
        <a:xfrm flipV="1">
          <a:off x="21323300" y="955645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4"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5" name="フローチャート: 判断 794"/>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121641</xdr:rowOff>
    </xdr:from>
    <xdr:to>
      <xdr:col>111</xdr:col>
      <xdr:colOff>177800</xdr:colOff>
      <xdr:row>55</xdr:row>
      <xdr:rowOff>126822</xdr:rowOff>
    </xdr:to>
    <xdr:cxnSp macro="">
      <xdr:nvCxnSpPr>
        <xdr:cNvPr id="796" name="直線コネクタ 795"/>
        <xdr:cNvCxnSpPr/>
      </xdr:nvCxnSpPr>
      <xdr:spPr>
        <a:xfrm>
          <a:off x="20434300" y="9551391"/>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7" name="フローチャート: 判断 796"/>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8" name="テキスト ボックス 797"/>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74549</xdr:rowOff>
    </xdr:from>
    <xdr:to>
      <xdr:col>107</xdr:col>
      <xdr:colOff>50800</xdr:colOff>
      <xdr:row>55</xdr:row>
      <xdr:rowOff>121641</xdr:rowOff>
    </xdr:to>
    <xdr:cxnSp macro="">
      <xdr:nvCxnSpPr>
        <xdr:cNvPr id="799" name="直線コネクタ 798"/>
        <xdr:cNvCxnSpPr/>
      </xdr:nvCxnSpPr>
      <xdr:spPr>
        <a:xfrm>
          <a:off x="19545300" y="9504299"/>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800" name="フローチャート: 判断 799"/>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801" name="テキスト ボックス 800"/>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74549</xdr:rowOff>
    </xdr:from>
    <xdr:to>
      <xdr:col>102</xdr:col>
      <xdr:colOff>114300</xdr:colOff>
      <xdr:row>55</xdr:row>
      <xdr:rowOff>79083</xdr:rowOff>
    </xdr:to>
    <xdr:cxnSp macro="">
      <xdr:nvCxnSpPr>
        <xdr:cNvPr id="802" name="直線コネクタ 801"/>
        <xdr:cNvCxnSpPr/>
      </xdr:nvCxnSpPr>
      <xdr:spPr>
        <a:xfrm flipV="1">
          <a:off x="18656300" y="9504299"/>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803" name="フローチャート: 判断 802"/>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4" name="テキスト ボックス 803"/>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5" name="フローチャート: 判断 804"/>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6" name="テキスト ボックス 805"/>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75908</xdr:rowOff>
    </xdr:from>
    <xdr:to>
      <xdr:col>116</xdr:col>
      <xdr:colOff>114300</xdr:colOff>
      <xdr:row>56</xdr:row>
      <xdr:rowOff>6058</xdr:rowOff>
    </xdr:to>
    <xdr:sp macro="" textlink="">
      <xdr:nvSpPr>
        <xdr:cNvPr id="812" name="楕円 811"/>
        <xdr:cNvSpPr/>
      </xdr:nvSpPr>
      <xdr:spPr>
        <a:xfrm>
          <a:off x="22110700" y="95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98785</xdr:rowOff>
    </xdr:from>
    <xdr:ext cx="534377" cy="259045"/>
    <xdr:sp macro="" textlink="">
      <xdr:nvSpPr>
        <xdr:cNvPr id="813" name="貸付金該当値テキスト"/>
        <xdr:cNvSpPr txBox="1"/>
      </xdr:nvSpPr>
      <xdr:spPr>
        <a:xfrm>
          <a:off x="22212300" y="93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76022</xdr:rowOff>
    </xdr:from>
    <xdr:to>
      <xdr:col>112</xdr:col>
      <xdr:colOff>38100</xdr:colOff>
      <xdr:row>56</xdr:row>
      <xdr:rowOff>6172</xdr:rowOff>
    </xdr:to>
    <xdr:sp macro="" textlink="">
      <xdr:nvSpPr>
        <xdr:cNvPr id="814" name="楕円 813"/>
        <xdr:cNvSpPr/>
      </xdr:nvSpPr>
      <xdr:spPr>
        <a:xfrm>
          <a:off x="21272500" y="95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22699</xdr:rowOff>
    </xdr:from>
    <xdr:ext cx="534377" cy="259045"/>
    <xdr:sp macro="" textlink="">
      <xdr:nvSpPr>
        <xdr:cNvPr id="815" name="テキスト ボックス 814"/>
        <xdr:cNvSpPr txBox="1"/>
      </xdr:nvSpPr>
      <xdr:spPr>
        <a:xfrm>
          <a:off x="21056111" y="92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70841</xdr:rowOff>
    </xdr:from>
    <xdr:to>
      <xdr:col>107</xdr:col>
      <xdr:colOff>101600</xdr:colOff>
      <xdr:row>56</xdr:row>
      <xdr:rowOff>991</xdr:rowOff>
    </xdr:to>
    <xdr:sp macro="" textlink="">
      <xdr:nvSpPr>
        <xdr:cNvPr id="816" name="楕円 815"/>
        <xdr:cNvSpPr/>
      </xdr:nvSpPr>
      <xdr:spPr>
        <a:xfrm>
          <a:off x="20383500" y="95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17518</xdr:rowOff>
    </xdr:from>
    <xdr:ext cx="534377" cy="259045"/>
    <xdr:sp macro="" textlink="">
      <xdr:nvSpPr>
        <xdr:cNvPr id="817" name="テキスト ボックス 816"/>
        <xdr:cNvSpPr txBox="1"/>
      </xdr:nvSpPr>
      <xdr:spPr>
        <a:xfrm>
          <a:off x="20167111" y="92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23749</xdr:rowOff>
    </xdr:from>
    <xdr:to>
      <xdr:col>102</xdr:col>
      <xdr:colOff>165100</xdr:colOff>
      <xdr:row>55</xdr:row>
      <xdr:rowOff>125349</xdr:rowOff>
    </xdr:to>
    <xdr:sp macro="" textlink="">
      <xdr:nvSpPr>
        <xdr:cNvPr id="818" name="楕円 817"/>
        <xdr:cNvSpPr/>
      </xdr:nvSpPr>
      <xdr:spPr>
        <a:xfrm>
          <a:off x="19494500" y="9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141876</xdr:rowOff>
    </xdr:from>
    <xdr:ext cx="534377" cy="259045"/>
    <xdr:sp macro="" textlink="">
      <xdr:nvSpPr>
        <xdr:cNvPr id="819" name="テキスト ボックス 818"/>
        <xdr:cNvSpPr txBox="1"/>
      </xdr:nvSpPr>
      <xdr:spPr>
        <a:xfrm>
          <a:off x="19278111" y="92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28283</xdr:rowOff>
    </xdr:from>
    <xdr:to>
      <xdr:col>98</xdr:col>
      <xdr:colOff>38100</xdr:colOff>
      <xdr:row>55</xdr:row>
      <xdr:rowOff>129883</xdr:rowOff>
    </xdr:to>
    <xdr:sp macro="" textlink="">
      <xdr:nvSpPr>
        <xdr:cNvPr id="820" name="楕円 819"/>
        <xdr:cNvSpPr/>
      </xdr:nvSpPr>
      <xdr:spPr>
        <a:xfrm>
          <a:off x="18605500" y="94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146410</xdr:rowOff>
    </xdr:from>
    <xdr:ext cx="534377" cy="259045"/>
    <xdr:sp macro="" textlink="">
      <xdr:nvSpPr>
        <xdr:cNvPr id="821" name="テキスト ボックス 820"/>
        <xdr:cNvSpPr txBox="1"/>
      </xdr:nvSpPr>
      <xdr:spPr>
        <a:xfrm>
          <a:off x="18389111" y="92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2" name="テキスト ボックス 84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4" name="テキスト ボックス 84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8" name="直線コネクタ 847"/>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9"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50" name="直線コネクタ 849"/>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51"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52" name="直線コネクタ 851"/>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151358</xdr:rowOff>
    </xdr:from>
    <xdr:to>
      <xdr:col>116</xdr:col>
      <xdr:colOff>63500</xdr:colOff>
      <xdr:row>77</xdr:row>
      <xdr:rowOff>4696</xdr:rowOff>
    </xdr:to>
    <xdr:cxnSp macro="">
      <xdr:nvCxnSpPr>
        <xdr:cNvPr id="853" name="直線コネクタ 852"/>
        <xdr:cNvCxnSpPr/>
      </xdr:nvCxnSpPr>
      <xdr:spPr>
        <a:xfrm flipV="1">
          <a:off x="21323300" y="13181558"/>
          <a:ext cx="8382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4"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5" name="フローチャート: 判断 854"/>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4696</xdr:rowOff>
    </xdr:from>
    <xdr:to>
      <xdr:col>111</xdr:col>
      <xdr:colOff>177800</xdr:colOff>
      <xdr:row>77</xdr:row>
      <xdr:rowOff>42872</xdr:rowOff>
    </xdr:to>
    <xdr:cxnSp macro="">
      <xdr:nvCxnSpPr>
        <xdr:cNvPr id="856" name="直線コネクタ 855"/>
        <xdr:cNvCxnSpPr/>
      </xdr:nvCxnSpPr>
      <xdr:spPr>
        <a:xfrm flipV="1">
          <a:off x="20434300" y="13206346"/>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7" name="フローチャート: 判断 856"/>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8" name="テキスト ボックス 857"/>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42872</xdr:rowOff>
    </xdr:from>
    <xdr:to>
      <xdr:col>107</xdr:col>
      <xdr:colOff>50800</xdr:colOff>
      <xdr:row>77</xdr:row>
      <xdr:rowOff>89244</xdr:rowOff>
    </xdr:to>
    <xdr:cxnSp macro="">
      <xdr:nvCxnSpPr>
        <xdr:cNvPr id="859" name="直線コネクタ 858"/>
        <xdr:cNvCxnSpPr/>
      </xdr:nvCxnSpPr>
      <xdr:spPr>
        <a:xfrm flipV="1">
          <a:off x="19545300" y="13244522"/>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60" name="フローチャート: 判断 859"/>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61" name="テキスト ボックス 860"/>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89244</xdr:rowOff>
    </xdr:from>
    <xdr:to>
      <xdr:col>102</xdr:col>
      <xdr:colOff>114300</xdr:colOff>
      <xdr:row>77</xdr:row>
      <xdr:rowOff>121641</xdr:rowOff>
    </xdr:to>
    <xdr:cxnSp macro="">
      <xdr:nvCxnSpPr>
        <xdr:cNvPr id="862" name="直線コネクタ 861"/>
        <xdr:cNvCxnSpPr/>
      </xdr:nvCxnSpPr>
      <xdr:spPr>
        <a:xfrm flipV="1">
          <a:off x="18656300" y="13290894"/>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63" name="フローチャート: 判断 862"/>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4" name="テキスト ボックス 863"/>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5" name="フローチャート: 判断 864"/>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6" name="テキスト ボックス 865"/>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100558</xdr:rowOff>
    </xdr:from>
    <xdr:to>
      <xdr:col>116</xdr:col>
      <xdr:colOff>114300</xdr:colOff>
      <xdr:row>77</xdr:row>
      <xdr:rowOff>30708</xdr:rowOff>
    </xdr:to>
    <xdr:sp macro="" textlink="">
      <xdr:nvSpPr>
        <xdr:cNvPr id="872" name="楕円 871"/>
        <xdr:cNvSpPr/>
      </xdr:nvSpPr>
      <xdr:spPr>
        <a:xfrm>
          <a:off x="221107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78985</xdr:rowOff>
    </xdr:from>
    <xdr:ext cx="534377" cy="259045"/>
    <xdr:sp macro="" textlink="">
      <xdr:nvSpPr>
        <xdr:cNvPr id="873" name="繰出金該当値テキスト"/>
        <xdr:cNvSpPr txBox="1"/>
      </xdr:nvSpPr>
      <xdr:spPr>
        <a:xfrm>
          <a:off x="22212300" y="1310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125346</xdr:rowOff>
    </xdr:from>
    <xdr:to>
      <xdr:col>112</xdr:col>
      <xdr:colOff>38100</xdr:colOff>
      <xdr:row>77</xdr:row>
      <xdr:rowOff>55496</xdr:rowOff>
    </xdr:to>
    <xdr:sp macro="" textlink="">
      <xdr:nvSpPr>
        <xdr:cNvPr id="874" name="楕円 873"/>
        <xdr:cNvSpPr/>
      </xdr:nvSpPr>
      <xdr:spPr>
        <a:xfrm>
          <a:off x="21272500" y="131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46623</xdr:rowOff>
    </xdr:from>
    <xdr:ext cx="534377" cy="259045"/>
    <xdr:sp macro="" textlink="">
      <xdr:nvSpPr>
        <xdr:cNvPr id="875" name="テキスト ボックス 874"/>
        <xdr:cNvSpPr txBox="1"/>
      </xdr:nvSpPr>
      <xdr:spPr>
        <a:xfrm>
          <a:off x="21056111" y="132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163522</xdr:rowOff>
    </xdr:from>
    <xdr:to>
      <xdr:col>107</xdr:col>
      <xdr:colOff>101600</xdr:colOff>
      <xdr:row>77</xdr:row>
      <xdr:rowOff>93672</xdr:rowOff>
    </xdr:to>
    <xdr:sp macro="" textlink="">
      <xdr:nvSpPr>
        <xdr:cNvPr id="876" name="楕円 875"/>
        <xdr:cNvSpPr/>
      </xdr:nvSpPr>
      <xdr:spPr>
        <a:xfrm>
          <a:off x="20383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84799</xdr:rowOff>
    </xdr:from>
    <xdr:ext cx="534377" cy="259045"/>
    <xdr:sp macro="" textlink="">
      <xdr:nvSpPr>
        <xdr:cNvPr id="877" name="テキスト ボックス 876"/>
        <xdr:cNvSpPr txBox="1"/>
      </xdr:nvSpPr>
      <xdr:spPr>
        <a:xfrm>
          <a:off x="20167111" y="132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38444</xdr:rowOff>
    </xdr:from>
    <xdr:to>
      <xdr:col>102</xdr:col>
      <xdr:colOff>165100</xdr:colOff>
      <xdr:row>77</xdr:row>
      <xdr:rowOff>140044</xdr:rowOff>
    </xdr:to>
    <xdr:sp macro="" textlink="">
      <xdr:nvSpPr>
        <xdr:cNvPr id="878" name="楕円 877"/>
        <xdr:cNvSpPr/>
      </xdr:nvSpPr>
      <xdr:spPr>
        <a:xfrm>
          <a:off x="19494500" y="132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131171</xdr:rowOff>
    </xdr:from>
    <xdr:ext cx="534377" cy="259045"/>
    <xdr:sp macro="" textlink="">
      <xdr:nvSpPr>
        <xdr:cNvPr id="879" name="テキスト ボックス 878"/>
        <xdr:cNvSpPr txBox="1"/>
      </xdr:nvSpPr>
      <xdr:spPr>
        <a:xfrm>
          <a:off x="19278111" y="133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70841</xdr:rowOff>
    </xdr:from>
    <xdr:to>
      <xdr:col>98</xdr:col>
      <xdr:colOff>38100</xdr:colOff>
      <xdr:row>78</xdr:row>
      <xdr:rowOff>991</xdr:rowOff>
    </xdr:to>
    <xdr:sp macro="" textlink="">
      <xdr:nvSpPr>
        <xdr:cNvPr id="880" name="楕円 879"/>
        <xdr:cNvSpPr/>
      </xdr:nvSpPr>
      <xdr:spPr>
        <a:xfrm>
          <a:off x="18605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163568</xdr:rowOff>
    </xdr:from>
    <xdr:ext cx="534377" cy="259045"/>
    <xdr:sp macro="" textlink="">
      <xdr:nvSpPr>
        <xdr:cNvPr id="881" name="テキスト ボックス 880"/>
        <xdr:cNvSpPr txBox="1"/>
      </xdr:nvSpPr>
      <xdr:spPr>
        <a:xfrm>
          <a:off x="18389111" y="133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新規整備）の１人当たりの事業費が類似都市を上回っているのは、総合レクリエーションセンター建設や皐月かがやきこども園建設などの進捗に伴うものである。普通建設事業は、第一庁舎・芸術館等のプロジェクト事業の竣工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年度をピークに今後は減少が見込まれる。</a:t>
          </a:r>
        </a:p>
        <a:p>
          <a:r>
            <a:rPr kumimoji="1" lang="ja-JP" altLang="en-US" sz="1300">
              <a:latin typeface="ＭＳ Ｐゴシック" panose="020B0600070205080204" pitchFamily="50" charset="-128"/>
              <a:ea typeface="ＭＳ Ｐゴシック" panose="020B0600070205080204" pitchFamily="50" charset="-128"/>
            </a:rPr>
            <a:t>一方、扶助費の１人当たりの事業費が類似都市を下回っているのは、生活保護の保護率が低いことが要因となっている。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また、災害復旧事業費の１人当たりの事業費が平成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年度に大幅に増加したのは、豪雨災害等に伴う道路、河川、農道等の災害復旧費が増加したためである。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なお、積立金が類似都市を上回ったのは、役割を終えた２基金を廃止し、その残余を公共施設の長寿命化・更新を計画に進めるための新たな目的基金を設置したことによる。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380,459
376,857
834.81
153,174,261
150,201,187
1,771,422
87,296,803
153,879,633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21590</xdr:rowOff>
    </xdr:from>
    <xdr:to>
      <xdr:col>24</xdr:col>
      <xdr:colOff>63500</xdr:colOff>
      <xdr:row>35</xdr:row>
      <xdr:rowOff>85816</xdr:rowOff>
    </xdr:to>
    <xdr:cxnSp macro="">
      <xdr:nvCxnSpPr>
        <xdr:cNvPr id="63" name="直線コネクタ 62"/>
        <xdr:cNvCxnSpPr/>
      </xdr:nvCxnSpPr>
      <xdr:spPr>
        <a:xfrm>
          <a:off x="3797300" y="6022340"/>
          <a:ext cx="8382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48260</xdr:rowOff>
    </xdr:from>
    <xdr:to>
      <xdr:col>19</xdr:col>
      <xdr:colOff>177800</xdr:colOff>
      <xdr:row>35</xdr:row>
      <xdr:rowOff>21590</xdr:rowOff>
    </xdr:to>
    <xdr:cxnSp macro="">
      <xdr:nvCxnSpPr>
        <xdr:cNvPr id="66" name="直線コネクタ 65"/>
        <xdr:cNvCxnSpPr/>
      </xdr:nvCxnSpPr>
      <xdr:spPr>
        <a:xfrm>
          <a:off x="2908300" y="5877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48260</xdr:rowOff>
    </xdr:from>
    <xdr:to>
      <xdr:col>15</xdr:col>
      <xdr:colOff>50800</xdr:colOff>
      <xdr:row>34</xdr:row>
      <xdr:rowOff>120106</xdr:rowOff>
    </xdr:to>
    <xdr:cxnSp macro="">
      <xdr:nvCxnSpPr>
        <xdr:cNvPr id="69" name="直線コネクタ 68"/>
        <xdr:cNvCxnSpPr/>
      </xdr:nvCxnSpPr>
      <xdr:spPr>
        <a:xfrm flipV="1">
          <a:off x="2019300" y="58775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120106</xdr:rowOff>
    </xdr:from>
    <xdr:to>
      <xdr:col>10</xdr:col>
      <xdr:colOff>114300</xdr:colOff>
      <xdr:row>35</xdr:row>
      <xdr:rowOff>61867</xdr:rowOff>
    </xdr:to>
    <xdr:cxnSp macro="">
      <xdr:nvCxnSpPr>
        <xdr:cNvPr id="72" name="直線コネクタ 71"/>
        <xdr:cNvCxnSpPr/>
      </xdr:nvCxnSpPr>
      <xdr:spPr>
        <a:xfrm flipV="1">
          <a:off x="1130300" y="5949406"/>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82" name="楕円 81"/>
        <xdr:cNvSpPr/>
      </xdr:nvSpPr>
      <xdr:spPr>
        <a:xfrm>
          <a:off x="45847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13443</xdr:rowOff>
    </xdr:from>
    <xdr:ext cx="469744" cy="259045"/>
    <xdr:sp macro="" textlink="">
      <xdr:nvSpPr>
        <xdr:cNvPr id="83" name="議会費該当値テキスト"/>
        <xdr:cNvSpPr txBox="1"/>
      </xdr:nvSpPr>
      <xdr:spPr>
        <a:xfrm>
          <a:off x="4686300"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142240</xdr:rowOff>
    </xdr:from>
    <xdr:to>
      <xdr:col>20</xdr:col>
      <xdr:colOff>38100</xdr:colOff>
      <xdr:row>35</xdr:row>
      <xdr:rowOff>72390</xdr:rowOff>
    </xdr:to>
    <xdr:sp macro="" textlink="">
      <xdr:nvSpPr>
        <xdr:cNvPr id="84" name="楕円 83"/>
        <xdr:cNvSpPr/>
      </xdr:nvSpPr>
      <xdr:spPr>
        <a:xfrm>
          <a:off x="3746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88917</xdr:rowOff>
    </xdr:from>
    <xdr:ext cx="469744" cy="259045"/>
    <xdr:sp macro="" textlink="">
      <xdr:nvSpPr>
        <xdr:cNvPr id="85" name="テキスト ボックス 84"/>
        <xdr:cNvSpPr txBox="1"/>
      </xdr:nvSpPr>
      <xdr:spPr>
        <a:xfrm>
          <a:off x="3562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168910</xdr:rowOff>
    </xdr:from>
    <xdr:to>
      <xdr:col>15</xdr:col>
      <xdr:colOff>101600</xdr:colOff>
      <xdr:row>34</xdr:row>
      <xdr:rowOff>99060</xdr:rowOff>
    </xdr:to>
    <xdr:sp macro="" textlink="">
      <xdr:nvSpPr>
        <xdr:cNvPr id="86" name="楕円 85"/>
        <xdr:cNvSpPr/>
      </xdr:nvSpPr>
      <xdr:spPr>
        <a:xfrm>
          <a:off x="285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115587</xdr:rowOff>
    </xdr:from>
    <xdr:ext cx="469744" cy="259045"/>
    <xdr:sp macro="" textlink="">
      <xdr:nvSpPr>
        <xdr:cNvPr id="87" name="テキスト ボックス 86"/>
        <xdr:cNvSpPr txBox="1"/>
      </xdr:nvSpPr>
      <xdr:spPr>
        <a:xfrm>
          <a:off x="2673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69306</xdr:rowOff>
    </xdr:from>
    <xdr:to>
      <xdr:col>10</xdr:col>
      <xdr:colOff>165100</xdr:colOff>
      <xdr:row>34</xdr:row>
      <xdr:rowOff>170906</xdr:rowOff>
    </xdr:to>
    <xdr:sp macro="" textlink="">
      <xdr:nvSpPr>
        <xdr:cNvPr id="88" name="楕円 87"/>
        <xdr:cNvSpPr/>
      </xdr:nvSpPr>
      <xdr:spPr>
        <a:xfrm>
          <a:off x="1968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15983</xdr:rowOff>
    </xdr:from>
    <xdr:ext cx="469744" cy="259045"/>
    <xdr:sp macro="" textlink="">
      <xdr:nvSpPr>
        <xdr:cNvPr id="89" name="テキスト ボックス 88"/>
        <xdr:cNvSpPr txBox="1"/>
      </xdr:nvSpPr>
      <xdr:spPr>
        <a:xfrm>
          <a:off x="1784428"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90" name="楕円 89"/>
        <xdr:cNvSpPr/>
      </xdr:nvSpPr>
      <xdr:spPr>
        <a:xfrm>
          <a:off x="10795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91" name="テキスト ボックス 90"/>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40357</xdr:rowOff>
    </xdr:from>
    <xdr:to>
      <xdr:col>24</xdr:col>
      <xdr:colOff>63500</xdr:colOff>
      <xdr:row>55</xdr:row>
      <xdr:rowOff>153840</xdr:rowOff>
    </xdr:to>
    <xdr:cxnSp macro="">
      <xdr:nvCxnSpPr>
        <xdr:cNvPr id="123" name="直線コネクタ 122"/>
        <xdr:cNvCxnSpPr/>
      </xdr:nvCxnSpPr>
      <xdr:spPr>
        <a:xfrm flipV="1">
          <a:off x="3797300" y="9470107"/>
          <a:ext cx="838200" cy="1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102209</xdr:rowOff>
    </xdr:from>
    <xdr:to>
      <xdr:col>19</xdr:col>
      <xdr:colOff>177800</xdr:colOff>
      <xdr:row>55</xdr:row>
      <xdr:rowOff>153840</xdr:rowOff>
    </xdr:to>
    <xdr:cxnSp macro="">
      <xdr:nvCxnSpPr>
        <xdr:cNvPr id="126" name="直線コネクタ 125"/>
        <xdr:cNvCxnSpPr/>
      </xdr:nvCxnSpPr>
      <xdr:spPr>
        <a:xfrm>
          <a:off x="2908300" y="8674709"/>
          <a:ext cx="889000" cy="90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102209</xdr:rowOff>
    </xdr:from>
    <xdr:to>
      <xdr:col>15</xdr:col>
      <xdr:colOff>50800</xdr:colOff>
      <xdr:row>54</xdr:row>
      <xdr:rowOff>118636</xdr:rowOff>
    </xdr:to>
    <xdr:cxnSp macro="">
      <xdr:nvCxnSpPr>
        <xdr:cNvPr id="129" name="直線コネクタ 128"/>
        <xdr:cNvCxnSpPr/>
      </xdr:nvCxnSpPr>
      <xdr:spPr>
        <a:xfrm flipV="1">
          <a:off x="2019300" y="8674709"/>
          <a:ext cx="889000" cy="70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118636</xdr:rowOff>
    </xdr:from>
    <xdr:to>
      <xdr:col>10</xdr:col>
      <xdr:colOff>114300</xdr:colOff>
      <xdr:row>55</xdr:row>
      <xdr:rowOff>144697</xdr:rowOff>
    </xdr:to>
    <xdr:cxnSp macro="">
      <xdr:nvCxnSpPr>
        <xdr:cNvPr id="132" name="直線コネクタ 131"/>
        <xdr:cNvCxnSpPr/>
      </xdr:nvCxnSpPr>
      <xdr:spPr>
        <a:xfrm flipV="1">
          <a:off x="1130300" y="9376936"/>
          <a:ext cx="889000" cy="1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161007</xdr:rowOff>
    </xdr:from>
    <xdr:to>
      <xdr:col>24</xdr:col>
      <xdr:colOff>114300</xdr:colOff>
      <xdr:row>55</xdr:row>
      <xdr:rowOff>91157</xdr:rowOff>
    </xdr:to>
    <xdr:sp macro="" textlink="">
      <xdr:nvSpPr>
        <xdr:cNvPr id="142" name="楕円 141"/>
        <xdr:cNvSpPr/>
      </xdr:nvSpPr>
      <xdr:spPr>
        <a:xfrm>
          <a:off x="4584700" y="94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12434</xdr:rowOff>
    </xdr:from>
    <xdr:ext cx="534377" cy="259045"/>
    <xdr:sp macro="" textlink="">
      <xdr:nvSpPr>
        <xdr:cNvPr id="143" name="総務費該当値テキスト"/>
        <xdr:cNvSpPr txBox="1"/>
      </xdr:nvSpPr>
      <xdr:spPr>
        <a:xfrm>
          <a:off x="4686300" y="9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103040</xdr:rowOff>
    </xdr:from>
    <xdr:to>
      <xdr:col>20</xdr:col>
      <xdr:colOff>38100</xdr:colOff>
      <xdr:row>56</xdr:row>
      <xdr:rowOff>33190</xdr:rowOff>
    </xdr:to>
    <xdr:sp macro="" textlink="">
      <xdr:nvSpPr>
        <xdr:cNvPr id="144" name="楕円 143"/>
        <xdr:cNvSpPr/>
      </xdr:nvSpPr>
      <xdr:spPr>
        <a:xfrm>
          <a:off x="3746500" y="95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49717</xdr:rowOff>
    </xdr:from>
    <xdr:ext cx="534377" cy="259045"/>
    <xdr:sp macro="" textlink="">
      <xdr:nvSpPr>
        <xdr:cNvPr id="145" name="テキスト ボックス 144"/>
        <xdr:cNvSpPr txBox="1"/>
      </xdr:nvSpPr>
      <xdr:spPr>
        <a:xfrm>
          <a:off x="3530111" y="93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51409</xdr:rowOff>
    </xdr:from>
    <xdr:to>
      <xdr:col>15</xdr:col>
      <xdr:colOff>101600</xdr:colOff>
      <xdr:row>50</xdr:row>
      <xdr:rowOff>153009</xdr:rowOff>
    </xdr:to>
    <xdr:sp macro="" textlink="">
      <xdr:nvSpPr>
        <xdr:cNvPr id="146" name="楕円 145"/>
        <xdr:cNvSpPr/>
      </xdr:nvSpPr>
      <xdr:spPr>
        <a:xfrm>
          <a:off x="2857500" y="86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169536</xdr:rowOff>
    </xdr:from>
    <xdr:ext cx="534377" cy="259045"/>
    <xdr:sp macro="" textlink="">
      <xdr:nvSpPr>
        <xdr:cNvPr id="147" name="テキスト ボックス 146"/>
        <xdr:cNvSpPr txBox="1"/>
      </xdr:nvSpPr>
      <xdr:spPr>
        <a:xfrm>
          <a:off x="2641111" y="83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67836</xdr:rowOff>
    </xdr:from>
    <xdr:to>
      <xdr:col>10</xdr:col>
      <xdr:colOff>165100</xdr:colOff>
      <xdr:row>54</xdr:row>
      <xdr:rowOff>169436</xdr:rowOff>
    </xdr:to>
    <xdr:sp macro="" textlink="">
      <xdr:nvSpPr>
        <xdr:cNvPr id="148" name="楕円 147"/>
        <xdr:cNvSpPr/>
      </xdr:nvSpPr>
      <xdr:spPr>
        <a:xfrm>
          <a:off x="1968500" y="93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14513</xdr:rowOff>
    </xdr:from>
    <xdr:ext cx="534377" cy="259045"/>
    <xdr:sp macro="" textlink="">
      <xdr:nvSpPr>
        <xdr:cNvPr id="149" name="テキスト ボックス 148"/>
        <xdr:cNvSpPr txBox="1"/>
      </xdr:nvSpPr>
      <xdr:spPr>
        <a:xfrm>
          <a:off x="1752111" y="91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93897</xdr:rowOff>
    </xdr:from>
    <xdr:to>
      <xdr:col>6</xdr:col>
      <xdr:colOff>38100</xdr:colOff>
      <xdr:row>56</xdr:row>
      <xdr:rowOff>24047</xdr:rowOff>
    </xdr:to>
    <xdr:sp macro="" textlink="">
      <xdr:nvSpPr>
        <xdr:cNvPr id="150" name="楕円 149"/>
        <xdr:cNvSpPr/>
      </xdr:nvSpPr>
      <xdr:spPr>
        <a:xfrm>
          <a:off x="1079500" y="95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40574</xdr:rowOff>
    </xdr:from>
    <xdr:ext cx="534377" cy="259045"/>
    <xdr:sp macro="" textlink="">
      <xdr:nvSpPr>
        <xdr:cNvPr id="151" name="テキスト ボックス 150"/>
        <xdr:cNvSpPr txBox="1"/>
      </xdr:nvSpPr>
      <xdr:spPr>
        <a:xfrm>
          <a:off x="863111" y="92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5981</xdr:rowOff>
    </xdr:from>
    <xdr:to>
      <xdr:col>24</xdr:col>
      <xdr:colOff>63500</xdr:colOff>
      <xdr:row>78</xdr:row>
      <xdr:rowOff>54229</xdr:rowOff>
    </xdr:to>
    <xdr:cxnSp macro="">
      <xdr:nvCxnSpPr>
        <xdr:cNvPr id="181" name="直線コネクタ 180"/>
        <xdr:cNvCxnSpPr/>
      </xdr:nvCxnSpPr>
      <xdr:spPr>
        <a:xfrm flipV="1">
          <a:off x="3797300" y="13379081"/>
          <a:ext cx="838200" cy="4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54229</xdr:rowOff>
    </xdr:from>
    <xdr:to>
      <xdr:col>19</xdr:col>
      <xdr:colOff>177800</xdr:colOff>
      <xdr:row>78</xdr:row>
      <xdr:rowOff>148513</xdr:rowOff>
    </xdr:to>
    <xdr:cxnSp macro="">
      <xdr:nvCxnSpPr>
        <xdr:cNvPr id="184" name="直線コネクタ 183"/>
        <xdr:cNvCxnSpPr/>
      </xdr:nvCxnSpPr>
      <xdr:spPr>
        <a:xfrm flipV="1">
          <a:off x="2908300" y="13427329"/>
          <a:ext cx="889000" cy="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148513</xdr:rowOff>
    </xdr:from>
    <xdr:to>
      <xdr:col>15</xdr:col>
      <xdr:colOff>50800</xdr:colOff>
      <xdr:row>78</xdr:row>
      <xdr:rowOff>151651</xdr:rowOff>
    </xdr:to>
    <xdr:cxnSp macro="">
      <xdr:nvCxnSpPr>
        <xdr:cNvPr id="187" name="直線コネクタ 186"/>
        <xdr:cNvCxnSpPr/>
      </xdr:nvCxnSpPr>
      <xdr:spPr>
        <a:xfrm flipV="1">
          <a:off x="2019300" y="13521613"/>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151651</xdr:rowOff>
    </xdr:from>
    <xdr:to>
      <xdr:col>10</xdr:col>
      <xdr:colOff>114300</xdr:colOff>
      <xdr:row>79</xdr:row>
      <xdr:rowOff>92190</xdr:rowOff>
    </xdr:to>
    <xdr:cxnSp macro="">
      <xdr:nvCxnSpPr>
        <xdr:cNvPr id="190" name="直線コネクタ 189"/>
        <xdr:cNvCxnSpPr/>
      </xdr:nvCxnSpPr>
      <xdr:spPr>
        <a:xfrm flipV="1">
          <a:off x="1130300" y="13524751"/>
          <a:ext cx="889000" cy="1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126631</xdr:rowOff>
    </xdr:from>
    <xdr:to>
      <xdr:col>24</xdr:col>
      <xdr:colOff>114300</xdr:colOff>
      <xdr:row>78</xdr:row>
      <xdr:rowOff>56781</xdr:rowOff>
    </xdr:to>
    <xdr:sp macro="" textlink="">
      <xdr:nvSpPr>
        <xdr:cNvPr id="200" name="楕円 199"/>
        <xdr:cNvSpPr/>
      </xdr:nvSpPr>
      <xdr:spPr>
        <a:xfrm>
          <a:off x="4584700" y="13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105058</xdr:rowOff>
    </xdr:from>
    <xdr:ext cx="599010" cy="259045"/>
    <xdr:sp macro="" textlink="">
      <xdr:nvSpPr>
        <xdr:cNvPr id="201" name="民生費該当値テキスト"/>
        <xdr:cNvSpPr txBox="1"/>
      </xdr:nvSpPr>
      <xdr:spPr>
        <a:xfrm>
          <a:off x="4686300" y="1330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3429</xdr:rowOff>
    </xdr:from>
    <xdr:to>
      <xdr:col>20</xdr:col>
      <xdr:colOff>38100</xdr:colOff>
      <xdr:row>78</xdr:row>
      <xdr:rowOff>105029</xdr:rowOff>
    </xdr:to>
    <xdr:sp macro="" textlink="">
      <xdr:nvSpPr>
        <xdr:cNvPr id="202" name="楕円 201"/>
        <xdr:cNvSpPr/>
      </xdr:nvSpPr>
      <xdr:spPr>
        <a:xfrm>
          <a:off x="3746500" y="133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96156</xdr:rowOff>
    </xdr:from>
    <xdr:ext cx="599010" cy="259045"/>
    <xdr:sp macro="" textlink="">
      <xdr:nvSpPr>
        <xdr:cNvPr id="203" name="テキスト ボックス 202"/>
        <xdr:cNvSpPr txBox="1"/>
      </xdr:nvSpPr>
      <xdr:spPr>
        <a:xfrm>
          <a:off x="3497795" y="1346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97713</xdr:rowOff>
    </xdr:from>
    <xdr:to>
      <xdr:col>15</xdr:col>
      <xdr:colOff>101600</xdr:colOff>
      <xdr:row>79</xdr:row>
      <xdr:rowOff>27863</xdr:rowOff>
    </xdr:to>
    <xdr:sp macro="" textlink="">
      <xdr:nvSpPr>
        <xdr:cNvPr id="204" name="楕円 203"/>
        <xdr:cNvSpPr/>
      </xdr:nvSpPr>
      <xdr:spPr>
        <a:xfrm>
          <a:off x="2857500" y="134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18990</xdr:rowOff>
    </xdr:from>
    <xdr:ext cx="599010" cy="259045"/>
    <xdr:sp macro="" textlink="">
      <xdr:nvSpPr>
        <xdr:cNvPr id="205" name="テキスト ボックス 204"/>
        <xdr:cNvSpPr txBox="1"/>
      </xdr:nvSpPr>
      <xdr:spPr>
        <a:xfrm>
          <a:off x="2608795" y="1356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100851</xdr:rowOff>
    </xdr:from>
    <xdr:to>
      <xdr:col>10</xdr:col>
      <xdr:colOff>165100</xdr:colOff>
      <xdr:row>79</xdr:row>
      <xdr:rowOff>31001</xdr:rowOff>
    </xdr:to>
    <xdr:sp macro="" textlink="">
      <xdr:nvSpPr>
        <xdr:cNvPr id="206" name="楕円 205"/>
        <xdr:cNvSpPr/>
      </xdr:nvSpPr>
      <xdr:spPr>
        <a:xfrm>
          <a:off x="1968500" y="134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22128</xdr:rowOff>
    </xdr:from>
    <xdr:ext cx="599010" cy="259045"/>
    <xdr:sp macro="" textlink="">
      <xdr:nvSpPr>
        <xdr:cNvPr id="207" name="テキスト ボックス 206"/>
        <xdr:cNvSpPr txBox="1"/>
      </xdr:nvSpPr>
      <xdr:spPr>
        <a:xfrm>
          <a:off x="1719795" y="1356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41390</xdr:rowOff>
    </xdr:from>
    <xdr:to>
      <xdr:col>6</xdr:col>
      <xdr:colOff>38100</xdr:colOff>
      <xdr:row>79</xdr:row>
      <xdr:rowOff>142990</xdr:rowOff>
    </xdr:to>
    <xdr:sp macro="" textlink="">
      <xdr:nvSpPr>
        <xdr:cNvPr id="208" name="楕円 207"/>
        <xdr:cNvSpPr/>
      </xdr:nvSpPr>
      <xdr:spPr>
        <a:xfrm>
          <a:off x="1079500" y="135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134117</xdr:rowOff>
    </xdr:from>
    <xdr:ext cx="599010" cy="259045"/>
    <xdr:sp macro="" textlink="">
      <xdr:nvSpPr>
        <xdr:cNvPr id="209" name="テキスト ボックス 208"/>
        <xdr:cNvSpPr txBox="1"/>
      </xdr:nvSpPr>
      <xdr:spPr>
        <a:xfrm>
          <a:off x="830795" y="136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143038</xdr:rowOff>
    </xdr:from>
    <xdr:to>
      <xdr:col>24</xdr:col>
      <xdr:colOff>63500</xdr:colOff>
      <xdr:row>97</xdr:row>
      <xdr:rowOff>60536</xdr:rowOff>
    </xdr:to>
    <xdr:cxnSp macro="">
      <xdr:nvCxnSpPr>
        <xdr:cNvPr id="237" name="直線コネクタ 236"/>
        <xdr:cNvCxnSpPr/>
      </xdr:nvCxnSpPr>
      <xdr:spPr>
        <a:xfrm flipV="1">
          <a:off x="3797300" y="16602238"/>
          <a:ext cx="8382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94804</xdr:rowOff>
    </xdr:from>
    <xdr:to>
      <xdr:col>19</xdr:col>
      <xdr:colOff>177800</xdr:colOff>
      <xdr:row>97</xdr:row>
      <xdr:rowOff>60536</xdr:rowOff>
    </xdr:to>
    <xdr:cxnSp macro="">
      <xdr:nvCxnSpPr>
        <xdr:cNvPr id="240" name="直線コネクタ 239"/>
        <xdr:cNvCxnSpPr/>
      </xdr:nvCxnSpPr>
      <xdr:spPr>
        <a:xfrm>
          <a:off x="2908300" y="16554004"/>
          <a:ext cx="889000" cy="1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71417</xdr:rowOff>
    </xdr:from>
    <xdr:to>
      <xdr:col>15</xdr:col>
      <xdr:colOff>50800</xdr:colOff>
      <xdr:row>96</xdr:row>
      <xdr:rowOff>94804</xdr:rowOff>
    </xdr:to>
    <xdr:cxnSp macro="">
      <xdr:nvCxnSpPr>
        <xdr:cNvPr id="243" name="直線コネクタ 242"/>
        <xdr:cNvCxnSpPr/>
      </xdr:nvCxnSpPr>
      <xdr:spPr>
        <a:xfrm>
          <a:off x="2019300" y="16530617"/>
          <a:ext cx="8890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71417</xdr:rowOff>
    </xdr:from>
    <xdr:to>
      <xdr:col>10</xdr:col>
      <xdr:colOff>114300</xdr:colOff>
      <xdr:row>97</xdr:row>
      <xdr:rowOff>80470</xdr:rowOff>
    </xdr:to>
    <xdr:cxnSp macro="">
      <xdr:nvCxnSpPr>
        <xdr:cNvPr id="246" name="直線コネクタ 245"/>
        <xdr:cNvCxnSpPr/>
      </xdr:nvCxnSpPr>
      <xdr:spPr>
        <a:xfrm flipV="1">
          <a:off x="1130300" y="16530617"/>
          <a:ext cx="889000" cy="18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92238</xdr:rowOff>
    </xdr:from>
    <xdr:to>
      <xdr:col>24</xdr:col>
      <xdr:colOff>114300</xdr:colOff>
      <xdr:row>97</xdr:row>
      <xdr:rowOff>22388</xdr:rowOff>
    </xdr:to>
    <xdr:sp macro="" textlink="">
      <xdr:nvSpPr>
        <xdr:cNvPr id="256" name="楕円 255"/>
        <xdr:cNvSpPr/>
      </xdr:nvSpPr>
      <xdr:spPr>
        <a:xfrm>
          <a:off x="4584700" y="165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115115</xdr:rowOff>
    </xdr:from>
    <xdr:ext cx="534377" cy="259045"/>
    <xdr:sp macro="" textlink="">
      <xdr:nvSpPr>
        <xdr:cNvPr id="257" name="衛生費該当値テキスト"/>
        <xdr:cNvSpPr txBox="1"/>
      </xdr:nvSpPr>
      <xdr:spPr>
        <a:xfrm>
          <a:off x="4686300" y="164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9736</xdr:rowOff>
    </xdr:from>
    <xdr:to>
      <xdr:col>20</xdr:col>
      <xdr:colOff>38100</xdr:colOff>
      <xdr:row>97</xdr:row>
      <xdr:rowOff>111336</xdr:rowOff>
    </xdr:to>
    <xdr:sp macro="" textlink="">
      <xdr:nvSpPr>
        <xdr:cNvPr id="258" name="楕円 257"/>
        <xdr:cNvSpPr/>
      </xdr:nvSpPr>
      <xdr:spPr>
        <a:xfrm>
          <a:off x="3746500" y="166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102463</xdr:rowOff>
    </xdr:from>
    <xdr:ext cx="534377" cy="259045"/>
    <xdr:sp macro="" textlink="">
      <xdr:nvSpPr>
        <xdr:cNvPr id="259" name="テキスト ボックス 258"/>
        <xdr:cNvSpPr txBox="1"/>
      </xdr:nvSpPr>
      <xdr:spPr>
        <a:xfrm>
          <a:off x="3530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44004</xdr:rowOff>
    </xdr:from>
    <xdr:to>
      <xdr:col>15</xdr:col>
      <xdr:colOff>101600</xdr:colOff>
      <xdr:row>96</xdr:row>
      <xdr:rowOff>145604</xdr:rowOff>
    </xdr:to>
    <xdr:sp macro="" textlink="">
      <xdr:nvSpPr>
        <xdr:cNvPr id="260" name="楕円 259"/>
        <xdr:cNvSpPr/>
      </xdr:nvSpPr>
      <xdr:spPr>
        <a:xfrm>
          <a:off x="2857500" y="165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162131</xdr:rowOff>
    </xdr:from>
    <xdr:ext cx="534377" cy="259045"/>
    <xdr:sp macro="" textlink="">
      <xdr:nvSpPr>
        <xdr:cNvPr id="261" name="テキスト ボックス 260"/>
        <xdr:cNvSpPr txBox="1"/>
      </xdr:nvSpPr>
      <xdr:spPr>
        <a:xfrm>
          <a:off x="2641111" y="162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20617</xdr:rowOff>
    </xdr:from>
    <xdr:to>
      <xdr:col>10</xdr:col>
      <xdr:colOff>165100</xdr:colOff>
      <xdr:row>96</xdr:row>
      <xdr:rowOff>122217</xdr:rowOff>
    </xdr:to>
    <xdr:sp macro="" textlink="">
      <xdr:nvSpPr>
        <xdr:cNvPr id="262" name="楕円 261"/>
        <xdr:cNvSpPr/>
      </xdr:nvSpPr>
      <xdr:spPr>
        <a:xfrm>
          <a:off x="1968500" y="1647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138744</xdr:rowOff>
    </xdr:from>
    <xdr:ext cx="534377" cy="259045"/>
    <xdr:sp macro="" textlink="">
      <xdr:nvSpPr>
        <xdr:cNvPr id="263" name="テキスト ボックス 262"/>
        <xdr:cNvSpPr txBox="1"/>
      </xdr:nvSpPr>
      <xdr:spPr>
        <a:xfrm>
          <a:off x="1752111" y="162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29670</xdr:rowOff>
    </xdr:from>
    <xdr:to>
      <xdr:col>6</xdr:col>
      <xdr:colOff>38100</xdr:colOff>
      <xdr:row>97</xdr:row>
      <xdr:rowOff>131270</xdr:rowOff>
    </xdr:to>
    <xdr:sp macro="" textlink="">
      <xdr:nvSpPr>
        <xdr:cNvPr id="264" name="楕円 263"/>
        <xdr:cNvSpPr/>
      </xdr:nvSpPr>
      <xdr:spPr>
        <a:xfrm>
          <a:off x="1079500" y="16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122397</xdr:rowOff>
    </xdr:from>
    <xdr:ext cx="534377" cy="259045"/>
    <xdr:sp macro="" textlink="">
      <xdr:nvSpPr>
        <xdr:cNvPr id="265" name="テキスト ボックス 264"/>
        <xdr:cNvSpPr txBox="1"/>
      </xdr:nvSpPr>
      <xdr:spPr>
        <a:xfrm>
          <a:off x="863111" y="167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67919</xdr:rowOff>
    </xdr:from>
    <xdr:to>
      <xdr:col>55</xdr:col>
      <xdr:colOff>0</xdr:colOff>
      <xdr:row>37</xdr:row>
      <xdr:rowOff>77064</xdr:rowOff>
    </xdr:to>
    <xdr:cxnSp macro="">
      <xdr:nvCxnSpPr>
        <xdr:cNvPr id="292" name="直線コネクタ 291"/>
        <xdr:cNvCxnSpPr/>
      </xdr:nvCxnSpPr>
      <xdr:spPr>
        <a:xfrm flipV="1">
          <a:off x="9639300" y="6411569"/>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77064</xdr:rowOff>
    </xdr:from>
    <xdr:to>
      <xdr:col>50</xdr:col>
      <xdr:colOff>114300</xdr:colOff>
      <xdr:row>37</xdr:row>
      <xdr:rowOff>82550</xdr:rowOff>
    </xdr:to>
    <xdr:cxnSp macro="">
      <xdr:nvCxnSpPr>
        <xdr:cNvPr id="295" name="直線コネクタ 294"/>
        <xdr:cNvCxnSpPr/>
      </xdr:nvCxnSpPr>
      <xdr:spPr>
        <a:xfrm flipV="1">
          <a:off x="8750300" y="64207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99924</xdr:rowOff>
    </xdr:from>
    <xdr:to>
      <xdr:col>45</xdr:col>
      <xdr:colOff>177800</xdr:colOff>
      <xdr:row>37</xdr:row>
      <xdr:rowOff>82550</xdr:rowOff>
    </xdr:to>
    <xdr:cxnSp macro="">
      <xdr:nvCxnSpPr>
        <xdr:cNvPr id="298" name="直線コネクタ 297"/>
        <xdr:cNvCxnSpPr/>
      </xdr:nvCxnSpPr>
      <xdr:spPr>
        <a:xfrm>
          <a:off x="7861300" y="6272124"/>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50089</xdr:rowOff>
    </xdr:from>
    <xdr:to>
      <xdr:col>41</xdr:col>
      <xdr:colOff>50800</xdr:colOff>
      <xdr:row>36</xdr:row>
      <xdr:rowOff>99924</xdr:rowOff>
    </xdr:to>
    <xdr:cxnSp macro="">
      <xdr:nvCxnSpPr>
        <xdr:cNvPr id="301" name="直線コネクタ 300"/>
        <xdr:cNvCxnSpPr/>
      </xdr:nvCxnSpPr>
      <xdr:spPr>
        <a:xfrm>
          <a:off x="6972300" y="622228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17119</xdr:rowOff>
    </xdr:from>
    <xdr:to>
      <xdr:col>55</xdr:col>
      <xdr:colOff>50800</xdr:colOff>
      <xdr:row>37</xdr:row>
      <xdr:rowOff>118719</xdr:rowOff>
    </xdr:to>
    <xdr:sp macro="" textlink="">
      <xdr:nvSpPr>
        <xdr:cNvPr id="311" name="楕円 310"/>
        <xdr:cNvSpPr/>
      </xdr:nvSpPr>
      <xdr:spPr>
        <a:xfrm>
          <a:off x="104267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166996</xdr:rowOff>
    </xdr:from>
    <xdr:ext cx="378565" cy="259045"/>
    <xdr:sp macro="" textlink="">
      <xdr:nvSpPr>
        <xdr:cNvPr id="312" name="労働費該当値テキスト"/>
        <xdr:cNvSpPr txBox="1"/>
      </xdr:nvSpPr>
      <xdr:spPr>
        <a:xfrm>
          <a:off x="10528300" y="63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26264</xdr:rowOff>
    </xdr:from>
    <xdr:to>
      <xdr:col>50</xdr:col>
      <xdr:colOff>165100</xdr:colOff>
      <xdr:row>37</xdr:row>
      <xdr:rowOff>127864</xdr:rowOff>
    </xdr:to>
    <xdr:sp macro="" textlink="">
      <xdr:nvSpPr>
        <xdr:cNvPr id="313" name="楕円 312"/>
        <xdr:cNvSpPr/>
      </xdr:nvSpPr>
      <xdr:spPr>
        <a:xfrm>
          <a:off x="9588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118991</xdr:rowOff>
    </xdr:from>
    <xdr:ext cx="378565" cy="259045"/>
    <xdr:sp macro="" textlink="">
      <xdr:nvSpPr>
        <xdr:cNvPr id="314" name="テキスト ボックス 313"/>
        <xdr:cNvSpPr txBox="1"/>
      </xdr:nvSpPr>
      <xdr:spPr>
        <a:xfrm>
          <a:off x="9450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31750</xdr:rowOff>
    </xdr:from>
    <xdr:to>
      <xdr:col>46</xdr:col>
      <xdr:colOff>38100</xdr:colOff>
      <xdr:row>37</xdr:row>
      <xdr:rowOff>133350</xdr:rowOff>
    </xdr:to>
    <xdr:sp macro="" textlink="">
      <xdr:nvSpPr>
        <xdr:cNvPr id="315" name="楕円 314"/>
        <xdr:cNvSpPr/>
      </xdr:nvSpPr>
      <xdr:spPr>
        <a:xfrm>
          <a:off x="8699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124477</xdr:rowOff>
    </xdr:from>
    <xdr:ext cx="378565" cy="259045"/>
    <xdr:sp macro="" textlink="">
      <xdr:nvSpPr>
        <xdr:cNvPr id="316" name="テキスト ボックス 315"/>
        <xdr:cNvSpPr txBox="1"/>
      </xdr:nvSpPr>
      <xdr:spPr>
        <a:xfrm>
          <a:off x="8561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49124</xdr:rowOff>
    </xdr:from>
    <xdr:to>
      <xdr:col>41</xdr:col>
      <xdr:colOff>101600</xdr:colOff>
      <xdr:row>36</xdr:row>
      <xdr:rowOff>150724</xdr:rowOff>
    </xdr:to>
    <xdr:sp macro="" textlink="">
      <xdr:nvSpPr>
        <xdr:cNvPr id="317" name="楕円 316"/>
        <xdr:cNvSpPr/>
      </xdr:nvSpPr>
      <xdr:spPr>
        <a:xfrm>
          <a:off x="7810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141851</xdr:rowOff>
    </xdr:from>
    <xdr:ext cx="378565" cy="259045"/>
    <xdr:sp macro="" textlink="">
      <xdr:nvSpPr>
        <xdr:cNvPr id="318" name="テキスト ボックス 317"/>
        <xdr:cNvSpPr txBox="1"/>
      </xdr:nvSpPr>
      <xdr:spPr>
        <a:xfrm>
          <a:off x="767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170739</xdr:rowOff>
    </xdr:from>
    <xdr:to>
      <xdr:col>36</xdr:col>
      <xdr:colOff>165100</xdr:colOff>
      <xdr:row>36</xdr:row>
      <xdr:rowOff>100889</xdr:rowOff>
    </xdr:to>
    <xdr:sp macro="" textlink="">
      <xdr:nvSpPr>
        <xdr:cNvPr id="319" name="楕円 318"/>
        <xdr:cNvSpPr/>
      </xdr:nvSpPr>
      <xdr:spPr>
        <a:xfrm>
          <a:off x="6921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92016</xdr:rowOff>
    </xdr:from>
    <xdr:ext cx="378565" cy="259045"/>
    <xdr:sp macro="" textlink="">
      <xdr:nvSpPr>
        <xdr:cNvPr id="320" name="テキスト ボックス 319"/>
        <xdr:cNvSpPr txBox="1"/>
      </xdr:nvSpPr>
      <xdr:spPr>
        <a:xfrm>
          <a:off x="6783017" y="6264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120497</xdr:rowOff>
    </xdr:from>
    <xdr:to>
      <xdr:col>55</xdr:col>
      <xdr:colOff>0</xdr:colOff>
      <xdr:row>56</xdr:row>
      <xdr:rowOff>50454</xdr:rowOff>
    </xdr:to>
    <xdr:cxnSp macro="">
      <xdr:nvCxnSpPr>
        <xdr:cNvPr id="347" name="直線コネクタ 346"/>
        <xdr:cNvCxnSpPr/>
      </xdr:nvCxnSpPr>
      <xdr:spPr>
        <a:xfrm>
          <a:off x="9639300" y="9550247"/>
          <a:ext cx="8382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120497</xdr:rowOff>
    </xdr:from>
    <xdr:to>
      <xdr:col>50</xdr:col>
      <xdr:colOff>114300</xdr:colOff>
      <xdr:row>55</xdr:row>
      <xdr:rowOff>157439</xdr:rowOff>
    </xdr:to>
    <xdr:cxnSp macro="">
      <xdr:nvCxnSpPr>
        <xdr:cNvPr id="350" name="直線コネクタ 349"/>
        <xdr:cNvCxnSpPr/>
      </xdr:nvCxnSpPr>
      <xdr:spPr>
        <a:xfrm flipV="1">
          <a:off x="8750300" y="9550247"/>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157439</xdr:rowOff>
    </xdr:from>
    <xdr:to>
      <xdr:col>45</xdr:col>
      <xdr:colOff>177800</xdr:colOff>
      <xdr:row>56</xdr:row>
      <xdr:rowOff>20462</xdr:rowOff>
    </xdr:to>
    <xdr:cxnSp macro="">
      <xdr:nvCxnSpPr>
        <xdr:cNvPr id="353" name="直線コネクタ 352"/>
        <xdr:cNvCxnSpPr/>
      </xdr:nvCxnSpPr>
      <xdr:spPr>
        <a:xfrm flipV="1">
          <a:off x="7861300" y="958718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101661</xdr:rowOff>
    </xdr:from>
    <xdr:to>
      <xdr:col>41</xdr:col>
      <xdr:colOff>50800</xdr:colOff>
      <xdr:row>56</xdr:row>
      <xdr:rowOff>20462</xdr:rowOff>
    </xdr:to>
    <xdr:cxnSp macro="">
      <xdr:nvCxnSpPr>
        <xdr:cNvPr id="356" name="直線コネクタ 355"/>
        <xdr:cNvCxnSpPr/>
      </xdr:nvCxnSpPr>
      <xdr:spPr>
        <a:xfrm>
          <a:off x="6972300" y="9531411"/>
          <a:ext cx="889000" cy="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171104</xdr:rowOff>
    </xdr:from>
    <xdr:to>
      <xdr:col>55</xdr:col>
      <xdr:colOff>50800</xdr:colOff>
      <xdr:row>56</xdr:row>
      <xdr:rowOff>101254</xdr:rowOff>
    </xdr:to>
    <xdr:sp macro="" textlink="">
      <xdr:nvSpPr>
        <xdr:cNvPr id="366" name="楕円 365"/>
        <xdr:cNvSpPr/>
      </xdr:nvSpPr>
      <xdr:spPr>
        <a:xfrm>
          <a:off x="10426700" y="96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149531</xdr:rowOff>
    </xdr:from>
    <xdr:ext cx="469744" cy="259045"/>
    <xdr:sp macro="" textlink="">
      <xdr:nvSpPr>
        <xdr:cNvPr id="367" name="農林水産業費該当値テキスト"/>
        <xdr:cNvSpPr txBox="1"/>
      </xdr:nvSpPr>
      <xdr:spPr>
        <a:xfrm>
          <a:off x="10528300" y="957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69697</xdr:rowOff>
    </xdr:from>
    <xdr:to>
      <xdr:col>50</xdr:col>
      <xdr:colOff>165100</xdr:colOff>
      <xdr:row>55</xdr:row>
      <xdr:rowOff>171297</xdr:rowOff>
    </xdr:to>
    <xdr:sp macro="" textlink="">
      <xdr:nvSpPr>
        <xdr:cNvPr id="368" name="楕円 367"/>
        <xdr:cNvSpPr/>
      </xdr:nvSpPr>
      <xdr:spPr>
        <a:xfrm>
          <a:off x="9588500" y="94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16374</xdr:rowOff>
    </xdr:from>
    <xdr:ext cx="469744" cy="259045"/>
    <xdr:sp macro="" textlink="">
      <xdr:nvSpPr>
        <xdr:cNvPr id="369" name="テキスト ボックス 368"/>
        <xdr:cNvSpPr txBox="1"/>
      </xdr:nvSpPr>
      <xdr:spPr>
        <a:xfrm>
          <a:off x="9404428" y="92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106639</xdr:rowOff>
    </xdr:from>
    <xdr:to>
      <xdr:col>46</xdr:col>
      <xdr:colOff>38100</xdr:colOff>
      <xdr:row>56</xdr:row>
      <xdr:rowOff>36789</xdr:rowOff>
    </xdr:to>
    <xdr:sp macro="" textlink="">
      <xdr:nvSpPr>
        <xdr:cNvPr id="370" name="楕円 369"/>
        <xdr:cNvSpPr/>
      </xdr:nvSpPr>
      <xdr:spPr>
        <a:xfrm>
          <a:off x="8699500" y="95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53316</xdr:rowOff>
    </xdr:from>
    <xdr:ext cx="469744" cy="259045"/>
    <xdr:sp macro="" textlink="">
      <xdr:nvSpPr>
        <xdr:cNvPr id="371" name="テキスト ボックス 370"/>
        <xdr:cNvSpPr txBox="1"/>
      </xdr:nvSpPr>
      <xdr:spPr>
        <a:xfrm>
          <a:off x="8515428" y="93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141112</xdr:rowOff>
    </xdr:from>
    <xdr:to>
      <xdr:col>41</xdr:col>
      <xdr:colOff>101600</xdr:colOff>
      <xdr:row>56</xdr:row>
      <xdr:rowOff>71262</xdr:rowOff>
    </xdr:to>
    <xdr:sp macro="" textlink="">
      <xdr:nvSpPr>
        <xdr:cNvPr id="372" name="楕円 371"/>
        <xdr:cNvSpPr/>
      </xdr:nvSpPr>
      <xdr:spPr>
        <a:xfrm>
          <a:off x="7810500" y="95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87789</xdr:rowOff>
    </xdr:from>
    <xdr:ext cx="469744" cy="259045"/>
    <xdr:sp macro="" textlink="">
      <xdr:nvSpPr>
        <xdr:cNvPr id="373" name="テキスト ボックス 372"/>
        <xdr:cNvSpPr txBox="1"/>
      </xdr:nvSpPr>
      <xdr:spPr>
        <a:xfrm>
          <a:off x="7626428" y="934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50861</xdr:rowOff>
    </xdr:from>
    <xdr:to>
      <xdr:col>36</xdr:col>
      <xdr:colOff>165100</xdr:colOff>
      <xdr:row>55</xdr:row>
      <xdr:rowOff>152461</xdr:rowOff>
    </xdr:to>
    <xdr:sp macro="" textlink="">
      <xdr:nvSpPr>
        <xdr:cNvPr id="374" name="楕円 373"/>
        <xdr:cNvSpPr/>
      </xdr:nvSpPr>
      <xdr:spPr>
        <a:xfrm>
          <a:off x="6921500" y="94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168988</xdr:rowOff>
    </xdr:from>
    <xdr:ext cx="469744" cy="259045"/>
    <xdr:sp macro="" textlink="">
      <xdr:nvSpPr>
        <xdr:cNvPr id="375" name="テキスト ボックス 374"/>
        <xdr:cNvSpPr txBox="1"/>
      </xdr:nvSpPr>
      <xdr:spPr>
        <a:xfrm>
          <a:off x="6737428" y="925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27000</xdr:rowOff>
    </xdr:from>
    <xdr:to>
      <xdr:col>55</xdr:col>
      <xdr:colOff>0</xdr:colOff>
      <xdr:row>75</xdr:row>
      <xdr:rowOff>37353</xdr:rowOff>
    </xdr:to>
    <xdr:cxnSp macro="">
      <xdr:nvCxnSpPr>
        <xdr:cNvPr id="406" name="直線コネクタ 405"/>
        <xdr:cNvCxnSpPr/>
      </xdr:nvCxnSpPr>
      <xdr:spPr>
        <a:xfrm>
          <a:off x="9639300" y="12885750"/>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7"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155931</xdr:rowOff>
    </xdr:from>
    <xdr:to>
      <xdr:col>50</xdr:col>
      <xdr:colOff>114300</xdr:colOff>
      <xdr:row>75</xdr:row>
      <xdr:rowOff>27000</xdr:rowOff>
    </xdr:to>
    <xdr:cxnSp macro="">
      <xdr:nvCxnSpPr>
        <xdr:cNvPr id="409" name="直線コネクタ 408"/>
        <xdr:cNvCxnSpPr/>
      </xdr:nvCxnSpPr>
      <xdr:spPr>
        <a:xfrm>
          <a:off x="8750300" y="12843231"/>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1" name="テキスト ボックス 410"/>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155931</xdr:rowOff>
    </xdr:from>
    <xdr:to>
      <xdr:col>45</xdr:col>
      <xdr:colOff>177800</xdr:colOff>
      <xdr:row>74</xdr:row>
      <xdr:rowOff>157041</xdr:rowOff>
    </xdr:to>
    <xdr:cxnSp macro="">
      <xdr:nvCxnSpPr>
        <xdr:cNvPr id="412" name="直線コネクタ 411"/>
        <xdr:cNvCxnSpPr/>
      </xdr:nvCxnSpPr>
      <xdr:spPr>
        <a:xfrm flipV="1">
          <a:off x="7861300" y="1284323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4" name="テキスト ボックス 413"/>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157041</xdr:rowOff>
    </xdr:from>
    <xdr:to>
      <xdr:col>41</xdr:col>
      <xdr:colOff>50800</xdr:colOff>
      <xdr:row>75</xdr:row>
      <xdr:rowOff>6687</xdr:rowOff>
    </xdr:to>
    <xdr:cxnSp macro="">
      <xdr:nvCxnSpPr>
        <xdr:cNvPr id="415" name="直線コネクタ 414"/>
        <xdr:cNvCxnSpPr/>
      </xdr:nvCxnSpPr>
      <xdr:spPr>
        <a:xfrm flipV="1">
          <a:off x="6972300" y="12844341"/>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158003</xdr:rowOff>
    </xdr:from>
    <xdr:to>
      <xdr:col>55</xdr:col>
      <xdr:colOff>50800</xdr:colOff>
      <xdr:row>75</xdr:row>
      <xdr:rowOff>88153</xdr:rowOff>
    </xdr:to>
    <xdr:sp macro="" textlink="">
      <xdr:nvSpPr>
        <xdr:cNvPr id="425" name="楕円 424"/>
        <xdr:cNvSpPr/>
      </xdr:nvSpPr>
      <xdr:spPr>
        <a:xfrm>
          <a:off x="10426700" y="128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9430</xdr:rowOff>
    </xdr:from>
    <xdr:ext cx="534377" cy="259045"/>
    <xdr:sp macro="" textlink="">
      <xdr:nvSpPr>
        <xdr:cNvPr id="426" name="商工費該当値テキスト"/>
        <xdr:cNvSpPr txBox="1"/>
      </xdr:nvSpPr>
      <xdr:spPr>
        <a:xfrm>
          <a:off x="10528300" y="1269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147650</xdr:rowOff>
    </xdr:from>
    <xdr:to>
      <xdr:col>50</xdr:col>
      <xdr:colOff>165100</xdr:colOff>
      <xdr:row>75</xdr:row>
      <xdr:rowOff>77800</xdr:rowOff>
    </xdr:to>
    <xdr:sp macro="" textlink="">
      <xdr:nvSpPr>
        <xdr:cNvPr id="427" name="楕円 426"/>
        <xdr:cNvSpPr/>
      </xdr:nvSpPr>
      <xdr:spPr>
        <a:xfrm>
          <a:off x="9588500" y="12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94327</xdr:rowOff>
    </xdr:from>
    <xdr:ext cx="534377" cy="259045"/>
    <xdr:sp macro="" textlink="">
      <xdr:nvSpPr>
        <xdr:cNvPr id="428" name="テキスト ボックス 427"/>
        <xdr:cNvSpPr txBox="1"/>
      </xdr:nvSpPr>
      <xdr:spPr>
        <a:xfrm>
          <a:off x="9372111" y="126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105131</xdr:rowOff>
    </xdr:from>
    <xdr:to>
      <xdr:col>46</xdr:col>
      <xdr:colOff>38100</xdr:colOff>
      <xdr:row>75</xdr:row>
      <xdr:rowOff>35281</xdr:rowOff>
    </xdr:to>
    <xdr:sp macro="" textlink="">
      <xdr:nvSpPr>
        <xdr:cNvPr id="429" name="楕円 428"/>
        <xdr:cNvSpPr/>
      </xdr:nvSpPr>
      <xdr:spPr>
        <a:xfrm>
          <a:off x="8699500" y="127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51808</xdr:rowOff>
    </xdr:from>
    <xdr:ext cx="534377" cy="259045"/>
    <xdr:sp macro="" textlink="">
      <xdr:nvSpPr>
        <xdr:cNvPr id="430" name="テキスト ボックス 429"/>
        <xdr:cNvSpPr txBox="1"/>
      </xdr:nvSpPr>
      <xdr:spPr>
        <a:xfrm>
          <a:off x="8483111" y="125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106241</xdr:rowOff>
    </xdr:from>
    <xdr:to>
      <xdr:col>41</xdr:col>
      <xdr:colOff>101600</xdr:colOff>
      <xdr:row>75</xdr:row>
      <xdr:rowOff>36391</xdr:rowOff>
    </xdr:to>
    <xdr:sp macro="" textlink="">
      <xdr:nvSpPr>
        <xdr:cNvPr id="431" name="楕円 430"/>
        <xdr:cNvSpPr/>
      </xdr:nvSpPr>
      <xdr:spPr>
        <a:xfrm>
          <a:off x="7810500" y="127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52918</xdr:rowOff>
    </xdr:from>
    <xdr:ext cx="534377" cy="259045"/>
    <xdr:sp macro="" textlink="">
      <xdr:nvSpPr>
        <xdr:cNvPr id="432" name="テキスト ボックス 431"/>
        <xdr:cNvSpPr txBox="1"/>
      </xdr:nvSpPr>
      <xdr:spPr>
        <a:xfrm>
          <a:off x="7594111" y="125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127337</xdr:rowOff>
    </xdr:from>
    <xdr:to>
      <xdr:col>36</xdr:col>
      <xdr:colOff>165100</xdr:colOff>
      <xdr:row>75</xdr:row>
      <xdr:rowOff>57487</xdr:rowOff>
    </xdr:to>
    <xdr:sp macro="" textlink="">
      <xdr:nvSpPr>
        <xdr:cNvPr id="433" name="楕円 432"/>
        <xdr:cNvSpPr/>
      </xdr:nvSpPr>
      <xdr:spPr>
        <a:xfrm>
          <a:off x="6921500" y="128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74014</xdr:rowOff>
    </xdr:from>
    <xdr:ext cx="534377" cy="259045"/>
    <xdr:sp macro="" textlink="">
      <xdr:nvSpPr>
        <xdr:cNvPr id="434" name="テキスト ボックス 433"/>
        <xdr:cNvSpPr txBox="1"/>
      </xdr:nvSpPr>
      <xdr:spPr>
        <a:xfrm>
          <a:off x="6705111" y="125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47307</xdr:rowOff>
    </xdr:from>
    <xdr:to>
      <xdr:col>55</xdr:col>
      <xdr:colOff>0</xdr:colOff>
      <xdr:row>96</xdr:row>
      <xdr:rowOff>88151</xdr:rowOff>
    </xdr:to>
    <xdr:cxnSp macro="">
      <xdr:nvCxnSpPr>
        <xdr:cNvPr id="464" name="直線コネクタ 463"/>
        <xdr:cNvCxnSpPr/>
      </xdr:nvCxnSpPr>
      <xdr:spPr>
        <a:xfrm flipV="1">
          <a:off x="9639300" y="16506507"/>
          <a:ext cx="8382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64129</xdr:rowOff>
    </xdr:from>
    <xdr:to>
      <xdr:col>50</xdr:col>
      <xdr:colOff>114300</xdr:colOff>
      <xdr:row>96</xdr:row>
      <xdr:rowOff>88151</xdr:rowOff>
    </xdr:to>
    <xdr:cxnSp macro="">
      <xdr:nvCxnSpPr>
        <xdr:cNvPr id="467" name="直線コネクタ 466"/>
        <xdr:cNvCxnSpPr/>
      </xdr:nvCxnSpPr>
      <xdr:spPr>
        <a:xfrm>
          <a:off x="8750300" y="16523329"/>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94551</xdr:rowOff>
    </xdr:from>
    <xdr:to>
      <xdr:col>45</xdr:col>
      <xdr:colOff>177800</xdr:colOff>
      <xdr:row>96</xdr:row>
      <xdr:rowOff>64129</xdr:rowOff>
    </xdr:to>
    <xdr:cxnSp macro="">
      <xdr:nvCxnSpPr>
        <xdr:cNvPr id="470" name="直線コネクタ 469"/>
        <xdr:cNvCxnSpPr/>
      </xdr:nvCxnSpPr>
      <xdr:spPr>
        <a:xfrm>
          <a:off x="7861300" y="15867951"/>
          <a:ext cx="889000" cy="6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94551</xdr:rowOff>
    </xdr:from>
    <xdr:to>
      <xdr:col>41</xdr:col>
      <xdr:colOff>50800</xdr:colOff>
      <xdr:row>94</xdr:row>
      <xdr:rowOff>100304</xdr:rowOff>
    </xdr:to>
    <xdr:cxnSp macro="">
      <xdr:nvCxnSpPr>
        <xdr:cNvPr id="473" name="直線コネクタ 472"/>
        <xdr:cNvCxnSpPr/>
      </xdr:nvCxnSpPr>
      <xdr:spPr>
        <a:xfrm flipV="1">
          <a:off x="6972300" y="15867951"/>
          <a:ext cx="889000" cy="3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167957</xdr:rowOff>
    </xdr:from>
    <xdr:to>
      <xdr:col>55</xdr:col>
      <xdr:colOff>50800</xdr:colOff>
      <xdr:row>96</xdr:row>
      <xdr:rowOff>98107</xdr:rowOff>
    </xdr:to>
    <xdr:sp macro="" textlink="">
      <xdr:nvSpPr>
        <xdr:cNvPr id="483" name="楕円 482"/>
        <xdr:cNvSpPr/>
      </xdr:nvSpPr>
      <xdr:spPr>
        <a:xfrm>
          <a:off x="104267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19384</xdr:rowOff>
    </xdr:from>
    <xdr:ext cx="534377" cy="259045"/>
    <xdr:sp macro="" textlink="">
      <xdr:nvSpPr>
        <xdr:cNvPr id="484" name="土木費該当値テキスト"/>
        <xdr:cNvSpPr txBox="1"/>
      </xdr:nvSpPr>
      <xdr:spPr>
        <a:xfrm>
          <a:off x="10528300" y="163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37351</xdr:rowOff>
    </xdr:from>
    <xdr:to>
      <xdr:col>50</xdr:col>
      <xdr:colOff>165100</xdr:colOff>
      <xdr:row>96</xdr:row>
      <xdr:rowOff>138951</xdr:rowOff>
    </xdr:to>
    <xdr:sp macro="" textlink="">
      <xdr:nvSpPr>
        <xdr:cNvPr id="485" name="楕円 484"/>
        <xdr:cNvSpPr/>
      </xdr:nvSpPr>
      <xdr:spPr>
        <a:xfrm>
          <a:off x="9588500" y="164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155478</xdr:rowOff>
    </xdr:from>
    <xdr:ext cx="534377" cy="259045"/>
    <xdr:sp macro="" textlink="">
      <xdr:nvSpPr>
        <xdr:cNvPr id="486" name="テキスト ボックス 485"/>
        <xdr:cNvSpPr txBox="1"/>
      </xdr:nvSpPr>
      <xdr:spPr>
        <a:xfrm>
          <a:off x="9372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13329</xdr:rowOff>
    </xdr:from>
    <xdr:to>
      <xdr:col>46</xdr:col>
      <xdr:colOff>38100</xdr:colOff>
      <xdr:row>96</xdr:row>
      <xdr:rowOff>114929</xdr:rowOff>
    </xdr:to>
    <xdr:sp macro="" textlink="">
      <xdr:nvSpPr>
        <xdr:cNvPr id="487" name="楕円 486"/>
        <xdr:cNvSpPr/>
      </xdr:nvSpPr>
      <xdr:spPr>
        <a:xfrm>
          <a:off x="8699500" y="164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131456</xdr:rowOff>
    </xdr:from>
    <xdr:ext cx="534377" cy="259045"/>
    <xdr:sp macro="" textlink="">
      <xdr:nvSpPr>
        <xdr:cNvPr id="488" name="テキスト ボックス 487"/>
        <xdr:cNvSpPr txBox="1"/>
      </xdr:nvSpPr>
      <xdr:spPr>
        <a:xfrm>
          <a:off x="8483111" y="162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43751</xdr:rowOff>
    </xdr:from>
    <xdr:to>
      <xdr:col>41</xdr:col>
      <xdr:colOff>101600</xdr:colOff>
      <xdr:row>92</xdr:row>
      <xdr:rowOff>145351</xdr:rowOff>
    </xdr:to>
    <xdr:sp macro="" textlink="">
      <xdr:nvSpPr>
        <xdr:cNvPr id="489" name="楕円 488"/>
        <xdr:cNvSpPr/>
      </xdr:nvSpPr>
      <xdr:spPr>
        <a:xfrm>
          <a:off x="7810500" y="158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161878</xdr:rowOff>
    </xdr:from>
    <xdr:ext cx="534377" cy="259045"/>
    <xdr:sp macro="" textlink="">
      <xdr:nvSpPr>
        <xdr:cNvPr id="490" name="テキスト ボックス 489"/>
        <xdr:cNvSpPr txBox="1"/>
      </xdr:nvSpPr>
      <xdr:spPr>
        <a:xfrm>
          <a:off x="7594111" y="155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49504</xdr:rowOff>
    </xdr:from>
    <xdr:to>
      <xdr:col>36</xdr:col>
      <xdr:colOff>165100</xdr:colOff>
      <xdr:row>94</xdr:row>
      <xdr:rowOff>151104</xdr:rowOff>
    </xdr:to>
    <xdr:sp macro="" textlink="">
      <xdr:nvSpPr>
        <xdr:cNvPr id="491" name="楕円 490"/>
        <xdr:cNvSpPr/>
      </xdr:nvSpPr>
      <xdr:spPr>
        <a:xfrm>
          <a:off x="6921500" y="161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167631</xdr:rowOff>
    </xdr:from>
    <xdr:ext cx="534377" cy="259045"/>
    <xdr:sp macro="" textlink="">
      <xdr:nvSpPr>
        <xdr:cNvPr id="492" name="テキスト ボックス 491"/>
        <xdr:cNvSpPr txBox="1"/>
      </xdr:nvSpPr>
      <xdr:spPr>
        <a:xfrm>
          <a:off x="6705111" y="159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147828</xdr:rowOff>
    </xdr:from>
    <xdr:to>
      <xdr:col>85</xdr:col>
      <xdr:colOff>126364</xdr:colOff>
      <xdr:row>38</xdr:row>
      <xdr:rowOff>4572</xdr:rowOff>
    </xdr:to>
    <xdr:cxnSp macro="">
      <xdr:nvCxnSpPr>
        <xdr:cNvPr id="517" name="直線コネクタ 516"/>
        <xdr:cNvCxnSpPr/>
      </xdr:nvCxnSpPr>
      <xdr:spPr>
        <a:xfrm flipV="1">
          <a:off x="16317595" y="5291328"/>
          <a:ext cx="1269"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8399</xdr:rowOff>
    </xdr:from>
    <xdr:ext cx="469744" cy="259045"/>
    <xdr:sp macro="" textlink="">
      <xdr:nvSpPr>
        <xdr:cNvPr id="518" name="消防費最小値テキスト"/>
        <xdr:cNvSpPr txBox="1"/>
      </xdr:nvSpPr>
      <xdr:spPr>
        <a:xfrm>
          <a:off x="163703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4572</xdr:rowOff>
    </xdr:from>
    <xdr:to>
      <xdr:col>86</xdr:col>
      <xdr:colOff>25400</xdr:colOff>
      <xdr:row>38</xdr:row>
      <xdr:rowOff>4572</xdr:rowOff>
    </xdr:to>
    <xdr:cxnSp macro="">
      <xdr:nvCxnSpPr>
        <xdr:cNvPr id="519" name="直線コネクタ 518"/>
        <xdr:cNvCxnSpPr/>
      </xdr:nvCxnSpPr>
      <xdr:spPr>
        <a:xfrm>
          <a:off x="16230600" y="651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94505</xdr:rowOff>
    </xdr:from>
    <xdr:ext cx="534377" cy="259045"/>
    <xdr:sp macro="" textlink="">
      <xdr:nvSpPr>
        <xdr:cNvPr id="520" name="消防費最大値テキスト"/>
        <xdr:cNvSpPr txBox="1"/>
      </xdr:nvSpPr>
      <xdr:spPr>
        <a:xfrm>
          <a:off x="16370300" y="50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147828</xdr:rowOff>
    </xdr:from>
    <xdr:to>
      <xdr:col>86</xdr:col>
      <xdr:colOff>25400</xdr:colOff>
      <xdr:row>30</xdr:row>
      <xdr:rowOff>147828</xdr:rowOff>
    </xdr:to>
    <xdr:cxnSp macro="">
      <xdr:nvCxnSpPr>
        <xdr:cNvPr id="521" name="直線コネクタ 520"/>
        <xdr:cNvCxnSpPr/>
      </xdr:nvCxnSpPr>
      <xdr:spPr>
        <a:xfrm>
          <a:off x="16230600" y="529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67310</xdr:rowOff>
    </xdr:from>
    <xdr:to>
      <xdr:col>85</xdr:col>
      <xdr:colOff>127000</xdr:colOff>
      <xdr:row>33</xdr:row>
      <xdr:rowOff>166624</xdr:rowOff>
    </xdr:to>
    <xdr:cxnSp macro="">
      <xdr:nvCxnSpPr>
        <xdr:cNvPr id="522" name="直線コネクタ 521"/>
        <xdr:cNvCxnSpPr/>
      </xdr:nvCxnSpPr>
      <xdr:spPr>
        <a:xfrm>
          <a:off x="15481300" y="5210810"/>
          <a:ext cx="838200" cy="6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79011</xdr:rowOff>
    </xdr:from>
    <xdr:ext cx="534377" cy="259045"/>
    <xdr:sp macro="" textlink="">
      <xdr:nvSpPr>
        <xdr:cNvPr id="523" name="消防費平均値テキスト"/>
        <xdr:cNvSpPr txBox="1"/>
      </xdr:nvSpPr>
      <xdr:spPr>
        <a:xfrm>
          <a:off x="16370300" y="590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100584</xdr:rowOff>
    </xdr:from>
    <xdr:to>
      <xdr:col>85</xdr:col>
      <xdr:colOff>177800</xdr:colOff>
      <xdr:row>35</xdr:row>
      <xdr:rowOff>30734</xdr:rowOff>
    </xdr:to>
    <xdr:sp macro="" textlink="">
      <xdr:nvSpPr>
        <xdr:cNvPr id="524" name="フローチャート: 判断 523"/>
        <xdr:cNvSpPr/>
      </xdr:nvSpPr>
      <xdr:spPr>
        <a:xfrm>
          <a:off x="162687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67310</xdr:rowOff>
    </xdr:from>
    <xdr:to>
      <xdr:col>81</xdr:col>
      <xdr:colOff>50800</xdr:colOff>
      <xdr:row>33</xdr:row>
      <xdr:rowOff>101854</xdr:rowOff>
    </xdr:to>
    <xdr:cxnSp macro="">
      <xdr:nvCxnSpPr>
        <xdr:cNvPr id="525" name="直線コネクタ 524"/>
        <xdr:cNvCxnSpPr/>
      </xdr:nvCxnSpPr>
      <xdr:spPr>
        <a:xfrm flipV="1">
          <a:off x="14592300" y="5210810"/>
          <a:ext cx="889000" cy="5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117856</xdr:rowOff>
    </xdr:from>
    <xdr:to>
      <xdr:col>81</xdr:col>
      <xdr:colOff>101600</xdr:colOff>
      <xdr:row>35</xdr:row>
      <xdr:rowOff>48006</xdr:rowOff>
    </xdr:to>
    <xdr:sp macro="" textlink="">
      <xdr:nvSpPr>
        <xdr:cNvPr id="526" name="フローチャート: 判断 525"/>
        <xdr:cNvSpPr/>
      </xdr:nvSpPr>
      <xdr:spPr>
        <a:xfrm>
          <a:off x="1543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39133</xdr:rowOff>
    </xdr:from>
    <xdr:ext cx="534377" cy="259045"/>
    <xdr:sp macro="" textlink="">
      <xdr:nvSpPr>
        <xdr:cNvPr id="527" name="テキスト ボックス 526"/>
        <xdr:cNvSpPr txBox="1"/>
      </xdr:nvSpPr>
      <xdr:spPr>
        <a:xfrm>
          <a:off x="15214111" y="60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67310</xdr:rowOff>
    </xdr:from>
    <xdr:to>
      <xdr:col>76</xdr:col>
      <xdr:colOff>114300</xdr:colOff>
      <xdr:row>33</xdr:row>
      <xdr:rowOff>101854</xdr:rowOff>
    </xdr:to>
    <xdr:cxnSp macro="">
      <xdr:nvCxnSpPr>
        <xdr:cNvPr id="528" name="直線コネクタ 527"/>
        <xdr:cNvCxnSpPr/>
      </xdr:nvCxnSpPr>
      <xdr:spPr>
        <a:xfrm>
          <a:off x="13703300" y="5210810"/>
          <a:ext cx="889000" cy="5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93853</xdr:rowOff>
    </xdr:from>
    <xdr:to>
      <xdr:col>76</xdr:col>
      <xdr:colOff>165100</xdr:colOff>
      <xdr:row>35</xdr:row>
      <xdr:rowOff>24003</xdr:rowOff>
    </xdr:to>
    <xdr:sp macro="" textlink="">
      <xdr:nvSpPr>
        <xdr:cNvPr id="529" name="フローチャート: 判断 528"/>
        <xdr:cNvSpPr/>
      </xdr:nvSpPr>
      <xdr:spPr>
        <a:xfrm>
          <a:off x="14541500" y="592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15130</xdr:rowOff>
    </xdr:from>
    <xdr:ext cx="534377" cy="259045"/>
    <xdr:sp macro="" textlink="">
      <xdr:nvSpPr>
        <xdr:cNvPr id="530" name="テキスト ボックス 529"/>
        <xdr:cNvSpPr txBox="1"/>
      </xdr:nvSpPr>
      <xdr:spPr>
        <a:xfrm>
          <a:off x="14325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67310</xdr:rowOff>
    </xdr:from>
    <xdr:to>
      <xdr:col>71</xdr:col>
      <xdr:colOff>177800</xdr:colOff>
      <xdr:row>35</xdr:row>
      <xdr:rowOff>12573</xdr:rowOff>
    </xdr:to>
    <xdr:cxnSp macro="">
      <xdr:nvCxnSpPr>
        <xdr:cNvPr id="531" name="直線コネクタ 530"/>
        <xdr:cNvCxnSpPr/>
      </xdr:nvCxnSpPr>
      <xdr:spPr>
        <a:xfrm flipV="1">
          <a:off x="12814300" y="5210810"/>
          <a:ext cx="889000" cy="8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72898</xdr:rowOff>
    </xdr:from>
    <xdr:to>
      <xdr:col>72</xdr:col>
      <xdr:colOff>38100</xdr:colOff>
      <xdr:row>35</xdr:row>
      <xdr:rowOff>3048</xdr:rowOff>
    </xdr:to>
    <xdr:sp macro="" textlink="">
      <xdr:nvSpPr>
        <xdr:cNvPr id="532" name="フローチャート: 判断 531"/>
        <xdr:cNvSpPr/>
      </xdr:nvSpPr>
      <xdr:spPr>
        <a:xfrm>
          <a:off x="13652500" y="590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165625</xdr:rowOff>
    </xdr:from>
    <xdr:ext cx="534377" cy="259045"/>
    <xdr:sp macro="" textlink="">
      <xdr:nvSpPr>
        <xdr:cNvPr id="533" name="テキスト ボックス 532"/>
        <xdr:cNvSpPr txBox="1"/>
      </xdr:nvSpPr>
      <xdr:spPr>
        <a:xfrm>
          <a:off x="13436111" y="59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150114</xdr:rowOff>
    </xdr:from>
    <xdr:to>
      <xdr:col>67</xdr:col>
      <xdr:colOff>101600</xdr:colOff>
      <xdr:row>35</xdr:row>
      <xdr:rowOff>80264</xdr:rowOff>
    </xdr:to>
    <xdr:sp macro="" textlink="">
      <xdr:nvSpPr>
        <xdr:cNvPr id="534" name="フローチャート: 判断 533"/>
        <xdr:cNvSpPr/>
      </xdr:nvSpPr>
      <xdr:spPr>
        <a:xfrm>
          <a:off x="12763500" y="597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71391</xdr:rowOff>
    </xdr:from>
    <xdr:ext cx="534377" cy="259045"/>
    <xdr:sp macro="" textlink="">
      <xdr:nvSpPr>
        <xdr:cNvPr id="535" name="テキスト ボックス 534"/>
        <xdr:cNvSpPr txBox="1"/>
      </xdr:nvSpPr>
      <xdr:spPr>
        <a:xfrm>
          <a:off x="12547111" y="60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115824</xdr:rowOff>
    </xdr:from>
    <xdr:to>
      <xdr:col>85</xdr:col>
      <xdr:colOff>177800</xdr:colOff>
      <xdr:row>34</xdr:row>
      <xdr:rowOff>45974</xdr:rowOff>
    </xdr:to>
    <xdr:sp macro="" textlink="">
      <xdr:nvSpPr>
        <xdr:cNvPr id="541" name="楕円 540"/>
        <xdr:cNvSpPr/>
      </xdr:nvSpPr>
      <xdr:spPr>
        <a:xfrm>
          <a:off x="16268700" y="577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138701</xdr:rowOff>
    </xdr:from>
    <xdr:ext cx="534377" cy="259045"/>
    <xdr:sp macro="" textlink="">
      <xdr:nvSpPr>
        <xdr:cNvPr id="542" name="消防費該当値テキスト"/>
        <xdr:cNvSpPr txBox="1"/>
      </xdr:nvSpPr>
      <xdr:spPr>
        <a:xfrm>
          <a:off x="16370300" y="56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16510</xdr:rowOff>
    </xdr:from>
    <xdr:to>
      <xdr:col>81</xdr:col>
      <xdr:colOff>101600</xdr:colOff>
      <xdr:row>30</xdr:row>
      <xdr:rowOff>118110</xdr:rowOff>
    </xdr:to>
    <xdr:sp macro="" textlink="">
      <xdr:nvSpPr>
        <xdr:cNvPr id="543" name="楕円 542"/>
        <xdr:cNvSpPr/>
      </xdr:nvSpPr>
      <xdr:spPr>
        <a:xfrm>
          <a:off x="15430500" y="516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134637</xdr:rowOff>
    </xdr:from>
    <xdr:ext cx="534377" cy="259045"/>
    <xdr:sp macro="" textlink="">
      <xdr:nvSpPr>
        <xdr:cNvPr id="544" name="テキスト ボックス 543"/>
        <xdr:cNvSpPr txBox="1"/>
      </xdr:nvSpPr>
      <xdr:spPr>
        <a:xfrm>
          <a:off x="15214111" y="493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51054</xdr:rowOff>
    </xdr:from>
    <xdr:to>
      <xdr:col>76</xdr:col>
      <xdr:colOff>165100</xdr:colOff>
      <xdr:row>33</xdr:row>
      <xdr:rowOff>152654</xdr:rowOff>
    </xdr:to>
    <xdr:sp macro="" textlink="">
      <xdr:nvSpPr>
        <xdr:cNvPr id="545" name="楕円 544"/>
        <xdr:cNvSpPr/>
      </xdr:nvSpPr>
      <xdr:spPr>
        <a:xfrm>
          <a:off x="145415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169181</xdr:rowOff>
    </xdr:from>
    <xdr:ext cx="534377" cy="259045"/>
    <xdr:sp macro="" textlink="">
      <xdr:nvSpPr>
        <xdr:cNvPr id="546" name="テキスト ボックス 545"/>
        <xdr:cNvSpPr txBox="1"/>
      </xdr:nvSpPr>
      <xdr:spPr>
        <a:xfrm>
          <a:off x="14325111" y="54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16510</xdr:rowOff>
    </xdr:from>
    <xdr:to>
      <xdr:col>72</xdr:col>
      <xdr:colOff>38100</xdr:colOff>
      <xdr:row>30</xdr:row>
      <xdr:rowOff>118110</xdr:rowOff>
    </xdr:to>
    <xdr:sp macro="" textlink="">
      <xdr:nvSpPr>
        <xdr:cNvPr id="547" name="楕円 546"/>
        <xdr:cNvSpPr/>
      </xdr:nvSpPr>
      <xdr:spPr>
        <a:xfrm>
          <a:off x="13652500" y="516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134637</xdr:rowOff>
    </xdr:from>
    <xdr:ext cx="534377" cy="259045"/>
    <xdr:sp macro="" textlink="">
      <xdr:nvSpPr>
        <xdr:cNvPr id="548" name="テキスト ボックス 547"/>
        <xdr:cNvSpPr txBox="1"/>
      </xdr:nvSpPr>
      <xdr:spPr>
        <a:xfrm>
          <a:off x="13436111" y="493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133223</xdr:rowOff>
    </xdr:from>
    <xdr:to>
      <xdr:col>67</xdr:col>
      <xdr:colOff>101600</xdr:colOff>
      <xdr:row>35</xdr:row>
      <xdr:rowOff>63373</xdr:rowOff>
    </xdr:to>
    <xdr:sp macro="" textlink="">
      <xdr:nvSpPr>
        <xdr:cNvPr id="549" name="楕円 548"/>
        <xdr:cNvSpPr/>
      </xdr:nvSpPr>
      <xdr:spPr>
        <a:xfrm>
          <a:off x="12763500" y="59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79900</xdr:rowOff>
    </xdr:from>
    <xdr:ext cx="534377" cy="259045"/>
    <xdr:sp macro="" textlink="">
      <xdr:nvSpPr>
        <xdr:cNvPr id="550" name="テキスト ボックス 549"/>
        <xdr:cNvSpPr txBox="1"/>
      </xdr:nvSpPr>
      <xdr:spPr>
        <a:xfrm>
          <a:off x="12547111" y="57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3" name="直線コネクタ 572"/>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4"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5" name="直線コネクタ 574"/>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6"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7" name="直線コネクタ 576"/>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152227</xdr:rowOff>
    </xdr:from>
    <xdr:to>
      <xdr:col>85</xdr:col>
      <xdr:colOff>127000</xdr:colOff>
      <xdr:row>54</xdr:row>
      <xdr:rowOff>69566</xdr:rowOff>
    </xdr:to>
    <xdr:cxnSp macro="">
      <xdr:nvCxnSpPr>
        <xdr:cNvPr id="578" name="直線コネクタ 577"/>
        <xdr:cNvCxnSpPr/>
      </xdr:nvCxnSpPr>
      <xdr:spPr>
        <a:xfrm>
          <a:off x="15481300" y="9067627"/>
          <a:ext cx="838200" cy="26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79"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0" name="フローチャート: 判断 579"/>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152227</xdr:rowOff>
    </xdr:from>
    <xdr:to>
      <xdr:col>81</xdr:col>
      <xdr:colOff>50800</xdr:colOff>
      <xdr:row>54</xdr:row>
      <xdr:rowOff>6838</xdr:rowOff>
    </xdr:to>
    <xdr:cxnSp macro="">
      <xdr:nvCxnSpPr>
        <xdr:cNvPr id="581" name="直線コネクタ 580"/>
        <xdr:cNvCxnSpPr/>
      </xdr:nvCxnSpPr>
      <xdr:spPr>
        <a:xfrm flipV="1">
          <a:off x="14592300" y="9067627"/>
          <a:ext cx="889000" cy="1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2" name="フローチャート: 判断 581"/>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3" name="テキスト ボックス 582"/>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6838</xdr:rowOff>
    </xdr:from>
    <xdr:to>
      <xdr:col>76</xdr:col>
      <xdr:colOff>114300</xdr:colOff>
      <xdr:row>54</xdr:row>
      <xdr:rowOff>28418</xdr:rowOff>
    </xdr:to>
    <xdr:cxnSp macro="">
      <xdr:nvCxnSpPr>
        <xdr:cNvPr id="584" name="直線コネクタ 583"/>
        <xdr:cNvCxnSpPr/>
      </xdr:nvCxnSpPr>
      <xdr:spPr>
        <a:xfrm flipV="1">
          <a:off x="13703300" y="9265138"/>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5" name="フローチャート: 判断 584"/>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6" name="テキスト ボックス 585"/>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59782</xdr:rowOff>
    </xdr:from>
    <xdr:to>
      <xdr:col>71</xdr:col>
      <xdr:colOff>177800</xdr:colOff>
      <xdr:row>54</xdr:row>
      <xdr:rowOff>28418</xdr:rowOff>
    </xdr:to>
    <xdr:cxnSp macro="">
      <xdr:nvCxnSpPr>
        <xdr:cNvPr id="587" name="直線コネクタ 586"/>
        <xdr:cNvCxnSpPr/>
      </xdr:nvCxnSpPr>
      <xdr:spPr>
        <a:xfrm>
          <a:off x="12814300" y="8975182"/>
          <a:ext cx="889000" cy="3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88" name="フローチャート: 判断 587"/>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89" name="テキスト ボックス 588"/>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0" name="フローチャート: 判断 589"/>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1" name="テキスト ボックス 590"/>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18766</xdr:rowOff>
    </xdr:from>
    <xdr:to>
      <xdr:col>85</xdr:col>
      <xdr:colOff>177800</xdr:colOff>
      <xdr:row>54</xdr:row>
      <xdr:rowOff>120366</xdr:rowOff>
    </xdr:to>
    <xdr:sp macro="" textlink="">
      <xdr:nvSpPr>
        <xdr:cNvPr id="597" name="楕円 596"/>
        <xdr:cNvSpPr/>
      </xdr:nvSpPr>
      <xdr:spPr>
        <a:xfrm>
          <a:off x="16268700" y="92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41643</xdr:rowOff>
    </xdr:from>
    <xdr:ext cx="534377" cy="259045"/>
    <xdr:sp macro="" textlink="">
      <xdr:nvSpPr>
        <xdr:cNvPr id="598" name="教育費該当値テキスト"/>
        <xdr:cNvSpPr txBox="1"/>
      </xdr:nvSpPr>
      <xdr:spPr>
        <a:xfrm>
          <a:off x="16370300" y="91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101427</xdr:rowOff>
    </xdr:from>
    <xdr:to>
      <xdr:col>81</xdr:col>
      <xdr:colOff>101600</xdr:colOff>
      <xdr:row>53</xdr:row>
      <xdr:rowOff>31577</xdr:rowOff>
    </xdr:to>
    <xdr:sp macro="" textlink="">
      <xdr:nvSpPr>
        <xdr:cNvPr id="599" name="楕円 598"/>
        <xdr:cNvSpPr/>
      </xdr:nvSpPr>
      <xdr:spPr>
        <a:xfrm>
          <a:off x="15430500" y="90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48104</xdr:rowOff>
    </xdr:from>
    <xdr:ext cx="534377" cy="259045"/>
    <xdr:sp macro="" textlink="">
      <xdr:nvSpPr>
        <xdr:cNvPr id="600" name="テキスト ボックス 599"/>
        <xdr:cNvSpPr txBox="1"/>
      </xdr:nvSpPr>
      <xdr:spPr>
        <a:xfrm>
          <a:off x="15214111" y="87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127488</xdr:rowOff>
    </xdr:from>
    <xdr:to>
      <xdr:col>76</xdr:col>
      <xdr:colOff>165100</xdr:colOff>
      <xdr:row>54</xdr:row>
      <xdr:rowOff>57638</xdr:rowOff>
    </xdr:to>
    <xdr:sp macro="" textlink="">
      <xdr:nvSpPr>
        <xdr:cNvPr id="601" name="楕円 600"/>
        <xdr:cNvSpPr/>
      </xdr:nvSpPr>
      <xdr:spPr>
        <a:xfrm>
          <a:off x="14541500" y="92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74165</xdr:rowOff>
    </xdr:from>
    <xdr:ext cx="534377" cy="259045"/>
    <xdr:sp macro="" textlink="">
      <xdr:nvSpPr>
        <xdr:cNvPr id="602" name="テキスト ボックス 601"/>
        <xdr:cNvSpPr txBox="1"/>
      </xdr:nvSpPr>
      <xdr:spPr>
        <a:xfrm>
          <a:off x="14325111" y="89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149068</xdr:rowOff>
    </xdr:from>
    <xdr:to>
      <xdr:col>72</xdr:col>
      <xdr:colOff>38100</xdr:colOff>
      <xdr:row>54</xdr:row>
      <xdr:rowOff>79218</xdr:rowOff>
    </xdr:to>
    <xdr:sp macro="" textlink="">
      <xdr:nvSpPr>
        <xdr:cNvPr id="603" name="楕円 602"/>
        <xdr:cNvSpPr/>
      </xdr:nvSpPr>
      <xdr:spPr>
        <a:xfrm>
          <a:off x="13652500" y="92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95745</xdr:rowOff>
    </xdr:from>
    <xdr:ext cx="534377" cy="259045"/>
    <xdr:sp macro="" textlink="">
      <xdr:nvSpPr>
        <xdr:cNvPr id="604" name="テキスト ボックス 603"/>
        <xdr:cNvSpPr txBox="1"/>
      </xdr:nvSpPr>
      <xdr:spPr>
        <a:xfrm>
          <a:off x="13436111" y="901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8982</xdr:rowOff>
    </xdr:from>
    <xdr:to>
      <xdr:col>67</xdr:col>
      <xdr:colOff>101600</xdr:colOff>
      <xdr:row>52</xdr:row>
      <xdr:rowOff>110582</xdr:rowOff>
    </xdr:to>
    <xdr:sp macro="" textlink="">
      <xdr:nvSpPr>
        <xdr:cNvPr id="605" name="楕円 604"/>
        <xdr:cNvSpPr/>
      </xdr:nvSpPr>
      <xdr:spPr>
        <a:xfrm>
          <a:off x="12763500" y="89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127109</xdr:rowOff>
    </xdr:from>
    <xdr:ext cx="534377" cy="259045"/>
    <xdr:sp macro="" textlink="">
      <xdr:nvSpPr>
        <xdr:cNvPr id="606" name="テキスト ボックス 605"/>
        <xdr:cNvSpPr txBox="1"/>
      </xdr:nvSpPr>
      <xdr:spPr>
        <a:xfrm>
          <a:off x="12547111" y="86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2" name="直線コネクタ 631"/>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3"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5"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6" name="直線コネクタ 635"/>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6100</xdr:rowOff>
    </xdr:from>
    <xdr:to>
      <xdr:col>85</xdr:col>
      <xdr:colOff>127000</xdr:colOff>
      <xdr:row>79</xdr:row>
      <xdr:rowOff>69324</xdr:rowOff>
    </xdr:to>
    <xdr:cxnSp macro="">
      <xdr:nvCxnSpPr>
        <xdr:cNvPr id="637" name="直線コネクタ 636"/>
        <xdr:cNvCxnSpPr/>
      </xdr:nvCxnSpPr>
      <xdr:spPr>
        <a:xfrm flipV="1">
          <a:off x="15481300" y="13550650"/>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38"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39" name="フローチャート: 判断 638"/>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29417</xdr:rowOff>
    </xdr:from>
    <xdr:to>
      <xdr:col>81</xdr:col>
      <xdr:colOff>50800</xdr:colOff>
      <xdr:row>79</xdr:row>
      <xdr:rowOff>69324</xdr:rowOff>
    </xdr:to>
    <xdr:cxnSp macro="">
      <xdr:nvCxnSpPr>
        <xdr:cNvPr id="640" name="直線コネクタ 639"/>
        <xdr:cNvCxnSpPr/>
      </xdr:nvCxnSpPr>
      <xdr:spPr>
        <a:xfrm>
          <a:off x="14592300" y="13573967"/>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1" name="フローチャート: 判断 640"/>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2" name="テキスト ボックス 641"/>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29417</xdr:rowOff>
    </xdr:from>
    <xdr:to>
      <xdr:col>76</xdr:col>
      <xdr:colOff>114300</xdr:colOff>
      <xdr:row>79</xdr:row>
      <xdr:rowOff>53648</xdr:rowOff>
    </xdr:to>
    <xdr:cxnSp macro="">
      <xdr:nvCxnSpPr>
        <xdr:cNvPr id="643" name="直線コネクタ 642"/>
        <xdr:cNvCxnSpPr/>
      </xdr:nvCxnSpPr>
      <xdr:spPr>
        <a:xfrm flipV="1">
          <a:off x="13703300" y="1357396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4" name="フローチャート: 判断 643"/>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107235</xdr:rowOff>
    </xdr:from>
    <xdr:ext cx="469744" cy="259045"/>
    <xdr:sp macro="" textlink="">
      <xdr:nvSpPr>
        <xdr:cNvPr id="645" name="テキスト ボックス 644"/>
        <xdr:cNvSpPr txBox="1"/>
      </xdr:nvSpPr>
      <xdr:spPr>
        <a:xfrm>
          <a:off x="14357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53648</xdr:rowOff>
    </xdr:from>
    <xdr:to>
      <xdr:col>71</xdr:col>
      <xdr:colOff>177800</xdr:colOff>
      <xdr:row>79</xdr:row>
      <xdr:rowOff>70924</xdr:rowOff>
    </xdr:to>
    <xdr:cxnSp macro="">
      <xdr:nvCxnSpPr>
        <xdr:cNvPr id="646" name="直線コネクタ 645"/>
        <xdr:cNvCxnSpPr/>
      </xdr:nvCxnSpPr>
      <xdr:spPr>
        <a:xfrm flipV="1">
          <a:off x="12814300" y="13598198"/>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7" name="フローチャート: 判断 646"/>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48" name="テキスト ボックス 647"/>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49" name="フローチャート: 判断 648"/>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0" name="テキスト ボックス 649"/>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126750</xdr:rowOff>
    </xdr:from>
    <xdr:to>
      <xdr:col>85</xdr:col>
      <xdr:colOff>177800</xdr:colOff>
      <xdr:row>79</xdr:row>
      <xdr:rowOff>56900</xdr:rowOff>
    </xdr:to>
    <xdr:sp macro="" textlink="">
      <xdr:nvSpPr>
        <xdr:cNvPr id="656" name="楕円 655"/>
        <xdr:cNvSpPr/>
      </xdr:nvSpPr>
      <xdr:spPr>
        <a:xfrm>
          <a:off x="16268700" y="13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86127</xdr:rowOff>
    </xdr:from>
    <xdr:ext cx="469744" cy="259045"/>
    <xdr:sp macro="" textlink="">
      <xdr:nvSpPr>
        <xdr:cNvPr id="657" name="災害復旧費該当値テキスト"/>
        <xdr:cNvSpPr txBox="1"/>
      </xdr:nvSpPr>
      <xdr:spPr>
        <a:xfrm>
          <a:off x="16370300" y="1328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18524</xdr:rowOff>
    </xdr:from>
    <xdr:to>
      <xdr:col>81</xdr:col>
      <xdr:colOff>101600</xdr:colOff>
      <xdr:row>79</xdr:row>
      <xdr:rowOff>120124</xdr:rowOff>
    </xdr:to>
    <xdr:sp macro="" textlink="">
      <xdr:nvSpPr>
        <xdr:cNvPr id="658" name="楕円 657"/>
        <xdr:cNvSpPr/>
      </xdr:nvSpPr>
      <xdr:spPr>
        <a:xfrm>
          <a:off x="15430500" y="135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111251</xdr:rowOff>
    </xdr:from>
    <xdr:ext cx="378565" cy="259045"/>
    <xdr:sp macro="" textlink="">
      <xdr:nvSpPr>
        <xdr:cNvPr id="659" name="テキスト ボックス 658"/>
        <xdr:cNvSpPr txBox="1"/>
      </xdr:nvSpPr>
      <xdr:spPr>
        <a:xfrm>
          <a:off x="15292017" y="136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150067</xdr:rowOff>
    </xdr:from>
    <xdr:to>
      <xdr:col>76</xdr:col>
      <xdr:colOff>165100</xdr:colOff>
      <xdr:row>79</xdr:row>
      <xdr:rowOff>80217</xdr:rowOff>
    </xdr:to>
    <xdr:sp macro="" textlink="">
      <xdr:nvSpPr>
        <xdr:cNvPr id="660" name="楕円 659"/>
        <xdr:cNvSpPr/>
      </xdr:nvSpPr>
      <xdr:spPr>
        <a:xfrm>
          <a:off x="14541500" y="13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96744</xdr:rowOff>
    </xdr:from>
    <xdr:ext cx="469744" cy="259045"/>
    <xdr:sp macro="" textlink="">
      <xdr:nvSpPr>
        <xdr:cNvPr id="661" name="テキスト ボックス 660"/>
        <xdr:cNvSpPr txBox="1"/>
      </xdr:nvSpPr>
      <xdr:spPr>
        <a:xfrm>
          <a:off x="14357428" y="1329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2848</xdr:rowOff>
    </xdr:from>
    <xdr:to>
      <xdr:col>72</xdr:col>
      <xdr:colOff>38100</xdr:colOff>
      <xdr:row>79</xdr:row>
      <xdr:rowOff>104448</xdr:rowOff>
    </xdr:to>
    <xdr:sp macro="" textlink="">
      <xdr:nvSpPr>
        <xdr:cNvPr id="662" name="楕円 661"/>
        <xdr:cNvSpPr/>
      </xdr:nvSpPr>
      <xdr:spPr>
        <a:xfrm>
          <a:off x="13652500" y="135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120975</xdr:rowOff>
    </xdr:from>
    <xdr:ext cx="469744" cy="259045"/>
    <xdr:sp macro="" textlink="">
      <xdr:nvSpPr>
        <xdr:cNvPr id="663" name="テキスト ボックス 662"/>
        <xdr:cNvSpPr txBox="1"/>
      </xdr:nvSpPr>
      <xdr:spPr>
        <a:xfrm>
          <a:off x="13468428" y="133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20124</xdr:rowOff>
    </xdr:from>
    <xdr:to>
      <xdr:col>67</xdr:col>
      <xdr:colOff>101600</xdr:colOff>
      <xdr:row>79</xdr:row>
      <xdr:rowOff>121724</xdr:rowOff>
    </xdr:to>
    <xdr:sp macro="" textlink="">
      <xdr:nvSpPr>
        <xdr:cNvPr id="664" name="楕円 663"/>
        <xdr:cNvSpPr/>
      </xdr:nvSpPr>
      <xdr:spPr>
        <a:xfrm>
          <a:off x="12763500" y="13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112851</xdr:rowOff>
    </xdr:from>
    <xdr:ext cx="378565" cy="259045"/>
    <xdr:sp macro="" textlink="">
      <xdr:nvSpPr>
        <xdr:cNvPr id="665" name="テキスト ボックス 664"/>
        <xdr:cNvSpPr txBox="1"/>
      </xdr:nvSpPr>
      <xdr:spPr>
        <a:xfrm>
          <a:off x="12625017" y="1365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2" name="直線コネクタ 691"/>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3"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4" name="直線コネクタ 693"/>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5"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6" name="直線コネクタ 695"/>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106488</xdr:rowOff>
    </xdr:from>
    <xdr:to>
      <xdr:col>85</xdr:col>
      <xdr:colOff>127000</xdr:colOff>
      <xdr:row>94</xdr:row>
      <xdr:rowOff>93326</xdr:rowOff>
    </xdr:to>
    <xdr:cxnSp macro="">
      <xdr:nvCxnSpPr>
        <xdr:cNvPr id="697" name="直線コネクタ 696"/>
        <xdr:cNvCxnSpPr/>
      </xdr:nvCxnSpPr>
      <xdr:spPr>
        <a:xfrm flipV="1">
          <a:off x="15481300" y="16051338"/>
          <a:ext cx="838200" cy="15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698"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699" name="フローチャート: 判断 698"/>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57502</xdr:rowOff>
    </xdr:from>
    <xdr:to>
      <xdr:col>81</xdr:col>
      <xdr:colOff>50800</xdr:colOff>
      <xdr:row>94</xdr:row>
      <xdr:rowOff>93326</xdr:rowOff>
    </xdr:to>
    <xdr:cxnSp macro="">
      <xdr:nvCxnSpPr>
        <xdr:cNvPr id="700" name="直線コネクタ 699"/>
        <xdr:cNvCxnSpPr/>
      </xdr:nvCxnSpPr>
      <xdr:spPr>
        <a:xfrm>
          <a:off x="14592300" y="16173802"/>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1" name="フローチャート: 判断 700"/>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2" name="テキスト ボックス 701"/>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61486</xdr:rowOff>
    </xdr:from>
    <xdr:to>
      <xdr:col>76</xdr:col>
      <xdr:colOff>114300</xdr:colOff>
      <xdr:row>94</xdr:row>
      <xdr:rowOff>57502</xdr:rowOff>
    </xdr:to>
    <xdr:cxnSp macro="">
      <xdr:nvCxnSpPr>
        <xdr:cNvPr id="703" name="直線コネクタ 702"/>
        <xdr:cNvCxnSpPr/>
      </xdr:nvCxnSpPr>
      <xdr:spPr>
        <a:xfrm>
          <a:off x="13703300" y="16006336"/>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4" name="フローチャート: 判断 703"/>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5" name="テキスト ボックス 704"/>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89114</xdr:rowOff>
    </xdr:from>
    <xdr:to>
      <xdr:col>71</xdr:col>
      <xdr:colOff>177800</xdr:colOff>
      <xdr:row>93</xdr:row>
      <xdr:rowOff>61486</xdr:rowOff>
    </xdr:to>
    <xdr:cxnSp macro="">
      <xdr:nvCxnSpPr>
        <xdr:cNvPr id="706" name="直線コネクタ 705"/>
        <xdr:cNvCxnSpPr/>
      </xdr:nvCxnSpPr>
      <xdr:spPr>
        <a:xfrm>
          <a:off x="12814300" y="15862514"/>
          <a:ext cx="8890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7" name="フローチャート: 判断 706"/>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08" name="テキスト ボックス 707"/>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09" name="フローチャート: 判断 708"/>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0" name="テキスト ボックス 709"/>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55688</xdr:rowOff>
    </xdr:from>
    <xdr:to>
      <xdr:col>85</xdr:col>
      <xdr:colOff>177800</xdr:colOff>
      <xdr:row>93</xdr:row>
      <xdr:rowOff>157288</xdr:rowOff>
    </xdr:to>
    <xdr:sp macro="" textlink="">
      <xdr:nvSpPr>
        <xdr:cNvPr id="716" name="楕円 715"/>
        <xdr:cNvSpPr/>
      </xdr:nvSpPr>
      <xdr:spPr>
        <a:xfrm>
          <a:off x="16268700" y="16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78565</xdr:rowOff>
    </xdr:from>
    <xdr:ext cx="534377" cy="259045"/>
    <xdr:sp macro="" textlink="">
      <xdr:nvSpPr>
        <xdr:cNvPr id="717" name="公債費該当値テキスト"/>
        <xdr:cNvSpPr txBox="1"/>
      </xdr:nvSpPr>
      <xdr:spPr>
        <a:xfrm>
          <a:off x="16370300" y="158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42526</xdr:rowOff>
    </xdr:from>
    <xdr:to>
      <xdr:col>81</xdr:col>
      <xdr:colOff>101600</xdr:colOff>
      <xdr:row>94</xdr:row>
      <xdr:rowOff>144126</xdr:rowOff>
    </xdr:to>
    <xdr:sp macro="" textlink="">
      <xdr:nvSpPr>
        <xdr:cNvPr id="718" name="楕円 717"/>
        <xdr:cNvSpPr/>
      </xdr:nvSpPr>
      <xdr:spPr>
        <a:xfrm>
          <a:off x="15430500" y="161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135253</xdr:rowOff>
    </xdr:from>
    <xdr:ext cx="534377" cy="259045"/>
    <xdr:sp macro="" textlink="">
      <xdr:nvSpPr>
        <xdr:cNvPr id="719" name="テキスト ボックス 718"/>
        <xdr:cNvSpPr txBox="1"/>
      </xdr:nvSpPr>
      <xdr:spPr>
        <a:xfrm>
          <a:off x="15214111" y="162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6702</xdr:rowOff>
    </xdr:from>
    <xdr:to>
      <xdr:col>76</xdr:col>
      <xdr:colOff>165100</xdr:colOff>
      <xdr:row>94</xdr:row>
      <xdr:rowOff>108302</xdr:rowOff>
    </xdr:to>
    <xdr:sp macro="" textlink="">
      <xdr:nvSpPr>
        <xdr:cNvPr id="720" name="楕円 719"/>
        <xdr:cNvSpPr/>
      </xdr:nvSpPr>
      <xdr:spPr>
        <a:xfrm>
          <a:off x="14541500" y="161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99429</xdr:rowOff>
    </xdr:from>
    <xdr:ext cx="534377" cy="259045"/>
    <xdr:sp macro="" textlink="">
      <xdr:nvSpPr>
        <xdr:cNvPr id="721" name="テキスト ボックス 720"/>
        <xdr:cNvSpPr txBox="1"/>
      </xdr:nvSpPr>
      <xdr:spPr>
        <a:xfrm>
          <a:off x="14325111" y="162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10686</xdr:rowOff>
    </xdr:from>
    <xdr:to>
      <xdr:col>72</xdr:col>
      <xdr:colOff>38100</xdr:colOff>
      <xdr:row>93</xdr:row>
      <xdr:rowOff>112286</xdr:rowOff>
    </xdr:to>
    <xdr:sp macro="" textlink="">
      <xdr:nvSpPr>
        <xdr:cNvPr id="722" name="楕円 721"/>
        <xdr:cNvSpPr/>
      </xdr:nvSpPr>
      <xdr:spPr>
        <a:xfrm>
          <a:off x="13652500" y="159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128813</xdr:rowOff>
    </xdr:from>
    <xdr:ext cx="534377" cy="259045"/>
    <xdr:sp macro="" textlink="">
      <xdr:nvSpPr>
        <xdr:cNvPr id="723" name="テキスト ボックス 722"/>
        <xdr:cNvSpPr txBox="1"/>
      </xdr:nvSpPr>
      <xdr:spPr>
        <a:xfrm>
          <a:off x="13436111" y="15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38314</xdr:rowOff>
    </xdr:from>
    <xdr:to>
      <xdr:col>67</xdr:col>
      <xdr:colOff>101600</xdr:colOff>
      <xdr:row>92</xdr:row>
      <xdr:rowOff>139914</xdr:rowOff>
    </xdr:to>
    <xdr:sp macro="" textlink="">
      <xdr:nvSpPr>
        <xdr:cNvPr id="724" name="楕円 723"/>
        <xdr:cNvSpPr/>
      </xdr:nvSpPr>
      <xdr:spPr>
        <a:xfrm>
          <a:off x="12763500" y="158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156441</xdr:rowOff>
    </xdr:from>
    <xdr:ext cx="534377" cy="259045"/>
    <xdr:sp macro="" textlink="">
      <xdr:nvSpPr>
        <xdr:cNvPr id="725" name="テキスト ボックス 724"/>
        <xdr:cNvSpPr txBox="1"/>
      </xdr:nvSpPr>
      <xdr:spPr>
        <a:xfrm>
          <a:off x="12547111" y="155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49" name="直線コネクタ 74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2"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3" name="直線コネクタ 75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5"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6" name="フローチャート: 判断 755"/>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8" name="フローチャート: 判断 757"/>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9" name="テキスト ボックス 758"/>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1" name="フローチャート: 判断 760"/>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2" name="テキスト ボックス 761"/>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4" name="フローチャート: 判断 763"/>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5" name="テキスト ボックス 764"/>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6" name="フローチャート: 判断 765"/>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7" name="テキスト ボックス 766"/>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年度に第一庁舎建設、長野市芸術館建設がピークを迎えたことから類似都市を大きく上回ったが、これらがほぼ竣工を迎えたため、類似都市平均に近づいた。しかしながら、平成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公共施設等総合管理基金の創設に伴う基金積立金が増加したため、再度類似都市平均との差が広がった。商工費については、中小企業資金融資のための多額の預託金を歳入歳出に同額計上していることから、類似都市の平均を常に上回っている。また、教育費については、総合レクリエーションセンター建設事業費の増に伴い類似都市平均をを上回った。災害復旧費については、豪雨災害等に伴う道路、河川、農道等の災害復旧費が増加したため、類似都市平均を大幅に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決算において歳出は、第四学校給食センターなどのプロジェクト事業の進捗に伴い減少したものの、公共施設等総合管理基金の創設に伴う積立金や、第一庁舎・芸術館建設等プロジェクト事業に係る起債の元金償還の本格化に伴い公債費が増加したことなどにより、決算額は前年度比</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％増となった。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また、歳入は、公共施設等総合管理基金の原資とするため、廃止した２基金の残余に係る繰入金の増や、総合レクリエーションセンター建設に係る市債の増などにより、</a:t>
          </a:r>
          <a:r>
            <a:rPr kumimoji="1" lang="en-US" altLang="ja-JP" sz="900">
              <a:latin typeface="ＭＳ ゴシック" pitchFamily="49" charset="-128"/>
              <a:ea typeface="ＭＳ ゴシック" pitchFamily="49" charset="-128"/>
            </a:rPr>
            <a:t>1.4</a:t>
          </a:r>
          <a:r>
            <a:rPr kumimoji="1" lang="ja-JP" altLang="en-US" sz="900">
              <a:latin typeface="ＭＳ ゴシック" pitchFamily="49" charset="-128"/>
              <a:ea typeface="ＭＳ ゴシック" pitchFamily="49" charset="-128"/>
            </a:rPr>
            <a:t>％増となった。また、財源不足を補填するための財政調整等基金からの繰入は、平成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年度の決算剰余金の処分として約</a:t>
          </a:r>
          <a:r>
            <a:rPr kumimoji="1" lang="en-US" altLang="ja-JP" sz="900">
              <a:latin typeface="ＭＳ ゴシック" pitchFamily="49" charset="-128"/>
              <a:ea typeface="ＭＳ ゴシック" pitchFamily="49" charset="-128"/>
            </a:rPr>
            <a:t>9</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8,900</a:t>
          </a:r>
          <a:r>
            <a:rPr kumimoji="1" lang="ja-JP" altLang="en-US" sz="900">
              <a:latin typeface="ＭＳ ゴシック" pitchFamily="49" charset="-128"/>
              <a:ea typeface="ＭＳ ゴシック" pitchFamily="49" charset="-128"/>
            </a:rPr>
            <a:t>万円を積み増した上で、</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億円を繰り入れ、取崩額が積立額を上回る状況となった。実質収支は、前年度比約２億円減の</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7</a:t>
          </a:r>
          <a:r>
            <a:rPr kumimoji="1" lang="ja-JP" altLang="en-US" sz="900">
              <a:latin typeface="ＭＳ ゴシック" pitchFamily="49" charset="-128"/>
              <a:ea typeface="ＭＳ ゴシック" pitchFamily="49" charset="-128"/>
            </a:rPr>
            <a:t>千万円ほどを計上することができた。今後は、社会保障関係経費の増加やプロジェクト事業の財源とした市債の償還が本格化し、公債費の増加が見込まれるため、多様な財源の確保と事業の選択と集中を図り健全財政に努めていく。</a:t>
          </a:r>
        </a:p>
        <a:p>
          <a:endParaRPr kumimoji="1" lang="ja-JP" altLang="en-US" sz="900">
            <a:latin typeface="ＭＳ ゴシック" pitchFamily="49" charset="-128"/>
            <a:ea typeface="ＭＳ ゴシック" pitchFamily="49" charset="-128"/>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一般会計、特別会計、企業会計において、実質収支額及び資金剰余額は黒字のため、連結実質赤字額は生じていない。</a:t>
          </a:r>
        </a:p>
        <a:p>
          <a:r>
            <a:rPr kumimoji="1" lang="ja-JP" altLang="en-US" sz="1400">
              <a:latin typeface="ＭＳ ゴシック" pitchFamily="49" charset="-128"/>
              <a:ea typeface="ＭＳ ゴシック" pitchFamily="49" charset="-128"/>
            </a:rPr>
            <a:t>　一般会計については、今後も前年度と同程度の割合を維持していくように努める。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153174261</v>
      </c>
      <c r="BO4" s="410"/>
      <c r="BP4" s="410"/>
      <c r="BQ4" s="410"/>
      <c r="BR4" s="410"/>
      <c r="BS4" s="410"/>
      <c r="BT4" s="410"/>
      <c r="BU4" s="411"/>
      <c r="BV4" s="409">
        <v>151091384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v>
      </c>
      <c r="CU4" s="416"/>
      <c r="CV4" s="416"/>
      <c r="CW4" s="416"/>
      <c r="CX4" s="416"/>
      <c r="CY4" s="416"/>
      <c r="CZ4" s="416"/>
      <c r="DA4" s="417"/>
      <c r="DB4" s="415">
        <v>2.2999999999999998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150201187</v>
      </c>
      <c r="BO5" s="447"/>
      <c r="BP5" s="447"/>
      <c r="BQ5" s="447"/>
      <c r="BR5" s="447"/>
      <c r="BS5" s="447"/>
      <c r="BT5" s="447"/>
      <c r="BU5" s="448"/>
      <c r="BV5" s="446">
        <v>147714759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91.3</v>
      </c>
      <c r="CU5" s="444"/>
      <c r="CV5" s="444"/>
      <c r="CW5" s="444"/>
      <c r="CX5" s="444"/>
      <c r="CY5" s="444"/>
      <c r="CZ5" s="444"/>
      <c r="DA5" s="445"/>
      <c r="DB5" s="443">
        <v>89.8</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2973074</v>
      </c>
      <c r="BO6" s="447"/>
      <c r="BP6" s="447"/>
      <c r="BQ6" s="447"/>
      <c r="BR6" s="447"/>
      <c r="BS6" s="447"/>
      <c r="BT6" s="447"/>
      <c r="BU6" s="448"/>
      <c r="BV6" s="446">
        <v>3376625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98.2</v>
      </c>
      <c r="CU6" s="484"/>
      <c r="CV6" s="484"/>
      <c r="CW6" s="484"/>
      <c r="CX6" s="484"/>
      <c r="CY6" s="484"/>
      <c r="CZ6" s="484"/>
      <c r="DA6" s="485"/>
      <c r="DB6" s="483">
        <v>96.2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1201652</v>
      </c>
      <c r="BO7" s="447"/>
      <c r="BP7" s="447"/>
      <c r="BQ7" s="447"/>
      <c r="BR7" s="447"/>
      <c r="BS7" s="447"/>
      <c r="BT7" s="447"/>
      <c r="BU7" s="448"/>
      <c r="BV7" s="446">
        <v>1391577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87296803</v>
      </c>
      <c r="CU7" s="447"/>
      <c r="CV7" s="447"/>
      <c r="CW7" s="447"/>
      <c r="CX7" s="447"/>
      <c r="CY7" s="447"/>
      <c r="CZ7" s="447"/>
      <c r="DA7" s="448"/>
      <c r="DB7" s="446">
        <v>86592996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1771422</v>
      </c>
      <c r="BO8" s="447"/>
      <c r="BP8" s="447"/>
      <c r="BQ8" s="447"/>
      <c r="BR8" s="447"/>
      <c r="BS8" s="447"/>
      <c r="BT8" s="447"/>
      <c r="BU8" s="448"/>
      <c r="BV8" s="446">
        <v>1985048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377598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-213626</v>
      </c>
      <c r="BO9" s="447"/>
      <c r="BP9" s="447"/>
      <c r="BQ9" s="447"/>
      <c r="BR9" s="447"/>
      <c r="BS9" s="447"/>
      <c r="BT9" s="447"/>
      <c r="BU9" s="448"/>
      <c r="BV9" s="446">
        <v>-201344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15.5</v>
      </c>
      <c r="CU9" s="444"/>
      <c r="CV9" s="444"/>
      <c r="CW9" s="444"/>
      <c r="CX9" s="444"/>
      <c r="CY9" s="444"/>
      <c r="CZ9" s="444"/>
      <c r="DA9" s="445"/>
      <c r="DB9" s="443">
        <v>13.9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381511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12301</v>
      </c>
      <c r="BO10" s="447"/>
      <c r="BP10" s="447"/>
      <c r="BQ10" s="447"/>
      <c r="BR10" s="447"/>
      <c r="BS10" s="447"/>
      <c r="BT10" s="447"/>
      <c r="BU10" s="448"/>
      <c r="BV10" s="446">
        <v>19821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380459</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95</v>
      </c>
      <c r="AV12" s="479"/>
      <c r="AW12" s="479"/>
      <c r="AX12" s="479"/>
      <c r="AY12" s="480" t="s">
        <v>130</v>
      </c>
      <c r="AZ12" s="481"/>
      <c r="BA12" s="481"/>
      <c r="BB12" s="481"/>
      <c r="BC12" s="481"/>
      <c r="BD12" s="481"/>
      <c r="BE12" s="481"/>
      <c r="BF12" s="481"/>
      <c r="BG12" s="481"/>
      <c r="BH12" s="481"/>
      <c r="BI12" s="481"/>
      <c r="BJ12" s="481"/>
      <c r="BK12" s="481"/>
      <c r="BL12" s="481"/>
      <c r="BM12" s="482"/>
      <c r="BN12" s="446">
        <v>1700000</v>
      </c>
      <c r="BO12" s="447"/>
      <c r="BP12" s="447"/>
      <c r="BQ12" s="447"/>
      <c r="BR12" s="447"/>
      <c r="BS12" s="447"/>
      <c r="BT12" s="447"/>
      <c r="BU12" s="448"/>
      <c r="BV12" s="446">
        <v>1400000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376857</v>
      </c>
      <c r="S13" s="528"/>
      <c r="T13" s="528"/>
      <c r="U13" s="528"/>
      <c r="V13" s="529"/>
      <c r="W13" s="462" t="s">
        <v>134</v>
      </c>
      <c r="X13" s="463"/>
      <c r="Y13" s="463"/>
      <c r="Z13" s="463"/>
      <c r="AA13" s="463"/>
      <c r="AB13" s="453"/>
      <c r="AC13" s="497">
        <v>11593</v>
      </c>
      <c r="AD13" s="498"/>
      <c r="AE13" s="498"/>
      <c r="AF13" s="498"/>
      <c r="AG13" s="537"/>
      <c r="AH13" s="497">
        <v>12548</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-1901325</v>
      </c>
      <c r="BO13" s="447"/>
      <c r="BP13" s="447"/>
      <c r="BQ13" s="447"/>
      <c r="BR13" s="447"/>
      <c r="BS13" s="447"/>
      <c r="BT13" s="447"/>
      <c r="BU13" s="448"/>
      <c r="BV13" s="446">
        <v>-1581523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2</v>
      </c>
      <c r="CU13" s="444"/>
      <c r="CV13" s="444"/>
      <c r="CW13" s="444"/>
      <c r="CX13" s="444"/>
      <c r="CY13" s="444"/>
      <c r="CZ13" s="444"/>
      <c r="DA13" s="445"/>
      <c r="DB13" s="443">
        <v>2.1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382001</v>
      </c>
      <c r="S14" s="528"/>
      <c r="T14" s="528"/>
      <c r="U14" s="528"/>
      <c r="V14" s="529"/>
      <c r="W14" s="436"/>
      <c r="X14" s="437"/>
      <c r="Y14" s="437"/>
      <c r="Z14" s="437"/>
      <c r="AA14" s="437"/>
      <c r="AB14" s="426"/>
      <c r="AC14" s="530">
        <v>6.3</v>
      </c>
      <c r="AD14" s="531"/>
      <c r="AE14" s="531"/>
      <c r="AF14" s="531"/>
      <c r="AG14" s="532"/>
      <c r="AH14" s="530">
        <v>6.9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46.2</v>
      </c>
      <c r="CU14" s="542"/>
      <c r="CV14" s="542"/>
      <c r="CW14" s="542"/>
      <c r="CX14" s="542"/>
      <c r="CY14" s="542"/>
      <c r="CZ14" s="542"/>
      <c r="DA14" s="543"/>
      <c r="DB14" s="541">
        <v>33.799999999999997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378474</v>
      </c>
      <c r="S15" s="528"/>
      <c r="T15" s="528"/>
      <c r="U15" s="528"/>
      <c r="V15" s="529"/>
      <c r="W15" s="462" t="s">
        <v>141</v>
      </c>
      <c r="X15" s="463"/>
      <c r="Y15" s="463"/>
      <c r="Z15" s="463"/>
      <c r="AA15" s="463"/>
      <c r="AB15" s="453"/>
      <c r="AC15" s="497">
        <v>41409</v>
      </c>
      <c r="AD15" s="498"/>
      <c r="AE15" s="498"/>
      <c r="AF15" s="498"/>
      <c r="AG15" s="537"/>
      <c r="AH15" s="497">
        <v>40276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49699952</v>
      </c>
      <c r="BO15" s="410"/>
      <c r="BP15" s="410"/>
      <c r="BQ15" s="410"/>
      <c r="BR15" s="410"/>
      <c r="BS15" s="410"/>
      <c r="BT15" s="410"/>
      <c r="BU15" s="411"/>
      <c r="BV15" s="409">
        <v>48957863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22.6</v>
      </c>
      <c r="AD16" s="531"/>
      <c r="AE16" s="531"/>
      <c r="AF16" s="531"/>
      <c r="AG16" s="532"/>
      <c r="AH16" s="530">
        <v>22.2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66809662</v>
      </c>
      <c r="BO16" s="447"/>
      <c r="BP16" s="447"/>
      <c r="BQ16" s="447"/>
      <c r="BR16" s="447"/>
      <c r="BS16" s="447"/>
      <c r="BT16" s="447"/>
      <c r="BU16" s="448"/>
      <c r="BV16" s="446">
        <v>66337623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130419</v>
      </c>
      <c r="AD17" s="498"/>
      <c r="AE17" s="498"/>
      <c r="AF17" s="498"/>
      <c r="AG17" s="537"/>
      <c r="AH17" s="497">
        <v>128977</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63666316</v>
      </c>
      <c r="BO17" s="447"/>
      <c r="BP17" s="447"/>
      <c r="BQ17" s="447"/>
      <c r="BR17" s="447"/>
      <c r="BS17" s="447"/>
      <c r="BT17" s="447"/>
      <c r="BU17" s="448"/>
      <c r="BV17" s="446">
        <v>62690366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834.81</v>
      </c>
      <c r="M18" s="559"/>
      <c r="N18" s="559"/>
      <c r="O18" s="559"/>
      <c r="P18" s="559"/>
      <c r="Q18" s="559"/>
      <c r="R18" s="560"/>
      <c r="S18" s="560"/>
      <c r="T18" s="560"/>
      <c r="U18" s="560"/>
      <c r="V18" s="561"/>
      <c r="W18" s="464"/>
      <c r="X18" s="465"/>
      <c r="Y18" s="465"/>
      <c r="Z18" s="465"/>
      <c r="AA18" s="465"/>
      <c r="AB18" s="456"/>
      <c r="AC18" s="562">
        <v>71.099999999999994</v>
      </c>
      <c r="AD18" s="563"/>
      <c r="AE18" s="563"/>
      <c r="AF18" s="563"/>
      <c r="AG18" s="564"/>
      <c r="AH18" s="562">
        <v>70.900000000000006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80859536</v>
      </c>
      <c r="BO18" s="447"/>
      <c r="BP18" s="447"/>
      <c r="BQ18" s="447"/>
      <c r="BR18" s="447"/>
      <c r="BS18" s="447"/>
      <c r="BT18" s="447"/>
      <c r="BU18" s="448"/>
      <c r="BV18" s="446">
        <v>79272008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452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100657643</v>
      </c>
      <c r="BO19" s="447"/>
      <c r="BP19" s="447"/>
      <c r="BQ19" s="447"/>
      <c r="BR19" s="447"/>
      <c r="BS19" s="447"/>
      <c r="BT19" s="447"/>
      <c r="BU19" s="448"/>
      <c r="BV19" s="446">
        <v>97609821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150414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153879633</v>
      </c>
      <c r="BO23" s="447"/>
      <c r="BP23" s="447"/>
      <c r="BQ23" s="447"/>
      <c r="BR23" s="447"/>
      <c r="BS23" s="447"/>
      <c r="BT23" s="447"/>
      <c r="BU23" s="448"/>
      <c r="BV23" s="446">
        <v>152778145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10850</v>
      </c>
      <c r="R24" s="498"/>
      <c r="S24" s="498"/>
      <c r="T24" s="498"/>
      <c r="U24" s="498"/>
      <c r="V24" s="537"/>
      <c r="W24" s="596"/>
      <c r="X24" s="584"/>
      <c r="Y24" s="585"/>
      <c r="Z24" s="496" t="s">
        <v>164</v>
      </c>
      <c r="AA24" s="476"/>
      <c r="AB24" s="476"/>
      <c r="AC24" s="476"/>
      <c r="AD24" s="476"/>
      <c r="AE24" s="476"/>
      <c r="AF24" s="476"/>
      <c r="AG24" s="477"/>
      <c r="AH24" s="497">
        <v>2495</v>
      </c>
      <c r="AI24" s="498"/>
      <c r="AJ24" s="498"/>
      <c r="AK24" s="498"/>
      <c r="AL24" s="537"/>
      <c r="AM24" s="497">
        <v>8193580</v>
      </c>
      <c r="AN24" s="498"/>
      <c r="AO24" s="498"/>
      <c r="AP24" s="498"/>
      <c r="AQ24" s="498"/>
      <c r="AR24" s="537"/>
      <c r="AS24" s="497">
        <v>3284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90861433</v>
      </c>
      <c r="BO24" s="447"/>
      <c r="BP24" s="447"/>
      <c r="BQ24" s="447"/>
      <c r="BR24" s="447"/>
      <c r="BS24" s="447"/>
      <c r="BT24" s="447"/>
      <c r="BU24" s="448"/>
      <c r="BV24" s="446">
        <v>95968267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2</v>
      </c>
      <c r="M25" s="498"/>
      <c r="N25" s="498"/>
      <c r="O25" s="498"/>
      <c r="P25" s="537"/>
      <c r="Q25" s="497">
        <v>8890</v>
      </c>
      <c r="R25" s="498"/>
      <c r="S25" s="498"/>
      <c r="T25" s="498"/>
      <c r="U25" s="498"/>
      <c r="V25" s="537"/>
      <c r="W25" s="596"/>
      <c r="X25" s="584"/>
      <c r="Y25" s="585"/>
      <c r="Z25" s="496" t="s">
        <v>167</v>
      </c>
      <c r="AA25" s="476"/>
      <c r="AB25" s="476"/>
      <c r="AC25" s="476"/>
      <c r="AD25" s="476"/>
      <c r="AE25" s="476"/>
      <c r="AF25" s="476"/>
      <c r="AG25" s="477"/>
      <c r="AH25" s="497">
        <v>470</v>
      </c>
      <c r="AI25" s="498"/>
      <c r="AJ25" s="498"/>
      <c r="AK25" s="498"/>
      <c r="AL25" s="537"/>
      <c r="AM25" s="497">
        <v>1460290</v>
      </c>
      <c r="AN25" s="498"/>
      <c r="AO25" s="498"/>
      <c r="AP25" s="498"/>
      <c r="AQ25" s="498"/>
      <c r="AR25" s="537"/>
      <c r="AS25" s="497">
        <v>3107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19163389</v>
      </c>
      <c r="BO25" s="410"/>
      <c r="BP25" s="410"/>
      <c r="BQ25" s="410"/>
      <c r="BR25" s="410"/>
      <c r="BS25" s="410"/>
      <c r="BT25" s="410"/>
      <c r="BU25" s="411"/>
      <c r="BV25" s="409">
        <v>20479619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7280</v>
      </c>
      <c r="R26" s="498"/>
      <c r="S26" s="498"/>
      <c r="T26" s="498"/>
      <c r="U26" s="498"/>
      <c r="V26" s="537"/>
      <c r="W26" s="596"/>
      <c r="X26" s="584"/>
      <c r="Y26" s="585"/>
      <c r="Z26" s="496" t="s">
        <v>170</v>
      </c>
      <c r="AA26" s="606"/>
      <c r="AB26" s="606"/>
      <c r="AC26" s="606"/>
      <c r="AD26" s="606"/>
      <c r="AE26" s="606"/>
      <c r="AF26" s="606"/>
      <c r="AG26" s="607"/>
      <c r="AH26" s="497">
        <v>121</v>
      </c>
      <c r="AI26" s="498"/>
      <c r="AJ26" s="498"/>
      <c r="AK26" s="498"/>
      <c r="AL26" s="537"/>
      <c r="AM26" s="497">
        <v>403777</v>
      </c>
      <c r="AN26" s="498"/>
      <c r="AO26" s="498"/>
      <c r="AP26" s="498"/>
      <c r="AQ26" s="498"/>
      <c r="AR26" s="537"/>
      <c r="AS26" s="497">
        <v>3337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7240</v>
      </c>
      <c r="R27" s="498"/>
      <c r="S27" s="498"/>
      <c r="T27" s="498"/>
      <c r="U27" s="498"/>
      <c r="V27" s="537"/>
      <c r="W27" s="596"/>
      <c r="X27" s="584"/>
      <c r="Y27" s="585"/>
      <c r="Z27" s="496" t="s">
        <v>174</v>
      </c>
      <c r="AA27" s="476"/>
      <c r="AB27" s="476"/>
      <c r="AC27" s="476"/>
      <c r="AD27" s="476"/>
      <c r="AE27" s="476"/>
      <c r="AF27" s="476"/>
      <c r="AG27" s="477"/>
      <c r="AH27" s="497">
        <v>40</v>
      </c>
      <c r="AI27" s="498"/>
      <c r="AJ27" s="498"/>
      <c r="AK27" s="498"/>
      <c r="AL27" s="537"/>
      <c r="AM27" s="497">
        <v>161600</v>
      </c>
      <c r="AN27" s="498"/>
      <c r="AO27" s="498"/>
      <c r="AP27" s="498"/>
      <c r="AQ27" s="498"/>
      <c r="AR27" s="537"/>
      <c r="AS27" s="497">
        <v>4040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1181555</v>
      </c>
      <c r="BO27" s="620"/>
      <c r="BP27" s="620"/>
      <c r="BQ27" s="620"/>
      <c r="BR27" s="620"/>
      <c r="BS27" s="620"/>
      <c r="BT27" s="620"/>
      <c r="BU27" s="621"/>
      <c r="BV27" s="619">
        <v>1179841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6470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172</v>
      </c>
      <c r="AN28" s="498"/>
      <c r="AO28" s="498"/>
      <c r="AP28" s="498"/>
      <c r="AQ28" s="498"/>
      <c r="AR28" s="537"/>
      <c r="AS28" s="497" t="s">
        <v>132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15252501</v>
      </c>
      <c r="BO28" s="410"/>
      <c r="BP28" s="410"/>
      <c r="BQ28" s="410"/>
      <c r="BR28" s="410"/>
      <c r="BS28" s="410"/>
      <c r="BT28" s="410"/>
      <c r="BU28" s="411"/>
      <c r="BV28" s="409">
        <v>15951031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37</v>
      </c>
      <c r="M29" s="498"/>
      <c r="N29" s="498"/>
      <c r="O29" s="498"/>
      <c r="P29" s="537"/>
      <c r="Q29" s="497">
        <v>6000</v>
      </c>
      <c r="R29" s="498"/>
      <c r="S29" s="498"/>
      <c r="T29" s="498"/>
      <c r="U29" s="498"/>
      <c r="V29" s="537"/>
      <c r="W29" s="597"/>
      <c r="X29" s="598"/>
      <c r="Y29" s="599"/>
      <c r="Z29" s="496" t="s">
        <v>180</v>
      </c>
      <c r="AA29" s="476"/>
      <c r="AB29" s="476"/>
      <c r="AC29" s="476"/>
      <c r="AD29" s="476"/>
      <c r="AE29" s="476"/>
      <c r="AF29" s="476"/>
      <c r="AG29" s="477"/>
      <c r="AH29" s="497">
        <v>2535</v>
      </c>
      <c r="AI29" s="498"/>
      <c r="AJ29" s="498"/>
      <c r="AK29" s="498"/>
      <c r="AL29" s="537"/>
      <c r="AM29" s="497">
        <v>8355180</v>
      </c>
      <c r="AN29" s="498"/>
      <c r="AO29" s="498"/>
      <c r="AP29" s="498"/>
      <c r="AQ29" s="498"/>
      <c r="AR29" s="537"/>
      <c r="AS29" s="497">
        <v>3296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4119343</v>
      </c>
      <c r="BO29" s="447"/>
      <c r="BP29" s="447"/>
      <c r="BQ29" s="447"/>
      <c r="BR29" s="447"/>
      <c r="BS29" s="447"/>
      <c r="BT29" s="447"/>
      <c r="BU29" s="448"/>
      <c r="BV29" s="446">
        <v>4114494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13965676</v>
      </c>
      <c r="BO30" s="620"/>
      <c r="BP30" s="620"/>
      <c r="BQ30" s="620"/>
      <c r="BR30" s="620"/>
      <c r="BS30" s="620"/>
      <c r="BT30" s="620"/>
      <c r="BU30" s="621"/>
      <c r="BV30" s="619">
        <v>14335542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14</v>
      </c>
      <c r="BF34" s="632"/>
      <c r="BG34" s="633" t="str">
        <f>IF('各会計、関係団体の財政状況及び健全化判断比率'!B36="","",'各会計、関係団体の財政状況及び健全化判断比率'!B36)</f>
        <v>飯綱高原スキー場事業特別会計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長野広域連合</v>
      </c>
      <c r="BZ34" s="633"/>
      <c r="CA34" s="633"/>
      <c r="CB34" s="633"/>
      <c r="CC34" s="633"/>
      <c r="CD34" s="633"/>
      <c r="CE34" s="633"/>
      <c r="CF34" s="633"/>
      <c r="CG34" s="633"/>
      <c r="CH34" s="633"/>
      <c r="CI34" s="633"/>
      <c r="CJ34" s="633"/>
      <c r="CK34" s="633"/>
      <c r="CL34" s="633"/>
      <c r="CM34" s="633"/>
      <c r="CN34" s="193"/>
      <c r="CO34" s="632">
        <f>IF(CQ34="","",MAX(C34:D43,U34:V43,AM34:AN43,BE34:BF43,BW34:BX43)+1)</f>
        <v>26</v>
      </c>
      <c r="CP34" s="632"/>
      <c r="CQ34" s="633" t="str">
        <f>IF('各会計、関係団体の財政状況及び健全化判断比率'!BS7="","",'各会計、関係団体の財政状況及び健全化判断比率'!BS7)</f>
        <v>長野市土地開発公社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f t="shared" ref="BE35:BE43" si="1">IF(BG35="","",BE34+1)</f>
        <v>15</v>
      </c>
      <c r="BF35" s="632"/>
      <c r="BG35" s="633" t="str">
        <f>IF('各会計、関係団体の財政状況及び健全化判断比率'!B37="","",'各会計、関係団体の財政状況及び健全化判断比率'!B37)</f>
        <v>鬼無里大岡観光施設事業特別会計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　（一般会計）</v>
      </c>
      <c r="BZ35" s="633"/>
      <c r="CA35" s="633"/>
      <c r="CB35" s="633"/>
      <c r="CC35" s="633"/>
      <c r="CD35" s="633"/>
      <c r="CE35" s="633"/>
      <c r="CF35" s="633"/>
      <c r="CG35" s="633"/>
      <c r="CH35" s="633"/>
      <c r="CI35" s="633"/>
      <c r="CJ35" s="633"/>
      <c r="CK35" s="633"/>
      <c r="CL35" s="633"/>
      <c r="CM35" s="633"/>
      <c r="CN35" s="193"/>
      <c r="CO35" s="632">
        <f t="shared" ref="CO35:CO43" si="3">IF(CQ35="","",CO34+1)</f>
        <v>27</v>
      </c>
      <c r="CP35" s="632"/>
      <c r="CQ35" s="633" t="str">
        <f>IF('各会計、関係団体の財政状況及び健全化判断比率'!BS8="","",'各会計、関係団体の財政状況及び健全化判断比率'!BS8)</f>
        <v>長野市農業公社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母子父子寡婦福祉資金貸付事業特別会計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12</v>
      </c>
      <c r="AN36" s="632"/>
      <c r="AO36" s="633" t="str">
        <f>IF('各会計、関係団体の財政状況及び健全化判断比率'!B34="","",'各会計、関係団体の財政状況及び健全化判断比率'!B34)</f>
        <v>戸隠観光施設事業会計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　（老人福祉施設等運営事業特別会計）</v>
      </c>
      <c r="BZ36" s="633"/>
      <c r="CA36" s="633"/>
      <c r="CB36" s="633"/>
      <c r="CC36" s="633"/>
      <c r="CD36" s="633"/>
      <c r="CE36" s="633"/>
      <c r="CF36" s="633"/>
      <c r="CG36" s="633"/>
      <c r="CH36" s="633"/>
      <c r="CI36" s="633"/>
      <c r="CJ36" s="633"/>
      <c r="CK36" s="633"/>
      <c r="CL36" s="633"/>
      <c r="CM36" s="633"/>
      <c r="CN36" s="193"/>
      <c r="CO36" s="632">
        <f t="shared" si="3"/>
        <v>28</v>
      </c>
      <c r="CP36" s="632"/>
      <c r="CQ36" s="633" t="str">
        <f>IF('各会計、関係団体の財政状況及び健全化判断比率'!BS9="","",'各会計、関係団体の財政状況及び健全化判断比率'!BS9)</f>
        <v>長野市開発公社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授産施設特別会計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f t="shared" si="0"/>
        <v>13</v>
      </c>
      <c r="AN37" s="632"/>
      <c r="AO37" s="633" t="str">
        <f>IF('各会計、関係団体の財政状況及び健全化判断比率'!B35="","",'各会計、関係団体の財政状況及び健全化判断比率'!B35)</f>
        <v>産業団地事業会計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　（長野地域ふるさと事業特別会計）</v>
      </c>
      <c r="BZ37" s="633"/>
      <c r="CA37" s="633"/>
      <c r="CB37" s="633"/>
      <c r="CC37" s="633"/>
      <c r="CD37" s="633"/>
      <c r="CE37" s="633"/>
      <c r="CF37" s="633"/>
      <c r="CG37" s="633"/>
      <c r="CH37" s="633"/>
      <c r="CI37" s="633"/>
      <c r="CJ37" s="633"/>
      <c r="CK37" s="633"/>
      <c r="CL37" s="633"/>
      <c r="CM37" s="633"/>
      <c r="CN37" s="193"/>
      <c r="CO37" s="632">
        <f t="shared" si="3"/>
        <v>29</v>
      </c>
      <c r="CP37" s="632"/>
      <c r="CQ37" s="633" t="str">
        <f>IF('各会計、関係団体の財政状況及び健全化判断比率'!BS10="","",'各会計、関係団体の財政状況及び健全化判断比率'!BS10)</f>
        <v>ながの観光コンベンションビューロー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病院事業債管理特別会計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　（ごみ処理施設事業特別会計）</v>
      </c>
      <c r="BZ38" s="633"/>
      <c r="CA38" s="633"/>
      <c r="CB38" s="633"/>
      <c r="CC38" s="633"/>
      <c r="CD38" s="633"/>
      <c r="CE38" s="633"/>
      <c r="CF38" s="633"/>
      <c r="CG38" s="633"/>
      <c r="CH38" s="633"/>
      <c r="CI38" s="633"/>
      <c r="CJ38" s="633"/>
      <c r="CK38" s="633"/>
      <c r="CL38" s="633"/>
      <c r="CM38" s="633"/>
      <c r="CN38" s="193"/>
      <c r="CO38" s="632">
        <f t="shared" si="3"/>
        <v>30</v>
      </c>
      <c r="CP38" s="632"/>
      <c r="CQ38" s="633" t="str">
        <f>IF('各会計、関係団体の財政状況及び健全化判断比率'!BS11="","",'各会計、関係団体の財政状況及び健全化判断比率'!BS11)</f>
        <v>エムウェーブ</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須高行政事務組合</v>
      </c>
      <c r="BZ39" s="633"/>
      <c r="CA39" s="633"/>
      <c r="CB39" s="633"/>
      <c r="CC39" s="633"/>
      <c r="CD39" s="633"/>
      <c r="CE39" s="633"/>
      <c r="CF39" s="633"/>
      <c r="CG39" s="633"/>
      <c r="CH39" s="633"/>
      <c r="CI39" s="633"/>
      <c r="CJ39" s="633"/>
      <c r="CK39" s="633"/>
      <c r="CL39" s="633"/>
      <c r="CM39" s="633"/>
      <c r="CN39" s="193"/>
      <c r="CO39" s="632">
        <f t="shared" si="3"/>
        <v>31</v>
      </c>
      <c r="CP39" s="632"/>
      <c r="CQ39" s="633" t="str">
        <f>IF('各会計、関係団体の財政状況及び健全化判断比率'!BS12="","",'各会計、関係団体の財政状況及び健全化判断比率'!BS12)</f>
        <v>長野市勤労者共済会</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22</v>
      </c>
      <c r="BX40" s="632"/>
      <c r="BY40" s="633" t="str">
        <f>IF('各会計、関係団体の財政状況及び健全化判断比率'!B74="","",'各会計、関係団体の財政状況及び健全化判断比率'!B74)</f>
        <v>千曲衛生施設組合</v>
      </c>
      <c r="BZ40" s="633"/>
      <c r="CA40" s="633"/>
      <c r="CB40" s="633"/>
      <c r="CC40" s="633"/>
      <c r="CD40" s="633"/>
      <c r="CE40" s="633"/>
      <c r="CF40" s="633"/>
      <c r="CG40" s="633"/>
      <c r="CH40" s="633"/>
      <c r="CI40" s="633"/>
      <c r="CJ40" s="633"/>
      <c r="CK40" s="633"/>
      <c r="CL40" s="633"/>
      <c r="CM40" s="633"/>
      <c r="CN40" s="193"/>
      <c r="CO40" s="632">
        <f t="shared" si="3"/>
        <v>32</v>
      </c>
      <c r="CP40" s="632"/>
      <c r="CQ40" s="633" t="str">
        <f>IF('各会計、関係団体の財政状況及び健全化判断比率'!BS13="","",'各会計、関係団体の財政状況及び健全化判断比率'!BS13)</f>
        <v>長野市民病院</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23</v>
      </c>
      <c r="BX41" s="632"/>
      <c r="BY41" s="633" t="str">
        <f>IF('各会計、関係団体の財政状況及び健全化判断比率'!B75="","",'各会計、関係団体の財政状況及び健全化判断比率'!B75)</f>
        <v>長野県後期高齢者医療広域連合</v>
      </c>
      <c r="BZ41" s="633"/>
      <c r="CA41" s="633"/>
      <c r="CB41" s="633"/>
      <c r="CC41" s="633"/>
      <c r="CD41" s="633"/>
      <c r="CE41" s="633"/>
      <c r="CF41" s="633"/>
      <c r="CG41" s="633"/>
      <c r="CH41" s="633"/>
      <c r="CI41" s="633"/>
      <c r="CJ41" s="633"/>
      <c r="CK41" s="633"/>
      <c r="CL41" s="633"/>
      <c r="CM41" s="633"/>
      <c r="CN41" s="193"/>
      <c r="CO41" s="632">
        <f t="shared" si="3"/>
        <v>33</v>
      </c>
      <c r="CP41" s="632"/>
      <c r="CQ41" s="633" t="str">
        <f>IF('各会計、関係団体の財政状況及び健全化判断比率'!BS14="","",'各会計、関係団体の財政状況及び健全化判断比率'!BS14)</f>
        <v>長野市スポーツ協会</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24</v>
      </c>
      <c r="BX42" s="632"/>
      <c r="BY42" s="633" t="str">
        <f>IF('各会計、関係団体の財政状況及び健全化判断比率'!B76="","",'各会計、関係団体の財政状況及び健全化判断比率'!B76)</f>
        <v>　（一般会計）</v>
      </c>
      <c r="BZ42" s="633"/>
      <c r="CA42" s="633"/>
      <c r="CB42" s="633"/>
      <c r="CC42" s="633"/>
      <c r="CD42" s="633"/>
      <c r="CE42" s="633"/>
      <c r="CF42" s="633"/>
      <c r="CG42" s="633"/>
      <c r="CH42" s="633"/>
      <c r="CI42" s="633"/>
      <c r="CJ42" s="633"/>
      <c r="CK42" s="633"/>
      <c r="CL42" s="633"/>
      <c r="CM42" s="633"/>
      <c r="CN42" s="193"/>
      <c r="CO42" s="632">
        <f t="shared" si="3"/>
        <v>34</v>
      </c>
      <c r="CP42" s="632"/>
      <c r="CQ42" s="633" t="str">
        <f>IF('各会計、関係団体の財政状況及び健全化判断比率'!BS15="","",'各会計、関係団体の財政状況及び健全化判断比率'!BS15)</f>
        <v>長野市文化芸術振興財団</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25</v>
      </c>
      <c r="BX43" s="632"/>
      <c r="BY43" s="633" t="str">
        <f>IF('各会計、関係団体の財政状況及び健全化判断比率'!B77="","",'各会計、関係団体の財政状況及び健全化判断比率'!B77)</f>
        <v>　（後期高齢者医療等別会計）</v>
      </c>
      <c r="BZ43" s="633"/>
      <c r="CA43" s="633"/>
      <c r="CB43" s="633"/>
      <c r="CC43" s="633"/>
      <c r="CD43" s="633"/>
      <c r="CE43" s="633"/>
      <c r="CF43" s="633"/>
      <c r="CG43" s="633"/>
      <c r="CH43" s="633"/>
      <c r="CI43" s="633"/>
      <c r="CJ43" s="633"/>
      <c r="CK43" s="633"/>
      <c r="CL43" s="633"/>
      <c r="CM43" s="633"/>
      <c r="CN43" s="193"/>
      <c r="CO43" s="632">
        <f t="shared" si="3"/>
        <v>35</v>
      </c>
      <c r="CP43" s="632"/>
      <c r="CQ43" s="633" t="str">
        <f>IF('各会計、関係団体の財政状況及び健全化判断比率'!BS16="","",'各会計、関係団体の財政状況及び健全化判断比率'!BS16)</f>
        <v>ながの緑育協会</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XSYg8r29niSK6c0if3uP2AYitkpSPKJq/Vnic0oKHYc4PVz1xt6XxgtLwnowsNpyKh10Ms6dZAUv97L3zmzw==" saltValue="79S/Zut9XqwrL7yrLWFI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567</v>
      </c>
      <c r="D34" s="1224"/>
      <c r="E34" s="1225"/>
      <c r="F34" s="32">
        <v>8.43</v>
      </c>
      <c r="G34" s="33">
        <v>9.19</v>
      </c>
      <c r="H34" s="33">
        <v>10.66</v>
      </c>
      <c r="I34" s="33">
        <v>12.42</v>
      </c>
      <c r="J34" s="34">
        <v>13.54</v>
      </c>
      <c r="K34" s="22"/>
      <c r="L34" s="22"/>
      <c r="M34" s="22"/>
      <c r="N34" s="22"/>
      <c r="O34" s="22"/>
      <c r="P34" s="22"/>
    </row>
    <row r="35" spans="1:16" ht="39" customHeight="1">
      <c r="A35" s="22"/>
      <c r="B35" s="35"/>
      <c r="C35" s="1218" t="s">
        <v>568</v>
      </c>
      <c r="D35" s="1219"/>
      <c r="E35" s="1220"/>
      <c r="F35" s="36">
        <v>7.47</v>
      </c>
      <c r="G35" s="37">
        <v>7.26</v>
      </c>
      <c r="H35" s="37">
        <v>7.33</v>
      </c>
      <c r="I35" s="37">
        <v>7.32</v>
      </c>
      <c r="J35" s="38">
        <v>6.91</v>
      </c>
      <c r="K35" s="22"/>
      <c r="L35" s="22"/>
      <c r="M35" s="22"/>
      <c r="N35" s="22"/>
      <c r="O35" s="22"/>
      <c r="P35" s="22"/>
    </row>
    <row r="36" spans="1:16" ht="39" customHeight="1">
      <c r="A36" s="22"/>
      <c r="B36" s="35"/>
      <c r="C36" s="1218" t="s">
        <v>569</v>
      </c>
      <c r="D36" s="1219"/>
      <c r="E36" s="1220"/>
      <c r="F36" s="36">
        <v>2.11</v>
      </c>
      <c r="G36" s="37">
        <v>2.0299999999999998</v>
      </c>
      <c r="H36" s="37">
        <v>2.46</v>
      </c>
      <c r="I36" s="37">
        <v>2.2799999999999998</v>
      </c>
      <c r="J36" s="38">
        <v>2.02</v>
      </c>
      <c r="K36" s="22"/>
      <c r="L36" s="22"/>
      <c r="M36" s="22"/>
      <c r="N36" s="22"/>
      <c r="O36" s="22"/>
      <c r="P36" s="22"/>
    </row>
    <row r="37" spans="1:16" ht="39" customHeight="1">
      <c r="A37" s="22"/>
      <c r="B37" s="35"/>
      <c r="C37" s="1218" t="s">
        <v>570</v>
      </c>
      <c r="D37" s="1219"/>
      <c r="E37" s="1220"/>
      <c r="F37" s="36">
        <v>0</v>
      </c>
      <c r="G37" s="37">
        <v>1.18</v>
      </c>
      <c r="H37" s="37">
        <v>1.66</v>
      </c>
      <c r="I37" s="37">
        <v>1.67</v>
      </c>
      <c r="J37" s="38">
        <v>1.61</v>
      </c>
      <c r="K37" s="22"/>
      <c r="L37" s="22"/>
      <c r="M37" s="22"/>
      <c r="N37" s="22"/>
      <c r="O37" s="22"/>
      <c r="P37" s="22"/>
    </row>
    <row r="38" spans="1:16" ht="39" customHeight="1">
      <c r="A38" s="22"/>
      <c r="B38" s="35"/>
      <c r="C38" s="1218" t="s">
        <v>571</v>
      </c>
      <c r="D38" s="1219"/>
      <c r="E38" s="1220"/>
      <c r="F38" s="36">
        <v>1.34</v>
      </c>
      <c r="G38" s="37">
        <v>1.0900000000000001</v>
      </c>
      <c r="H38" s="37">
        <v>0.21</v>
      </c>
      <c r="I38" s="37">
        <v>0.12</v>
      </c>
      <c r="J38" s="38">
        <v>1.1299999999999999</v>
      </c>
      <c r="K38" s="22"/>
      <c r="L38" s="22"/>
      <c r="M38" s="22"/>
      <c r="N38" s="22"/>
      <c r="O38" s="22"/>
      <c r="P38" s="22"/>
    </row>
    <row r="39" spans="1:16" ht="39" customHeight="1">
      <c r="A39" s="22"/>
      <c r="B39" s="35"/>
      <c r="C39" s="1218" t="s">
        <v>572</v>
      </c>
      <c r="D39" s="1219"/>
      <c r="E39" s="1220"/>
      <c r="F39" s="36">
        <v>0.18</v>
      </c>
      <c r="G39" s="37">
        <v>0.17</v>
      </c>
      <c r="H39" s="37">
        <v>0.4</v>
      </c>
      <c r="I39" s="37">
        <v>1.04</v>
      </c>
      <c r="J39" s="38">
        <v>0.59</v>
      </c>
      <c r="K39" s="22"/>
      <c r="L39" s="22"/>
      <c r="M39" s="22"/>
      <c r="N39" s="22"/>
      <c r="O39" s="22"/>
      <c r="P39" s="22"/>
    </row>
    <row r="40" spans="1:16" ht="39" customHeight="1">
      <c r="A40" s="22"/>
      <c r="B40" s="35"/>
      <c r="C40" s="1218" t="s">
        <v>573</v>
      </c>
      <c r="D40" s="1219"/>
      <c r="E40" s="1220"/>
      <c r="F40" s="36">
        <v>0.01</v>
      </c>
      <c r="G40" s="37">
        <v>0.01</v>
      </c>
      <c r="H40" s="37">
        <v>0.01</v>
      </c>
      <c r="I40" s="37">
        <v>0.02</v>
      </c>
      <c r="J40" s="38">
        <v>0.04</v>
      </c>
      <c r="K40" s="22"/>
      <c r="L40" s="22"/>
      <c r="M40" s="22"/>
      <c r="N40" s="22"/>
      <c r="O40" s="22"/>
      <c r="P40" s="22"/>
    </row>
    <row r="41" spans="1:16" ht="39" customHeight="1">
      <c r="A41" s="22"/>
      <c r="B41" s="35"/>
      <c r="C41" s="1218" t="s">
        <v>574</v>
      </c>
      <c r="D41" s="1219"/>
      <c r="E41" s="1220"/>
      <c r="F41" s="36">
        <v>0</v>
      </c>
      <c r="G41" s="37">
        <v>0</v>
      </c>
      <c r="H41" s="37">
        <v>0.01</v>
      </c>
      <c r="I41" s="37">
        <v>0</v>
      </c>
      <c r="J41" s="38">
        <v>0.01</v>
      </c>
      <c r="K41" s="22"/>
      <c r="L41" s="22"/>
      <c r="M41" s="22"/>
      <c r="N41" s="22"/>
      <c r="O41" s="22"/>
      <c r="P41" s="22"/>
    </row>
    <row r="42" spans="1:16" ht="39" customHeight="1">
      <c r="A42" s="22"/>
      <c r="B42" s="39"/>
      <c r="C42" s="1218" t="s">
        <v>575</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576</v>
      </c>
      <c r="D43" s="1222"/>
      <c r="E43" s="1223"/>
      <c r="F43" s="41">
        <v>4.88</v>
      </c>
      <c r="G43" s="42">
        <v>5.58</v>
      </c>
      <c r="H43" s="42">
        <v>5.75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9zT3cVwAg1HGTTGqaJETgT6OXJhchkuu/1d8IK6uL8AKKtjXPlDtf3YVr/ZrlCJf3d/+w/Cmd8MpQqZkvzagg==" saltValue="3/jrceLXYcoqtKdHL2/y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11</v>
      </c>
      <c r="C45" s="1235"/>
      <c r="D45" s="58"/>
      <c r="E45" s="1240" t="s">
        <v>12</v>
      </c>
      <c r="F45" s="1240"/>
      <c r="G45" s="1240"/>
      <c r="H45" s="1240"/>
      <c r="I45" s="1240"/>
      <c r="J45" s="1241"/>
      <c r="K45" s="59">
        <v>18150</v>
      </c>
      <c r="L45" s="60">
        <v>16370</v>
      </c>
      <c r="M45" s="60">
        <v>14313</v>
      </c>
      <c r="N45" s="60">
        <v>13894</v>
      </c>
      <c r="O45" s="61">
        <v>15629</v>
      </c>
      <c r="P45" s="48"/>
      <c r="Q45" s="48"/>
      <c r="R45" s="48"/>
      <c r="S45" s="48"/>
      <c r="T45" s="48"/>
      <c r="U45" s="48"/>
    </row>
    <row r="46" spans="1:21" ht="30.75" customHeight="1">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15</v>
      </c>
      <c r="F48" s="1228"/>
      <c r="G48" s="1228"/>
      <c r="H48" s="1228"/>
      <c r="I48" s="1228"/>
      <c r="J48" s="1229"/>
      <c r="K48" s="63">
        <v>5797</v>
      </c>
      <c r="L48" s="64">
        <v>5754</v>
      </c>
      <c r="M48" s="64">
        <v>5839</v>
      </c>
      <c r="N48" s="64">
        <v>5292</v>
      </c>
      <c r="O48" s="65">
        <v>5005</v>
      </c>
      <c r="P48" s="48"/>
      <c r="Q48" s="48"/>
      <c r="R48" s="48"/>
      <c r="S48" s="48"/>
      <c r="T48" s="48"/>
      <c r="U48" s="48"/>
    </row>
    <row r="49" spans="1:21" ht="30.75" customHeight="1">
      <c r="A49" s="48"/>
      <c r="B49" s="1236"/>
      <c r="C49" s="1237"/>
      <c r="D49" s="62"/>
      <c r="E49" s="1228" t="s">
        <v>16</v>
      </c>
      <c r="F49" s="1228"/>
      <c r="G49" s="1228"/>
      <c r="H49" s="1228"/>
      <c r="I49" s="1228"/>
      <c r="J49" s="1229"/>
      <c r="K49" s="63">
        <v>49</v>
      </c>
      <c r="L49" s="64">
        <v>50</v>
      </c>
      <c r="M49" s="64">
        <v>51</v>
      </c>
      <c r="N49" s="64">
        <v>50</v>
      </c>
      <c r="O49" s="65">
        <v>51</v>
      </c>
      <c r="P49" s="48"/>
      <c r="Q49" s="48"/>
      <c r="R49" s="48"/>
      <c r="S49" s="48"/>
      <c r="T49" s="48"/>
      <c r="U49" s="48"/>
    </row>
    <row r="50" spans="1:21" ht="30.75" customHeight="1">
      <c r="A50" s="48"/>
      <c r="B50" s="1236"/>
      <c r="C50" s="1237"/>
      <c r="D50" s="62"/>
      <c r="E50" s="1228" t="s">
        <v>17</v>
      </c>
      <c r="F50" s="1228"/>
      <c r="G50" s="1228"/>
      <c r="H50" s="1228"/>
      <c r="I50" s="1228"/>
      <c r="J50" s="1229"/>
      <c r="K50" s="63">
        <v>396</v>
      </c>
      <c r="L50" s="64">
        <v>285</v>
      </c>
      <c r="M50" s="64">
        <v>294</v>
      </c>
      <c r="N50" s="64">
        <v>190</v>
      </c>
      <c r="O50" s="65">
        <v>162</v>
      </c>
      <c r="P50" s="48"/>
      <c r="Q50" s="48"/>
      <c r="R50" s="48"/>
      <c r="S50" s="48"/>
      <c r="T50" s="48"/>
      <c r="U50" s="48"/>
    </row>
    <row r="51" spans="1:21" ht="30.75" customHeight="1">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19</v>
      </c>
      <c r="C52" s="1227"/>
      <c r="D52" s="66"/>
      <c r="E52" s="1228" t="s">
        <v>20</v>
      </c>
      <c r="F52" s="1228"/>
      <c r="G52" s="1228"/>
      <c r="H52" s="1228"/>
      <c r="I52" s="1228"/>
      <c r="J52" s="1229"/>
      <c r="K52" s="63">
        <v>20304</v>
      </c>
      <c r="L52" s="64">
        <v>20493</v>
      </c>
      <c r="M52" s="64">
        <v>18822</v>
      </c>
      <c r="N52" s="64">
        <v>18388</v>
      </c>
      <c r="O52" s="65">
        <v>19072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4088</v>
      </c>
      <c r="L53" s="69">
        <v>1966</v>
      </c>
      <c r="M53" s="69">
        <v>1675</v>
      </c>
      <c r="N53" s="69">
        <v>1038</v>
      </c>
      <c r="O53" s="70">
        <v>1775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KgUPsK7hjLveUUDNYC0sbhPZ88m5C0+27a4EMvRgSpsbnn+rxsAle93OzeZNpg2Oot5T54gA1m3/3+yibpgjQ==" saltValue="wf4b6K6Env5+rStd2GCS2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42" t="s">
        <v>24</v>
      </c>
      <c r="C41" s="1243"/>
      <c r="D41" s="81"/>
      <c r="E41" s="1248" t="s">
        <v>25</v>
      </c>
      <c r="F41" s="1248"/>
      <c r="G41" s="1248"/>
      <c r="H41" s="1249"/>
      <c r="I41" s="82">
        <v>133331</v>
      </c>
      <c r="J41" s="83">
        <v>140882</v>
      </c>
      <c r="K41" s="83">
        <v>150598</v>
      </c>
      <c r="L41" s="83">
        <v>161827</v>
      </c>
      <c r="M41" s="84">
        <v>162233</v>
      </c>
    </row>
    <row r="42" spans="2:13" ht="27.75" customHeight="1">
      <c r="B42" s="1244"/>
      <c r="C42" s="1245"/>
      <c r="D42" s="85"/>
      <c r="E42" s="1250" t="s">
        <v>26</v>
      </c>
      <c r="F42" s="1250"/>
      <c r="G42" s="1250"/>
      <c r="H42" s="1251"/>
      <c r="I42" s="86">
        <v>3513</v>
      </c>
      <c r="J42" s="87">
        <v>3988</v>
      </c>
      <c r="K42" s="87">
        <v>3815</v>
      </c>
      <c r="L42" s="87">
        <v>4369</v>
      </c>
      <c r="M42" s="88">
        <v>4632</v>
      </c>
    </row>
    <row r="43" spans="2:13" ht="27.75" customHeight="1">
      <c r="B43" s="1244"/>
      <c r="C43" s="1245"/>
      <c r="D43" s="85"/>
      <c r="E43" s="1250" t="s">
        <v>27</v>
      </c>
      <c r="F43" s="1250"/>
      <c r="G43" s="1250"/>
      <c r="H43" s="1251"/>
      <c r="I43" s="86">
        <v>70454</v>
      </c>
      <c r="J43" s="87">
        <v>68361</v>
      </c>
      <c r="K43" s="87">
        <v>66500</v>
      </c>
      <c r="L43" s="87">
        <v>58304</v>
      </c>
      <c r="M43" s="88">
        <v>55512</v>
      </c>
    </row>
    <row r="44" spans="2:13" ht="27.75" customHeight="1">
      <c r="B44" s="1244"/>
      <c r="C44" s="1245"/>
      <c r="D44" s="85"/>
      <c r="E44" s="1250" t="s">
        <v>28</v>
      </c>
      <c r="F44" s="1250"/>
      <c r="G44" s="1250"/>
      <c r="H44" s="1251"/>
      <c r="I44" s="86">
        <v>361</v>
      </c>
      <c r="J44" s="87">
        <v>301</v>
      </c>
      <c r="K44" s="87">
        <v>282</v>
      </c>
      <c r="L44" s="87">
        <v>739</v>
      </c>
      <c r="M44" s="88">
        <v>4895</v>
      </c>
    </row>
    <row r="45" spans="2:13" ht="27.75" customHeight="1">
      <c r="B45" s="1244"/>
      <c r="C45" s="1245"/>
      <c r="D45" s="85"/>
      <c r="E45" s="1250" t="s">
        <v>29</v>
      </c>
      <c r="F45" s="1250"/>
      <c r="G45" s="1250"/>
      <c r="H45" s="1251"/>
      <c r="I45" s="86">
        <v>23444</v>
      </c>
      <c r="J45" s="87">
        <v>22278</v>
      </c>
      <c r="K45" s="87">
        <v>21584</v>
      </c>
      <c r="L45" s="87">
        <v>22502</v>
      </c>
      <c r="M45" s="88">
        <v>22796</v>
      </c>
    </row>
    <row r="46" spans="2:13" ht="27.75" customHeight="1">
      <c r="B46" s="1244"/>
      <c r="C46" s="1245"/>
      <c r="D46" s="89"/>
      <c r="E46" s="1250" t="s">
        <v>30</v>
      </c>
      <c r="F46" s="1250"/>
      <c r="G46" s="1250"/>
      <c r="H46" s="1251"/>
      <c r="I46" s="86">
        <v>1310</v>
      </c>
      <c r="J46" s="87">
        <v>2160</v>
      </c>
      <c r="K46" s="87">
        <v>2053</v>
      </c>
      <c r="L46" s="87">
        <v>817</v>
      </c>
      <c r="M46" s="88">
        <v>907</v>
      </c>
    </row>
    <row r="47" spans="2:13" ht="27.75" customHeight="1">
      <c r="B47" s="1244"/>
      <c r="C47" s="1245"/>
      <c r="D47" s="90"/>
      <c r="E47" s="1252" t="s">
        <v>31</v>
      </c>
      <c r="F47" s="1253"/>
      <c r="G47" s="1253"/>
      <c r="H47" s="1254"/>
      <c r="I47" s="86" t="s">
        <v>515</v>
      </c>
      <c r="J47" s="87" t="s">
        <v>515</v>
      </c>
      <c r="K47" s="87" t="s">
        <v>515</v>
      </c>
      <c r="L47" s="87" t="s">
        <v>515</v>
      </c>
      <c r="M47" s="88" t="s">
        <v>515</v>
      </c>
    </row>
    <row r="48" spans="2:13" ht="27.75" customHeight="1">
      <c r="B48" s="1244"/>
      <c r="C48" s="1245"/>
      <c r="D48" s="85"/>
      <c r="E48" s="1250" t="s">
        <v>32</v>
      </c>
      <c r="F48" s="1250"/>
      <c r="G48" s="1250"/>
      <c r="H48" s="1251"/>
      <c r="I48" s="86" t="s">
        <v>515</v>
      </c>
      <c r="J48" s="87" t="s">
        <v>515</v>
      </c>
      <c r="K48" s="87" t="s">
        <v>515</v>
      </c>
      <c r="L48" s="87" t="s">
        <v>515</v>
      </c>
      <c r="M48" s="88" t="s">
        <v>515</v>
      </c>
    </row>
    <row r="49" spans="2:13" ht="27.75" customHeight="1">
      <c r="B49" s="1246"/>
      <c r="C49" s="1247"/>
      <c r="D49" s="85"/>
      <c r="E49" s="1250" t="s">
        <v>33</v>
      </c>
      <c r="F49" s="1250"/>
      <c r="G49" s="1250"/>
      <c r="H49" s="1251"/>
      <c r="I49" s="86" t="s">
        <v>515</v>
      </c>
      <c r="J49" s="87" t="s">
        <v>515</v>
      </c>
      <c r="K49" s="87" t="s">
        <v>515</v>
      </c>
      <c r="L49" s="87" t="s">
        <v>515</v>
      </c>
      <c r="M49" s="88" t="s">
        <v>515</v>
      </c>
    </row>
    <row r="50" spans="2:13" ht="27.75" customHeight="1">
      <c r="B50" s="1255" t="s">
        <v>34</v>
      </c>
      <c r="C50" s="1256"/>
      <c r="D50" s="91"/>
      <c r="E50" s="1250" t="s">
        <v>35</v>
      </c>
      <c r="F50" s="1250"/>
      <c r="G50" s="1250"/>
      <c r="H50" s="1251"/>
      <c r="I50" s="86">
        <v>32952</v>
      </c>
      <c r="J50" s="87">
        <v>32928</v>
      </c>
      <c r="K50" s="87">
        <v>31961</v>
      </c>
      <c r="L50" s="87">
        <v>31502</v>
      </c>
      <c r="M50" s="88">
        <v>26172</v>
      </c>
    </row>
    <row r="51" spans="2:13" ht="27.75" customHeight="1">
      <c r="B51" s="1244"/>
      <c r="C51" s="1245"/>
      <c r="D51" s="85"/>
      <c r="E51" s="1250" t="s">
        <v>36</v>
      </c>
      <c r="F51" s="1250"/>
      <c r="G51" s="1250"/>
      <c r="H51" s="1251"/>
      <c r="I51" s="86">
        <v>24474</v>
      </c>
      <c r="J51" s="87">
        <v>23548</v>
      </c>
      <c r="K51" s="87">
        <v>23209</v>
      </c>
      <c r="L51" s="87">
        <v>25659</v>
      </c>
      <c r="M51" s="88">
        <v>27798</v>
      </c>
    </row>
    <row r="52" spans="2:13" ht="27.75" customHeight="1">
      <c r="B52" s="1246"/>
      <c r="C52" s="1247"/>
      <c r="D52" s="85"/>
      <c r="E52" s="1250" t="s">
        <v>37</v>
      </c>
      <c r="F52" s="1250"/>
      <c r="G52" s="1250"/>
      <c r="H52" s="1251"/>
      <c r="I52" s="86">
        <v>160126</v>
      </c>
      <c r="J52" s="87">
        <v>160523</v>
      </c>
      <c r="K52" s="87">
        <v>161840</v>
      </c>
      <c r="L52" s="87">
        <v>167036</v>
      </c>
      <c r="M52" s="88">
        <v>163743</v>
      </c>
    </row>
    <row r="53" spans="2:13" ht="27.75" customHeight="1" thickBot="1">
      <c r="B53" s="1257" t="s">
        <v>38</v>
      </c>
      <c r="C53" s="1258"/>
      <c r="D53" s="92"/>
      <c r="E53" s="1259" t="s">
        <v>39</v>
      </c>
      <c r="F53" s="1259"/>
      <c r="G53" s="1259"/>
      <c r="H53" s="1260"/>
      <c r="I53" s="93">
        <v>14862</v>
      </c>
      <c r="J53" s="94">
        <v>20971</v>
      </c>
      <c r="K53" s="94">
        <v>27822</v>
      </c>
      <c r="L53" s="94">
        <v>24361</v>
      </c>
      <c r="M53" s="95">
        <v>33262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v4nK1kevSIDrHFXAle86GcXQKFrDtea9dDNwoxVmgr0N9CD7MFTdOJSRV8mA94RztgTNYXG01Y6PGNuehPxRA==" saltValue="gF8c5ADb3JdLcsAwo16u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69" t="s">
        <v>42</v>
      </c>
      <c r="D55" s="1269"/>
      <c r="E55" s="1270"/>
      <c r="F55" s="107">
        <v>16241</v>
      </c>
      <c r="G55" s="107">
        <v>15951</v>
      </c>
      <c r="H55" s="108">
        <v>15253</v>
      </c>
    </row>
    <row r="56" spans="2:8" ht="52.5" customHeight="1">
      <c r="B56" s="109"/>
      <c r="C56" s="1271" t="s">
        <v>43</v>
      </c>
      <c r="D56" s="1271"/>
      <c r="E56" s="1272"/>
      <c r="F56" s="110">
        <v>4108</v>
      </c>
      <c r="G56" s="110">
        <v>4114</v>
      </c>
      <c r="H56" s="111">
        <v>4119</v>
      </c>
    </row>
    <row r="57" spans="2:8" ht="53.25" customHeight="1">
      <c r="B57" s="109"/>
      <c r="C57" s="1273" t="s">
        <v>44</v>
      </c>
      <c r="D57" s="1273"/>
      <c r="E57" s="1274"/>
      <c r="F57" s="112">
        <v>14954</v>
      </c>
      <c r="G57" s="112">
        <v>14336</v>
      </c>
      <c r="H57" s="113">
        <v>13966</v>
      </c>
    </row>
    <row r="58" spans="2:8" ht="45.75" customHeight="1">
      <c r="B58" s="114"/>
      <c r="C58" s="1261" t="s">
        <v>610</v>
      </c>
      <c r="D58" s="1262"/>
      <c r="E58" s="1263"/>
      <c r="F58" s="115">
        <v>3573</v>
      </c>
      <c r="G58" s="115">
        <v>3872</v>
      </c>
      <c r="H58" s="116">
        <v>3836</v>
      </c>
    </row>
    <row r="59" spans="2:8" ht="45.75" customHeight="1">
      <c r="B59" s="114"/>
      <c r="C59" s="1261" t="s">
        <v>611</v>
      </c>
      <c r="D59" s="1262"/>
      <c r="E59" s="1263"/>
      <c r="F59" s="115">
        <v>3233</v>
      </c>
      <c r="G59" s="115">
        <v>3068</v>
      </c>
      <c r="H59" s="116">
        <v>2936</v>
      </c>
    </row>
    <row r="60" spans="2:8" ht="45.75" customHeight="1">
      <c r="B60" s="114"/>
      <c r="C60" s="1261" t="s">
        <v>612</v>
      </c>
      <c r="D60" s="1262"/>
      <c r="E60" s="1263"/>
      <c r="F60" s="115" t="s">
        <v>616</v>
      </c>
      <c r="G60" s="115" t="s">
        <v>615</v>
      </c>
      <c r="H60" s="116">
        <v>2404</v>
      </c>
    </row>
    <row r="61" spans="2:8" ht="45.75" customHeight="1">
      <c r="B61" s="114"/>
      <c r="C61" s="1261" t="s">
        <v>613</v>
      </c>
      <c r="D61" s="1262"/>
      <c r="E61" s="1263"/>
      <c r="F61" s="115">
        <v>1354</v>
      </c>
      <c r="G61" s="115">
        <v>1283</v>
      </c>
      <c r="H61" s="116">
        <v>1265</v>
      </c>
    </row>
    <row r="62" spans="2:8" ht="45.75" customHeight="1" thickBot="1">
      <c r="B62" s="117"/>
      <c r="C62" s="1264" t="s">
        <v>614</v>
      </c>
      <c r="D62" s="1265"/>
      <c r="E62" s="1266"/>
      <c r="F62" s="118">
        <v>1017</v>
      </c>
      <c r="G62" s="118">
        <v>1130</v>
      </c>
      <c r="H62" s="119">
        <v>1189</v>
      </c>
    </row>
    <row r="63" spans="2:8" ht="52.5" customHeight="1" thickBot="1">
      <c r="B63" s="120"/>
      <c r="C63" s="1267" t="s">
        <v>45</v>
      </c>
      <c r="D63" s="1267"/>
      <c r="E63" s="1268"/>
      <c r="F63" s="121">
        <v>35303</v>
      </c>
      <c r="G63" s="121">
        <v>34401</v>
      </c>
      <c r="H63" s="122">
        <v>33338</v>
      </c>
    </row>
    <row r="64" spans="2:8" ht="15" customHeight="1"/>
    <row r="65" ht="0" hidden="1" customHeight="1"/>
    <row r="66" ht="0" hidden="1" customHeight="1"/>
  </sheetData>
  <sheetProtection algorithmName="SHA-512" hashValue="LLH7UoMzslddFRNgVCr8pMaiF+9CEkr7GCMu2kG/gSbWq61wYkdIz2Mi5bxAOkOVT5z+S9UDXNvMfqd7ULR03g==" saltValue="Zft3zEV4YtAcHpUsIr+V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630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621</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558</v>
      </c>
      <c r="BQ50" s="1279"/>
      <c r="BR50" s="1279"/>
      <c r="BS50" s="1279"/>
      <c r="BT50" s="1279"/>
      <c r="BU50" s="1279"/>
      <c r="BV50" s="1279"/>
      <c r="BW50" s="1279"/>
      <c r="BX50" s="1279" t="s">
        <v>559</v>
      </c>
      <c r="BY50" s="1279"/>
      <c r="BZ50" s="1279"/>
      <c r="CA50" s="1279"/>
      <c r="CB50" s="1279"/>
      <c r="CC50" s="1279"/>
      <c r="CD50" s="1279"/>
      <c r="CE50" s="1279"/>
      <c r="CF50" s="1279" t="s">
        <v>560</v>
      </c>
      <c r="CG50" s="1279"/>
      <c r="CH50" s="1279"/>
      <c r="CI50" s="1279"/>
      <c r="CJ50" s="1279"/>
      <c r="CK50" s="1279"/>
      <c r="CL50" s="1279"/>
      <c r="CM50" s="1279"/>
      <c r="CN50" s="1279" t="s">
        <v>561</v>
      </c>
      <c r="CO50" s="1279"/>
      <c r="CP50" s="1279"/>
      <c r="CQ50" s="1279"/>
      <c r="CR50" s="1279"/>
      <c r="CS50" s="1279"/>
      <c r="CT50" s="1279"/>
      <c r="CU50" s="1279"/>
      <c r="CV50" s="1279" t="s">
        <v>562</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622</v>
      </c>
      <c r="AO51" s="1282"/>
      <c r="AP51" s="1282"/>
      <c r="AQ51" s="1282"/>
      <c r="AR51" s="1282"/>
      <c r="AS51" s="1282"/>
      <c r="AT51" s="1282"/>
      <c r="AU51" s="1282"/>
      <c r="AV51" s="1282"/>
      <c r="AW51" s="1282"/>
      <c r="AX51" s="1282"/>
      <c r="AY51" s="1282"/>
      <c r="AZ51" s="1282"/>
      <c r="BA51" s="1282"/>
      <c r="BB51" s="1282" t="s">
        <v>624</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37.700000000000003</v>
      </c>
      <c r="CG51" s="1280"/>
      <c r="CH51" s="1280"/>
      <c r="CI51" s="1280"/>
      <c r="CJ51" s="1280"/>
      <c r="CK51" s="1280"/>
      <c r="CL51" s="1280"/>
      <c r="CM51" s="1280"/>
      <c r="CN51" s="1280">
        <v>33.799999999999997</v>
      </c>
      <c r="CO51" s="1280"/>
      <c r="CP51" s="1280"/>
      <c r="CQ51" s="1280"/>
      <c r="CR51" s="1280"/>
      <c r="CS51" s="1280"/>
      <c r="CT51" s="1280"/>
      <c r="CU51" s="1280"/>
      <c r="CV51" s="1280">
        <v>46.2</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626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60.1</v>
      </c>
      <c r="CG53" s="1280"/>
      <c r="CH53" s="1280"/>
      <c r="CI53" s="1280"/>
      <c r="CJ53" s="1280"/>
      <c r="CK53" s="1280"/>
      <c r="CL53" s="1280"/>
      <c r="CM53" s="1280"/>
      <c r="CN53" s="1280">
        <v>61</v>
      </c>
      <c r="CO53" s="1280"/>
      <c r="CP53" s="1280"/>
      <c r="CQ53" s="1280"/>
      <c r="CR53" s="1280"/>
      <c r="CS53" s="1280"/>
      <c r="CT53" s="1280"/>
      <c r="CU53" s="1280"/>
      <c r="CV53" s="1280">
        <v>62.1</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627</v>
      </c>
      <c r="AO55" s="1279"/>
      <c r="AP55" s="1279"/>
      <c r="AQ55" s="1279"/>
      <c r="AR55" s="1279"/>
      <c r="AS55" s="1279"/>
      <c r="AT55" s="1279"/>
      <c r="AU55" s="1279"/>
      <c r="AV55" s="1279"/>
      <c r="AW55" s="1279"/>
      <c r="AX55" s="1279"/>
      <c r="AY55" s="1279"/>
      <c r="AZ55" s="1279"/>
      <c r="BA55" s="1279"/>
      <c r="BB55" s="1282" t="s">
        <v>623</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41.4</v>
      </c>
      <c r="CG55" s="1280"/>
      <c r="CH55" s="1280"/>
      <c r="CI55" s="1280"/>
      <c r="CJ55" s="1280"/>
      <c r="CK55" s="1280"/>
      <c r="CL55" s="1280"/>
      <c r="CM55" s="1280"/>
      <c r="CN55" s="1280">
        <v>38.9</v>
      </c>
      <c r="CO55" s="1280"/>
      <c r="CP55" s="1280"/>
      <c r="CQ55" s="1280"/>
      <c r="CR55" s="1280"/>
      <c r="CS55" s="1280"/>
      <c r="CT55" s="1280"/>
      <c r="CU55" s="1280"/>
      <c r="CV55" s="1280">
        <v>37.6</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625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60.2</v>
      </c>
      <c r="CG57" s="1280"/>
      <c r="CH57" s="1280"/>
      <c r="CI57" s="1280"/>
      <c r="CJ57" s="1280"/>
      <c r="CK57" s="1280"/>
      <c r="CL57" s="1280"/>
      <c r="CM57" s="1280"/>
      <c r="CN57" s="1280">
        <v>59.3</v>
      </c>
      <c r="CO57" s="1280"/>
      <c r="CP57" s="1280"/>
      <c r="CQ57" s="1280"/>
      <c r="CR57" s="1280"/>
      <c r="CS57" s="1280"/>
      <c r="CT57" s="1280"/>
      <c r="CU57" s="1280"/>
      <c r="CV57" s="1280">
        <v>60</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628</v>
      </c>
    </row>
    <row r="64" spans="1:109">
      <c r="B64" s="374"/>
      <c r="G64" s="381"/>
      <c r="I64" s="394"/>
      <c r="J64" s="394"/>
      <c r="K64" s="394"/>
      <c r="L64" s="394"/>
      <c r="M64" s="394"/>
      <c r="N64" s="395"/>
      <c r="AM64" s="381"/>
      <c r="AN64" s="381" t="s">
        <v>620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631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621</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558</v>
      </c>
      <c r="BQ72" s="1279"/>
      <c r="BR72" s="1279"/>
      <c r="BS72" s="1279"/>
      <c r="BT72" s="1279"/>
      <c r="BU72" s="1279"/>
      <c r="BV72" s="1279"/>
      <c r="BW72" s="1279"/>
      <c r="BX72" s="1279" t="s">
        <v>559</v>
      </c>
      <c r="BY72" s="1279"/>
      <c r="BZ72" s="1279"/>
      <c r="CA72" s="1279"/>
      <c r="CB72" s="1279"/>
      <c r="CC72" s="1279"/>
      <c r="CD72" s="1279"/>
      <c r="CE72" s="1279"/>
      <c r="CF72" s="1279" t="s">
        <v>560</v>
      </c>
      <c r="CG72" s="1279"/>
      <c r="CH72" s="1279"/>
      <c r="CI72" s="1279"/>
      <c r="CJ72" s="1279"/>
      <c r="CK72" s="1279"/>
      <c r="CL72" s="1279"/>
      <c r="CM72" s="1279"/>
      <c r="CN72" s="1279" t="s">
        <v>561</v>
      </c>
      <c r="CO72" s="1279"/>
      <c r="CP72" s="1279"/>
      <c r="CQ72" s="1279"/>
      <c r="CR72" s="1279"/>
      <c r="CS72" s="1279"/>
      <c r="CT72" s="1279"/>
      <c r="CU72" s="1279"/>
      <c r="CV72" s="1279" t="s">
        <v>562</v>
      </c>
      <c r="CW72" s="1279"/>
      <c r="CX72" s="1279"/>
      <c r="CY72" s="1279"/>
      <c r="CZ72" s="1279"/>
      <c r="DA72" s="1279"/>
      <c r="DB72" s="1279"/>
      <c r="DC72" s="1279"/>
    </row>
    <row r="73" spans="2:107">
      <c r="B73" s="374"/>
      <c r="G73" s="1293"/>
      <c r="H73" s="1293"/>
      <c r="I73" s="1293"/>
      <c r="J73" s="1293"/>
      <c r="K73" s="1296"/>
      <c r="L73" s="1296"/>
      <c r="M73" s="1296"/>
      <c r="N73" s="1296"/>
      <c r="AM73" s="383"/>
      <c r="AN73" s="1282" t="s">
        <v>622</v>
      </c>
      <c r="AO73" s="1282"/>
      <c r="AP73" s="1282"/>
      <c r="AQ73" s="1282"/>
      <c r="AR73" s="1282"/>
      <c r="AS73" s="1282"/>
      <c r="AT73" s="1282"/>
      <c r="AU73" s="1282"/>
      <c r="AV73" s="1282"/>
      <c r="AW73" s="1282"/>
      <c r="AX73" s="1282"/>
      <c r="AY73" s="1282"/>
      <c r="AZ73" s="1282"/>
      <c r="BA73" s="1282"/>
      <c r="BB73" s="1282" t="s">
        <v>623</v>
      </c>
      <c r="BC73" s="1282"/>
      <c r="BD73" s="1282"/>
      <c r="BE73" s="1282"/>
      <c r="BF73" s="1282"/>
      <c r="BG73" s="1282"/>
      <c r="BH73" s="1282"/>
      <c r="BI73" s="1282"/>
      <c r="BJ73" s="1282"/>
      <c r="BK73" s="1282"/>
      <c r="BL73" s="1282"/>
      <c r="BM73" s="1282"/>
      <c r="BN73" s="1282"/>
      <c r="BO73" s="1282"/>
      <c r="BP73" s="1280">
        <v>19.899999999999999</v>
      </c>
      <c r="BQ73" s="1280"/>
      <c r="BR73" s="1280"/>
      <c r="BS73" s="1280"/>
      <c r="BT73" s="1280"/>
      <c r="BU73" s="1280"/>
      <c r="BV73" s="1280"/>
      <c r="BW73" s="1280"/>
      <c r="BX73" s="1280">
        <v>28.2</v>
      </c>
      <c r="BY73" s="1280"/>
      <c r="BZ73" s="1280"/>
      <c r="CA73" s="1280"/>
      <c r="CB73" s="1280"/>
      <c r="CC73" s="1280"/>
      <c r="CD73" s="1280"/>
      <c r="CE73" s="1280"/>
      <c r="CF73" s="1280">
        <v>37.700000000000003</v>
      </c>
      <c r="CG73" s="1280"/>
      <c r="CH73" s="1280"/>
      <c r="CI73" s="1280"/>
      <c r="CJ73" s="1280"/>
      <c r="CK73" s="1280"/>
      <c r="CL73" s="1280"/>
      <c r="CM73" s="1280"/>
      <c r="CN73" s="1280">
        <v>33.799999999999997</v>
      </c>
      <c r="CO73" s="1280"/>
      <c r="CP73" s="1280"/>
      <c r="CQ73" s="1280"/>
      <c r="CR73" s="1280"/>
      <c r="CS73" s="1280"/>
      <c r="CT73" s="1280"/>
      <c r="CU73" s="1280"/>
      <c r="CV73" s="1280">
        <v>46.2</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629</v>
      </c>
      <c r="BC75" s="1282"/>
      <c r="BD75" s="1282"/>
      <c r="BE75" s="1282"/>
      <c r="BF75" s="1282"/>
      <c r="BG75" s="1282"/>
      <c r="BH75" s="1282"/>
      <c r="BI75" s="1282"/>
      <c r="BJ75" s="1282"/>
      <c r="BK75" s="1282"/>
      <c r="BL75" s="1282"/>
      <c r="BM75" s="1282"/>
      <c r="BN75" s="1282"/>
      <c r="BO75" s="1282"/>
      <c r="BP75" s="1280">
        <v>8.1</v>
      </c>
      <c r="BQ75" s="1280"/>
      <c r="BR75" s="1280"/>
      <c r="BS75" s="1280"/>
      <c r="BT75" s="1280"/>
      <c r="BU75" s="1280"/>
      <c r="BV75" s="1280"/>
      <c r="BW75" s="1280"/>
      <c r="BX75" s="1280">
        <v>5.7</v>
      </c>
      <c r="BY75" s="1280"/>
      <c r="BZ75" s="1280"/>
      <c r="CA75" s="1280"/>
      <c r="CB75" s="1280"/>
      <c r="CC75" s="1280"/>
      <c r="CD75" s="1280"/>
      <c r="CE75" s="1280"/>
      <c r="CF75" s="1280">
        <v>3.4</v>
      </c>
      <c r="CG75" s="1280"/>
      <c r="CH75" s="1280"/>
      <c r="CI75" s="1280"/>
      <c r="CJ75" s="1280"/>
      <c r="CK75" s="1280"/>
      <c r="CL75" s="1280"/>
      <c r="CM75" s="1280"/>
      <c r="CN75" s="1280">
        <v>2.1</v>
      </c>
      <c r="CO75" s="1280"/>
      <c r="CP75" s="1280"/>
      <c r="CQ75" s="1280"/>
      <c r="CR75" s="1280"/>
      <c r="CS75" s="1280"/>
      <c r="CT75" s="1280"/>
      <c r="CU75" s="1280"/>
      <c r="CV75" s="1280">
        <v>2</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627</v>
      </c>
      <c r="AO77" s="1279"/>
      <c r="AP77" s="1279"/>
      <c r="AQ77" s="1279"/>
      <c r="AR77" s="1279"/>
      <c r="AS77" s="1279"/>
      <c r="AT77" s="1279"/>
      <c r="AU77" s="1279"/>
      <c r="AV77" s="1279"/>
      <c r="AW77" s="1279"/>
      <c r="AX77" s="1279"/>
      <c r="AY77" s="1279"/>
      <c r="AZ77" s="1279"/>
      <c r="BA77" s="1279"/>
      <c r="BB77" s="1282" t="s">
        <v>623</v>
      </c>
      <c r="BC77" s="1282"/>
      <c r="BD77" s="1282"/>
      <c r="BE77" s="1282"/>
      <c r="BF77" s="1282"/>
      <c r="BG77" s="1282"/>
      <c r="BH77" s="1282"/>
      <c r="BI77" s="1282"/>
      <c r="BJ77" s="1282"/>
      <c r="BK77" s="1282"/>
      <c r="BL77" s="1282"/>
      <c r="BM77" s="1282"/>
      <c r="BN77" s="1282"/>
      <c r="BO77" s="1282"/>
      <c r="BP77" s="1280">
        <v>54.4</v>
      </c>
      <c r="BQ77" s="1280"/>
      <c r="BR77" s="1280"/>
      <c r="BS77" s="1280"/>
      <c r="BT77" s="1280"/>
      <c r="BU77" s="1280"/>
      <c r="BV77" s="1280"/>
      <c r="BW77" s="1280"/>
      <c r="BX77" s="1280">
        <v>47</v>
      </c>
      <c r="BY77" s="1280"/>
      <c r="BZ77" s="1280"/>
      <c r="CA77" s="1280"/>
      <c r="CB77" s="1280"/>
      <c r="CC77" s="1280"/>
      <c r="CD77" s="1280"/>
      <c r="CE77" s="1280"/>
      <c r="CF77" s="1280">
        <v>41.4</v>
      </c>
      <c r="CG77" s="1280"/>
      <c r="CH77" s="1280"/>
      <c r="CI77" s="1280"/>
      <c r="CJ77" s="1280"/>
      <c r="CK77" s="1280"/>
      <c r="CL77" s="1280"/>
      <c r="CM77" s="1280"/>
      <c r="CN77" s="1280">
        <v>38.9</v>
      </c>
      <c r="CO77" s="1280"/>
      <c r="CP77" s="1280"/>
      <c r="CQ77" s="1280"/>
      <c r="CR77" s="1280"/>
      <c r="CS77" s="1280"/>
      <c r="CT77" s="1280"/>
      <c r="CU77" s="1280"/>
      <c r="CV77" s="1280">
        <v>37.6</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629</v>
      </c>
      <c r="BC79" s="1282"/>
      <c r="BD79" s="1282"/>
      <c r="BE79" s="1282"/>
      <c r="BF79" s="1282"/>
      <c r="BG79" s="1282"/>
      <c r="BH79" s="1282"/>
      <c r="BI79" s="1282"/>
      <c r="BJ79" s="1282"/>
      <c r="BK79" s="1282"/>
      <c r="BL79" s="1282"/>
      <c r="BM79" s="1282"/>
      <c r="BN79" s="1282"/>
      <c r="BO79" s="1282"/>
      <c r="BP79" s="1280">
        <v>8.1</v>
      </c>
      <c r="BQ79" s="1280"/>
      <c r="BR79" s="1280"/>
      <c r="BS79" s="1280"/>
      <c r="BT79" s="1280"/>
      <c r="BU79" s="1280"/>
      <c r="BV79" s="1280"/>
      <c r="BW79" s="1280"/>
      <c r="BX79" s="1280">
        <v>7.3</v>
      </c>
      <c r="BY79" s="1280"/>
      <c r="BZ79" s="1280"/>
      <c r="CA79" s="1280"/>
      <c r="CB79" s="1280"/>
      <c r="CC79" s="1280"/>
      <c r="CD79" s="1280"/>
      <c r="CE79" s="1280"/>
      <c r="CF79" s="1280">
        <v>6.7</v>
      </c>
      <c r="CG79" s="1280"/>
      <c r="CH79" s="1280"/>
      <c r="CI79" s="1280"/>
      <c r="CJ79" s="1280"/>
      <c r="CK79" s="1280"/>
      <c r="CL79" s="1280"/>
      <c r="CM79" s="1280"/>
      <c r="CN79" s="1280">
        <v>6.4</v>
      </c>
      <c r="CO79" s="1280"/>
      <c r="CP79" s="1280"/>
      <c r="CQ79" s="1280"/>
      <c r="CR79" s="1280"/>
      <c r="CS79" s="1280"/>
      <c r="CT79" s="1280"/>
      <c r="CU79" s="1280"/>
      <c r="CV79" s="1280">
        <v>6.1</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sB67VRg7XLXb5kYJkLRNqX5jfctlxvTyDvzMQhgaeRvZJV8ZUx6b+LzraaQcyhwpbAFQMUE1KyJC4vgmQDTtw==" saltValue="TNqZNByQf+s4oMhhPmuY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tL+HT0xP9rmbizr4cvNDhIKDhFzYUc9K5VA5PEi5+F/a4xqHRuO5P3tRzcRr8nqJDMNcOpt2JaFnIBiWl5cwg==" saltValue="l1NI3zG8jXBeEUgll3iG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kJ8lnHjZLai8soNEjk5aM4xBia1+knjlYutJ6RCcXkAItJTjClBHD73+aJWevNONDnoMsmA7ufFV54S+XTpGQ==" saltValue="0Qdy5gHnHj72tFIusStU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86241</v>
      </c>
      <c r="E3" s="141"/>
      <c r="F3" s="142">
        <v>47677</v>
      </c>
      <c r="G3" s="143"/>
      <c r="H3" s="144"/>
    </row>
    <row r="4" spans="1:8">
      <c r="A4" s="145"/>
      <c r="B4" s="146"/>
      <c r="C4" s="147"/>
      <c r="D4" s="148">
        <v>44838</v>
      </c>
      <c r="E4" s="149"/>
      <c r="F4" s="150">
        <v>23360</v>
      </c>
      <c r="G4" s="151"/>
      <c r="H4" s="152"/>
    </row>
    <row r="5" spans="1:8">
      <c r="A5" s="133" t="s">
        <v>550</v>
      </c>
      <c r="B5" s="138"/>
      <c r="C5" s="139"/>
      <c r="D5" s="140">
        <v>115635</v>
      </c>
      <c r="E5" s="141"/>
      <c r="F5" s="142">
        <v>51613</v>
      </c>
      <c r="G5" s="143"/>
      <c r="H5" s="144"/>
    </row>
    <row r="6" spans="1:8">
      <c r="A6" s="145"/>
      <c r="B6" s="146"/>
      <c r="C6" s="147"/>
      <c r="D6" s="148">
        <v>63494</v>
      </c>
      <c r="E6" s="149"/>
      <c r="F6" s="150">
        <v>25872</v>
      </c>
      <c r="G6" s="151"/>
      <c r="H6" s="152"/>
    </row>
    <row r="7" spans="1:8">
      <c r="A7" s="133" t="s">
        <v>551</v>
      </c>
      <c r="B7" s="138"/>
      <c r="C7" s="139"/>
      <c r="D7" s="140">
        <v>90572</v>
      </c>
      <c r="E7" s="141"/>
      <c r="F7" s="142">
        <v>50880</v>
      </c>
      <c r="G7" s="143"/>
      <c r="H7" s="144"/>
    </row>
    <row r="8" spans="1:8">
      <c r="A8" s="145"/>
      <c r="B8" s="146"/>
      <c r="C8" s="147"/>
      <c r="D8" s="148">
        <v>65622</v>
      </c>
      <c r="E8" s="149"/>
      <c r="F8" s="150">
        <v>27819</v>
      </c>
      <c r="G8" s="151"/>
      <c r="H8" s="152"/>
    </row>
    <row r="9" spans="1:8">
      <c r="A9" s="133" t="s">
        <v>552</v>
      </c>
      <c r="B9" s="138"/>
      <c r="C9" s="139"/>
      <c r="D9" s="140">
        <v>62601</v>
      </c>
      <c r="E9" s="141"/>
      <c r="F9" s="142">
        <v>46395</v>
      </c>
      <c r="G9" s="143"/>
      <c r="H9" s="144"/>
    </row>
    <row r="10" spans="1:8">
      <c r="A10" s="145"/>
      <c r="B10" s="146"/>
      <c r="C10" s="147"/>
      <c r="D10" s="148">
        <v>43402</v>
      </c>
      <c r="E10" s="149"/>
      <c r="F10" s="150">
        <v>26304</v>
      </c>
      <c r="G10" s="151"/>
      <c r="H10" s="152"/>
    </row>
    <row r="11" spans="1:8">
      <c r="A11" s="133" t="s">
        <v>553</v>
      </c>
      <c r="B11" s="138"/>
      <c r="C11" s="139"/>
      <c r="D11" s="140">
        <v>53975</v>
      </c>
      <c r="E11" s="141"/>
      <c r="F11" s="142">
        <v>48088</v>
      </c>
      <c r="G11" s="143"/>
      <c r="H11" s="144"/>
    </row>
    <row r="12" spans="1:8">
      <c r="A12" s="145"/>
      <c r="B12" s="146"/>
      <c r="C12" s="153"/>
      <c r="D12" s="148">
        <v>33328</v>
      </c>
      <c r="E12" s="149"/>
      <c r="F12" s="150">
        <v>25183</v>
      </c>
      <c r="G12" s="151"/>
      <c r="H12" s="152"/>
    </row>
    <row r="13" spans="1:8">
      <c r="A13" s="133"/>
      <c r="B13" s="138"/>
      <c r="C13" s="154"/>
      <c r="D13" s="155">
        <v>81805</v>
      </c>
      <c r="E13" s="156"/>
      <c r="F13" s="157">
        <v>48931</v>
      </c>
      <c r="G13" s="158"/>
      <c r="H13" s="144"/>
    </row>
    <row r="14" spans="1:8">
      <c r="A14" s="145"/>
      <c r="B14" s="146"/>
      <c r="C14" s="147"/>
      <c r="D14" s="148">
        <v>50137</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2.12</v>
      </c>
      <c r="C19" s="159">
        <f>ROUND(VALUE(SUBSTITUTE(実質収支比率等に係る経年分析!G$48,"▲","-")),2)</f>
        <v>2.0299999999999998</v>
      </c>
      <c r="D19" s="159">
        <f>ROUND(VALUE(SUBSTITUTE(実質収支比率等に係る経年分析!H$48,"▲","-")),2)</f>
        <v>2.4700000000000002</v>
      </c>
      <c r="E19" s="159">
        <f>ROUND(VALUE(SUBSTITUTE(実質収支比率等に係る経年分析!I$48,"▲","-")),2)</f>
        <v>2.29</v>
      </c>
      <c r="F19" s="159">
        <f>ROUND(VALUE(SUBSTITUTE(実質収支比率等に係る経年分析!J$48,"▲","-")),2)</f>
        <v>2.0299999999999998</v>
      </c>
    </row>
    <row r="20" spans="1:11">
      <c r="A20" s="159" t="s">
        <v>49</v>
      </c>
      <c r="B20" s="159">
        <f>ROUND(VALUE(SUBSTITUTE(実質収支比率等に係る経年分析!F$47,"▲","-")),2)</f>
        <v>17.489999999999998</v>
      </c>
      <c r="C20" s="159">
        <f>ROUND(VALUE(SUBSTITUTE(実質収支比率等に係る経年分析!G$47,"▲","-")),2)</f>
        <v>17.75</v>
      </c>
      <c r="D20" s="159">
        <f>ROUND(VALUE(SUBSTITUTE(実質収支比率等に係る経年分析!H$47,"▲","-")),2)</f>
        <v>18.37</v>
      </c>
      <c r="E20" s="159">
        <f>ROUND(VALUE(SUBSTITUTE(実質収支比率等に係る経年分析!I$47,"▲","-")),2)</f>
        <v>18.420000000000002</v>
      </c>
      <c r="F20" s="159">
        <f>ROUND(VALUE(SUBSTITUTE(実質収支比率等に係る経年分析!J$47,"▲","-")),2)</f>
        <v>17.47</v>
      </c>
    </row>
    <row r="21" spans="1:11">
      <c r="A21" s="159" t="s">
        <v>50</v>
      </c>
      <c r="B21" s="159">
        <f>IF(ISNUMBER(VALUE(SUBSTITUTE(実質収支比率等に係る経年分析!F$49,"▲","-"))),ROUND(VALUE(SUBSTITUTE(実質収支比率等に係る経年分析!F$49,"▲","-")),2),NA())</f>
        <v>0.79</v>
      </c>
      <c r="C21" s="159">
        <f>IF(ISNUMBER(VALUE(SUBSTITUTE(実質収支比率等に係る経年分析!G$49,"▲","-"))),ROUND(VALUE(SUBSTITUTE(実質収支比率等に係る経年分析!G$49,"▲","-")),2),NA())</f>
        <v>-0.76</v>
      </c>
      <c r="D21" s="159">
        <f>IF(ISNUMBER(VALUE(SUBSTITUTE(実質収支比率等に係る経年分析!H$49,"▲","-"))),ROUND(VALUE(SUBSTITUTE(実質収支比率等に係る経年分析!H$49,"▲","-")),2),NA())</f>
        <v>-0.52</v>
      </c>
      <c r="E21" s="159">
        <f>IF(ISNUMBER(VALUE(SUBSTITUTE(実質収支比率等に係る経年分析!I$49,"▲","-"))),ROUND(VALUE(SUBSTITUTE(実質収支比率等に係る経年分析!I$49,"▲","-")),2),NA())</f>
        <v>-1.83</v>
      </c>
      <c r="F21" s="159">
        <f>IF(ISNUMBER(VALUE(SUBSTITUTE(実質収支比率等に係る経年分析!J$49,"▲","-"))),ROUND(VALUE(SUBSTITUTE(実質収支比率等に係る経年分析!J$49,"▲","-")),2),NA())</f>
        <v>-2.1800000000000002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4.88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5.58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5.75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戸隠観光施設事業会計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0.59</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1.0900000000000001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1.1299999999999999</v>
      </c>
    </row>
    <row r="33" spans="1:16">
      <c r="A33" s="160" t="str">
        <f>IF(連結実質赤字比率に係る赤字・黒字の構成分析!C$37="",NA(),連結実質赤字比率に係る赤字・黒字の構成分析!C$37)</f>
        <v>産業団地事業会計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2.0299999999999998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2.2799999999999998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13.54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20304</v>
      </c>
      <c r="E42" s="161"/>
      <c r="F42" s="161"/>
      <c r="G42" s="161">
        <f>'実質公債費比率（分子）の構造'!L$52</f>
        <v>20493</v>
      </c>
      <c r="H42" s="161"/>
      <c r="I42" s="161"/>
      <c r="J42" s="161">
        <f>'実質公債費比率（分子）の構造'!M$52</f>
        <v>18822</v>
      </c>
      <c r="K42" s="161"/>
      <c r="L42" s="161"/>
      <c r="M42" s="161">
        <f>'実質公債費比率（分子）の構造'!N$52</f>
        <v>18388</v>
      </c>
      <c r="N42" s="161"/>
      <c r="O42" s="161"/>
      <c r="P42" s="161">
        <f>'実質公債費比率（分子）の構造'!O$52</f>
        <v>19072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396</v>
      </c>
      <c r="C44" s="161"/>
      <c r="D44" s="161"/>
      <c r="E44" s="161">
        <f>'実質公債費比率（分子）の構造'!L$50</f>
        <v>285</v>
      </c>
      <c r="F44" s="161"/>
      <c r="G44" s="161"/>
      <c r="H44" s="161">
        <f>'実質公債費比率（分子）の構造'!M$50</f>
        <v>294</v>
      </c>
      <c r="I44" s="161"/>
      <c r="J44" s="161"/>
      <c r="K44" s="161">
        <f>'実質公債費比率（分子）の構造'!N$50</f>
        <v>190</v>
      </c>
      <c r="L44" s="161"/>
      <c r="M44" s="161"/>
      <c r="N44" s="161">
        <f>'実質公債費比率（分子）の構造'!O$50</f>
        <v>162</v>
      </c>
      <c r="O44" s="161"/>
      <c r="P44" s="161"/>
    </row>
    <row r="45" spans="1:16">
      <c r="A45" s="161" t="s">
        <v>60</v>
      </c>
      <c r="B45" s="161">
        <f>'実質公債費比率（分子）の構造'!K$49</f>
        <v>49</v>
      </c>
      <c r="C45" s="161"/>
      <c r="D45" s="161"/>
      <c r="E45" s="161">
        <f>'実質公債費比率（分子）の構造'!L$49</f>
        <v>50</v>
      </c>
      <c r="F45" s="161"/>
      <c r="G45" s="161"/>
      <c r="H45" s="161">
        <f>'実質公債費比率（分子）の構造'!M$49</f>
        <v>51</v>
      </c>
      <c r="I45" s="161"/>
      <c r="J45" s="161"/>
      <c r="K45" s="161">
        <f>'実質公債費比率（分子）の構造'!N$49</f>
        <v>50</v>
      </c>
      <c r="L45" s="161"/>
      <c r="M45" s="161"/>
      <c r="N45" s="161">
        <f>'実質公債費比率（分子）の構造'!O$49</f>
        <v>51</v>
      </c>
      <c r="O45" s="161"/>
      <c r="P45" s="161"/>
    </row>
    <row r="46" spans="1:16">
      <c r="A46" s="161" t="s">
        <v>61</v>
      </c>
      <c r="B46" s="161">
        <f>'実質公債費比率（分子）の構造'!K$48</f>
        <v>5797</v>
      </c>
      <c r="C46" s="161"/>
      <c r="D46" s="161"/>
      <c r="E46" s="161">
        <f>'実質公債費比率（分子）の構造'!L$48</f>
        <v>5754</v>
      </c>
      <c r="F46" s="161"/>
      <c r="G46" s="161"/>
      <c r="H46" s="161">
        <f>'実質公債費比率（分子）の構造'!M$48</f>
        <v>5839</v>
      </c>
      <c r="I46" s="161"/>
      <c r="J46" s="161"/>
      <c r="K46" s="161">
        <f>'実質公債費比率（分子）の構造'!N$48</f>
        <v>5292</v>
      </c>
      <c r="L46" s="161"/>
      <c r="M46" s="161"/>
      <c r="N46" s="161">
        <f>'実質公債費比率（分子）の構造'!O$48</f>
        <v>5005</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18150</v>
      </c>
      <c r="C49" s="161"/>
      <c r="D49" s="161"/>
      <c r="E49" s="161">
        <f>'実質公債費比率（分子）の構造'!L$45</f>
        <v>16370</v>
      </c>
      <c r="F49" s="161"/>
      <c r="G49" s="161"/>
      <c r="H49" s="161">
        <f>'実質公債費比率（分子）の構造'!M$45</f>
        <v>14313</v>
      </c>
      <c r="I49" s="161"/>
      <c r="J49" s="161"/>
      <c r="K49" s="161">
        <f>'実質公債費比率（分子）の構造'!N$45</f>
        <v>13894</v>
      </c>
      <c r="L49" s="161"/>
      <c r="M49" s="161"/>
      <c r="N49" s="161">
        <f>'実質公債費比率（分子）の構造'!O$45</f>
        <v>15629</v>
      </c>
      <c r="O49" s="161"/>
      <c r="P49" s="161"/>
    </row>
    <row r="50" spans="1:16">
      <c r="A50" s="161" t="s">
        <v>64</v>
      </c>
      <c r="B50" s="161" t="e">
        <f>NA()</f>
        <v>#N/A</v>
      </c>
      <c r="C50" s="161">
        <f>IF(ISNUMBER('実質公債費比率（分子）の構造'!K$53),'実質公債費比率（分子）の構造'!K$53,NA())</f>
        <v>4088</v>
      </c>
      <c r="D50" s="161" t="e">
        <f>NA()</f>
        <v>#N/A</v>
      </c>
      <c r="E50" s="161" t="e">
        <f>NA()</f>
        <v>#N/A</v>
      </c>
      <c r="F50" s="161">
        <f>IF(ISNUMBER('実質公債費比率（分子）の構造'!L$53),'実質公債費比率（分子）の構造'!L$53,NA())</f>
        <v>1966</v>
      </c>
      <c r="G50" s="161" t="e">
        <f>NA()</f>
        <v>#N/A</v>
      </c>
      <c r="H50" s="161" t="e">
        <f>NA()</f>
        <v>#N/A</v>
      </c>
      <c r="I50" s="161">
        <f>IF(ISNUMBER('実質公債費比率（分子）の構造'!M$53),'実質公債費比率（分子）の構造'!M$53,NA())</f>
        <v>1675</v>
      </c>
      <c r="J50" s="161" t="e">
        <f>NA()</f>
        <v>#N/A</v>
      </c>
      <c r="K50" s="161" t="e">
        <f>NA()</f>
        <v>#N/A</v>
      </c>
      <c r="L50" s="161">
        <f>IF(ISNUMBER('実質公債費比率（分子）の構造'!N$53),'実質公債費比率（分子）の構造'!N$53,NA())</f>
        <v>1038</v>
      </c>
      <c r="M50" s="161" t="e">
        <f>NA()</f>
        <v>#N/A</v>
      </c>
      <c r="N50" s="161" t="e">
        <f>NA()</f>
        <v>#N/A</v>
      </c>
      <c r="O50" s="161">
        <f>IF(ISNUMBER('実質公債費比率（分子）の構造'!O$53),'実質公債費比率（分子）の構造'!O$53,NA())</f>
        <v>1775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160126</v>
      </c>
      <c r="E56" s="160"/>
      <c r="F56" s="160"/>
      <c r="G56" s="160">
        <f>'将来負担比率（分子）の構造'!J$52</f>
        <v>160523</v>
      </c>
      <c r="H56" s="160"/>
      <c r="I56" s="160"/>
      <c r="J56" s="160">
        <f>'将来負担比率（分子）の構造'!K$52</f>
        <v>161840</v>
      </c>
      <c r="K56" s="160"/>
      <c r="L56" s="160"/>
      <c r="M56" s="160">
        <f>'将来負担比率（分子）の構造'!L$52</f>
        <v>167036</v>
      </c>
      <c r="N56" s="160"/>
      <c r="O56" s="160"/>
      <c r="P56" s="160">
        <f>'将来負担比率（分子）の構造'!M$52</f>
        <v>163743</v>
      </c>
    </row>
    <row r="57" spans="1:16">
      <c r="A57" s="160" t="s">
        <v>36</v>
      </c>
      <c r="B57" s="160"/>
      <c r="C57" s="160"/>
      <c r="D57" s="160">
        <f>'将来負担比率（分子）の構造'!I$51</f>
        <v>24474</v>
      </c>
      <c r="E57" s="160"/>
      <c r="F57" s="160"/>
      <c r="G57" s="160">
        <f>'将来負担比率（分子）の構造'!J$51</f>
        <v>23548</v>
      </c>
      <c r="H57" s="160"/>
      <c r="I57" s="160"/>
      <c r="J57" s="160">
        <f>'将来負担比率（分子）の構造'!K$51</f>
        <v>23209</v>
      </c>
      <c r="K57" s="160"/>
      <c r="L57" s="160"/>
      <c r="M57" s="160">
        <f>'将来負担比率（分子）の構造'!L$51</f>
        <v>25659</v>
      </c>
      <c r="N57" s="160"/>
      <c r="O57" s="160"/>
      <c r="P57" s="160">
        <f>'将来負担比率（分子）の構造'!M$51</f>
        <v>27798</v>
      </c>
    </row>
    <row r="58" spans="1:16">
      <c r="A58" s="160" t="s">
        <v>35</v>
      </c>
      <c r="B58" s="160"/>
      <c r="C58" s="160"/>
      <c r="D58" s="160">
        <f>'将来負担比率（分子）の構造'!I$50</f>
        <v>32952</v>
      </c>
      <c r="E58" s="160"/>
      <c r="F58" s="160"/>
      <c r="G58" s="160">
        <f>'将来負担比率（分子）の構造'!J$50</f>
        <v>32928</v>
      </c>
      <c r="H58" s="160"/>
      <c r="I58" s="160"/>
      <c r="J58" s="160">
        <f>'将来負担比率（分子）の構造'!K$50</f>
        <v>31961</v>
      </c>
      <c r="K58" s="160"/>
      <c r="L58" s="160"/>
      <c r="M58" s="160">
        <f>'将来負担比率（分子）の構造'!L$50</f>
        <v>31502</v>
      </c>
      <c r="N58" s="160"/>
      <c r="O58" s="160"/>
      <c r="P58" s="160">
        <f>'将来負担比率（分子）の構造'!M$50</f>
        <v>26172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1310</v>
      </c>
      <c r="C61" s="160"/>
      <c r="D61" s="160"/>
      <c r="E61" s="160">
        <f>'将来負担比率（分子）の構造'!J$46</f>
        <v>2160</v>
      </c>
      <c r="F61" s="160"/>
      <c r="G61" s="160"/>
      <c r="H61" s="160">
        <f>'将来負担比率（分子）の構造'!K$46</f>
        <v>2053</v>
      </c>
      <c r="I61" s="160"/>
      <c r="J61" s="160"/>
      <c r="K61" s="160">
        <f>'将来負担比率（分子）の構造'!L$46</f>
        <v>817</v>
      </c>
      <c r="L61" s="160"/>
      <c r="M61" s="160"/>
      <c r="N61" s="160">
        <f>'将来負担比率（分子）の構造'!M$46</f>
        <v>907</v>
      </c>
      <c r="O61" s="160"/>
      <c r="P61" s="160"/>
    </row>
    <row r="62" spans="1:16">
      <c r="A62" s="160" t="s">
        <v>29</v>
      </c>
      <c r="B62" s="160">
        <f>'将来負担比率（分子）の構造'!I$45</f>
        <v>23444</v>
      </c>
      <c r="C62" s="160"/>
      <c r="D62" s="160"/>
      <c r="E62" s="160">
        <f>'将来負担比率（分子）の構造'!J$45</f>
        <v>22278</v>
      </c>
      <c r="F62" s="160"/>
      <c r="G62" s="160"/>
      <c r="H62" s="160">
        <f>'将来負担比率（分子）の構造'!K$45</f>
        <v>21584</v>
      </c>
      <c r="I62" s="160"/>
      <c r="J62" s="160"/>
      <c r="K62" s="160">
        <f>'将来負担比率（分子）の構造'!L$45</f>
        <v>22502</v>
      </c>
      <c r="L62" s="160"/>
      <c r="M62" s="160"/>
      <c r="N62" s="160">
        <f>'将来負担比率（分子）の構造'!M$45</f>
        <v>22796</v>
      </c>
      <c r="O62" s="160"/>
      <c r="P62" s="160"/>
    </row>
    <row r="63" spans="1:16">
      <c r="A63" s="160" t="s">
        <v>28</v>
      </c>
      <c r="B63" s="160">
        <f>'将来負担比率（分子）の構造'!I$44</f>
        <v>361</v>
      </c>
      <c r="C63" s="160"/>
      <c r="D63" s="160"/>
      <c r="E63" s="160">
        <f>'将来負担比率（分子）の構造'!J$44</f>
        <v>301</v>
      </c>
      <c r="F63" s="160"/>
      <c r="G63" s="160"/>
      <c r="H63" s="160">
        <f>'将来負担比率（分子）の構造'!K$44</f>
        <v>282</v>
      </c>
      <c r="I63" s="160"/>
      <c r="J63" s="160"/>
      <c r="K63" s="160">
        <f>'将来負担比率（分子）の構造'!L$44</f>
        <v>739</v>
      </c>
      <c r="L63" s="160"/>
      <c r="M63" s="160"/>
      <c r="N63" s="160">
        <f>'将来負担比率（分子）の構造'!M$44</f>
        <v>4895</v>
      </c>
      <c r="O63" s="160"/>
      <c r="P63" s="160"/>
    </row>
    <row r="64" spans="1:16">
      <c r="A64" s="160" t="s">
        <v>27</v>
      </c>
      <c r="B64" s="160">
        <f>'将来負担比率（分子）の構造'!I$43</f>
        <v>70454</v>
      </c>
      <c r="C64" s="160"/>
      <c r="D64" s="160"/>
      <c r="E64" s="160">
        <f>'将来負担比率（分子）の構造'!J$43</f>
        <v>68361</v>
      </c>
      <c r="F64" s="160"/>
      <c r="G64" s="160"/>
      <c r="H64" s="160">
        <f>'将来負担比率（分子）の構造'!K$43</f>
        <v>66500</v>
      </c>
      <c r="I64" s="160"/>
      <c r="J64" s="160"/>
      <c r="K64" s="160">
        <f>'将来負担比率（分子）の構造'!L$43</f>
        <v>58304</v>
      </c>
      <c r="L64" s="160"/>
      <c r="M64" s="160"/>
      <c r="N64" s="160">
        <f>'将来負担比率（分子）の構造'!M$43</f>
        <v>55512</v>
      </c>
      <c r="O64" s="160"/>
      <c r="P64" s="160"/>
    </row>
    <row r="65" spans="1:16">
      <c r="A65" s="160" t="s">
        <v>26</v>
      </c>
      <c r="B65" s="160">
        <f>'将来負担比率（分子）の構造'!I$42</f>
        <v>3513</v>
      </c>
      <c r="C65" s="160"/>
      <c r="D65" s="160"/>
      <c r="E65" s="160">
        <f>'将来負担比率（分子）の構造'!J$42</f>
        <v>3988</v>
      </c>
      <c r="F65" s="160"/>
      <c r="G65" s="160"/>
      <c r="H65" s="160">
        <f>'将来負担比率（分子）の構造'!K$42</f>
        <v>3815</v>
      </c>
      <c r="I65" s="160"/>
      <c r="J65" s="160"/>
      <c r="K65" s="160">
        <f>'将来負担比率（分子）の構造'!L$42</f>
        <v>4369</v>
      </c>
      <c r="L65" s="160"/>
      <c r="M65" s="160"/>
      <c r="N65" s="160">
        <f>'将来負担比率（分子）の構造'!M$42</f>
        <v>4632</v>
      </c>
      <c r="O65" s="160"/>
      <c r="P65" s="160"/>
    </row>
    <row r="66" spans="1:16">
      <c r="A66" s="160" t="s">
        <v>25</v>
      </c>
      <c r="B66" s="160">
        <f>'将来負担比率（分子）の構造'!I$41</f>
        <v>133331</v>
      </c>
      <c r="C66" s="160"/>
      <c r="D66" s="160"/>
      <c r="E66" s="160">
        <f>'将来負担比率（分子）の構造'!J$41</f>
        <v>140882</v>
      </c>
      <c r="F66" s="160"/>
      <c r="G66" s="160"/>
      <c r="H66" s="160">
        <f>'将来負担比率（分子）の構造'!K$41</f>
        <v>150598</v>
      </c>
      <c r="I66" s="160"/>
      <c r="J66" s="160"/>
      <c r="K66" s="160">
        <f>'将来負担比率（分子）の構造'!L$41</f>
        <v>161827</v>
      </c>
      <c r="L66" s="160"/>
      <c r="M66" s="160"/>
      <c r="N66" s="160">
        <f>'将来負担比率（分子）の構造'!M$41</f>
        <v>162233</v>
      </c>
      <c r="O66" s="160"/>
      <c r="P66" s="160"/>
    </row>
    <row r="67" spans="1:16">
      <c r="A67" s="160" t="s">
        <v>68</v>
      </c>
      <c r="B67" s="160" t="e">
        <f>NA()</f>
        <v>#N/A</v>
      </c>
      <c r="C67" s="160">
        <f>IF(ISNUMBER('将来負担比率（分子）の構造'!I$53), IF('将来負担比率（分子）の構造'!I$53 &lt; 0, 0, '将来負担比率（分子）の構造'!I$53), NA())</f>
        <v>14862</v>
      </c>
      <c r="D67" s="160" t="e">
        <f>NA()</f>
        <v>#N/A</v>
      </c>
      <c r="E67" s="160" t="e">
        <f>NA()</f>
        <v>#N/A</v>
      </c>
      <c r="F67" s="160">
        <f>IF(ISNUMBER('将来負担比率（分子）の構造'!J$53), IF('将来負担比率（分子）の構造'!J$53 &lt; 0, 0, '将来負担比率（分子）の構造'!J$53), NA())</f>
        <v>20971</v>
      </c>
      <c r="G67" s="160" t="e">
        <f>NA()</f>
        <v>#N/A</v>
      </c>
      <c r="H67" s="160" t="e">
        <f>NA()</f>
        <v>#N/A</v>
      </c>
      <c r="I67" s="160">
        <f>IF(ISNUMBER('将来負担比率（分子）の構造'!K$53), IF('将来負担比率（分子）の構造'!K$53 &lt; 0, 0, '将来負担比率（分子）の構造'!K$53), NA())</f>
        <v>27822</v>
      </c>
      <c r="J67" s="160" t="e">
        <f>NA()</f>
        <v>#N/A</v>
      </c>
      <c r="K67" s="160" t="e">
        <f>NA()</f>
        <v>#N/A</v>
      </c>
      <c r="L67" s="160">
        <f>IF(ISNUMBER('将来負担比率（分子）の構造'!L$53), IF('将来負担比率（分子）の構造'!L$53 &lt; 0, 0, '将来負担比率（分子）の構造'!L$53), NA())</f>
        <v>24361</v>
      </c>
      <c r="M67" s="160" t="e">
        <f>NA()</f>
        <v>#N/A</v>
      </c>
      <c r="N67" s="160" t="e">
        <f>NA()</f>
        <v>#N/A</v>
      </c>
      <c r="O67" s="160">
        <f>IF(ISNUMBER('将来負担比率（分子）の構造'!M$53), IF('将来負担比率（分子）の構造'!M$53 &lt; 0, 0, '将来負担比率（分子）の構造'!M$53), NA())</f>
        <v>33262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16241</v>
      </c>
      <c r="C72" s="164">
        <f>基金残高に係る経年分析!G55</f>
        <v>15951</v>
      </c>
      <c r="D72" s="164">
        <f>基金残高に係る経年分析!H55</f>
        <v>15253</v>
      </c>
    </row>
    <row r="73" spans="1:16">
      <c r="A73" s="163" t="s">
        <v>71</v>
      </c>
      <c r="B73" s="164">
        <f>基金残高に係る経年分析!F56</f>
        <v>4108</v>
      </c>
      <c r="C73" s="164">
        <f>基金残高に係る経年分析!G56</f>
        <v>4114</v>
      </c>
      <c r="D73" s="164">
        <f>基金残高に係る経年分析!H56</f>
        <v>4119</v>
      </c>
    </row>
    <row r="74" spans="1:16">
      <c r="A74" s="163" t="s">
        <v>72</v>
      </c>
      <c r="B74" s="164">
        <f>基金残高に係る経年分析!F57</f>
        <v>14954</v>
      </c>
      <c r="C74" s="164">
        <f>基金残高に係る経年分析!G57</f>
        <v>14336</v>
      </c>
      <c r="D74" s="164">
        <f>基金残高に係る経年分析!H57</f>
        <v>13966</v>
      </c>
    </row>
  </sheetData>
  <sheetProtection algorithmName="SHA-512" hashValue="T1vvgxWjRCtTbwCBQ+N+BHW3UWtiw21ya+y80p23gbHMrQg2w1q1hPKSL0TUquFmjm3e+SJv+iuk9k5ycLe4vA==" saltValue="dSlVn7DG8LSw/50TxOMY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58317881</v>
      </c>
      <c r="S5" s="649"/>
      <c r="T5" s="649"/>
      <c r="U5" s="649"/>
      <c r="V5" s="649"/>
      <c r="W5" s="649"/>
      <c r="X5" s="649"/>
      <c r="Y5" s="650"/>
      <c r="Z5" s="651">
        <v>38.1</v>
      </c>
      <c r="AA5" s="651"/>
      <c r="AB5" s="651"/>
      <c r="AC5" s="651"/>
      <c r="AD5" s="652">
        <v>54525164</v>
      </c>
      <c r="AE5" s="652"/>
      <c r="AF5" s="652"/>
      <c r="AG5" s="652"/>
      <c r="AH5" s="652"/>
      <c r="AI5" s="652"/>
      <c r="AJ5" s="652"/>
      <c r="AK5" s="652"/>
      <c r="AL5" s="653">
        <v>66.2</v>
      </c>
      <c r="AM5" s="654"/>
      <c r="AN5" s="654"/>
      <c r="AO5" s="655"/>
      <c r="AP5" s="645" t="s">
        <v>221</v>
      </c>
      <c r="AQ5" s="646"/>
      <c r="AR5" s="646"/>
      <c r="AS5" s="646"/>
      <c r="AT5" s="646"/>
      <c r="AU5" s="646"/>
      <c r="AV5" s="646"/>
      <c r="AW5" s="646"/>
      <c r="AX5" s="646"/>
      <c r="AY5" s="646"/>
      <c r="AZ5" s="646"/>
      <c r="BA5" s="646"/>
      <c r="BB5" s="646"/>
      <c r="BC5" s="646"/>
      <c r="BD5" s="646"/>
      <c r="BE5" s="646"/>
      <c r="BF5" s="647"/>
      <c r="BG5" s="659">
        <v>52461170</v>
      </c>
      <c r="BH5" s="660"/>
      <c r="BI5" s="660"/>
      <c r="BJ5" s="660"/>
      <c r="BK5" s="660"/>
      <c r="BL5" s="660"/>
      <c r="BM5" s="660"/>
      <c r="BN5" s="661"/>
      <c r="BO5" s="662">
        <v>90</v>
      </c>
      <c r="BP5" s="662"/>
      <c r="BQ5" s="662"/>
      <c r="BR5" s="662"/>
      <c r="BS5" s="663">
        <v>988072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1283557</v>
      </c>
      <c r="S6" s="660"/>
      <c r="T6" s="660"/>
      <c r="U6" s="660"/>
      <c r="V6" s="660"/>
      <c r="W6" s="660"/>
      <c r="X6" s="660"/>
      <c r="Y6" s="661"/>
      <c r="Z6" s="662">
        <v>0.8</v>
      </c>
      <c r="AA6" s="662"/>
      <c r="AB6" s="662"/>
      <c r="AC6" s="662"/>
      <c r="AD6" s="663">
        <v>1283557</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52461170</v>
      </c>
      <c r="BH6" s="660"/>
      <c r="BI6" s="660"/>
      <c r="BJ6" s="660"/>
      <c r="BK6" s="660"/>
      <c r="BL6" s="660"/>
      <c r="BM6" s="660"/>
      <c r="BN6" s="661"/>
      <c r="BO6" s="662">
        <v>90</v>
      </c>
      <c r="BP6" s="662"/>
      <c r="BQ6" s="662"/>
      <c r="BR6" s="662"/>
      <c r="BS6" s="663">
        <v>988072</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700854</v>
      </c>
      <c r="CS6" s="660"/>
      <c r="CT6" s="660"/>
      <c r="CU6" s="660"/>
      <c r="CV6" s="660"/>
      <c r="CW6" s="660"/>
      <c r="CX6" s="660"/>
      <c r="CY6" s="661"/>
      <c r="CZ6" s="653">
        <v>0.5</v>
      </c>
      <c r="DA6" s="654"/>
      <c r="DB6" s="654"/>
      <c r="DC6" s="673"/>
      <c r="DD6" s="668" t="s">
        <v>228</v>
      </c>
      <c r="DE6" s="660"/>
      <c r="DF6" s="660"/>
      <c r="DG6" s="660"/>
      <c r="DH6" s="660"/>
      <c r="DI6" s="660"/>
      <c r="DJ6" s="660"/>
      <c r="DK6" s="660"/>
      <c r="DL6" s="660"/>
      <c r="DM6" s="660"/>
      <c r="DN6" s="660"/>
      <c r="DO6" s="660"/>
      <c r="DP6" s="661"/>
      <c r="DQ6" s="668">
        <v>700854</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92428</v>
      </c>
      <c r="S7" s="660"/>
      <c r="T7" s="660"/>
      <c r="U7" s="660"/>
      <c r="V7" s="660"/>
      <c r="W7" s="660"/>
      <c r="X7" s="660"/>
      <c r="Y7" s="661"/>
      <c r="Z7" s="662">
        <v>0.1</v>
      </c>
      <c r="AA7" s="662"/>
      <c r="AB7" s="662"/>
      <c r="AC7" s="662"/>
      <c r="AD7" s="663">
        <v>92428</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26401814</v>
      </c>
      <c r="BH7" s="660"/>
      <c r="BI7" s="660"/>
      <c r="BJ7" s="660"/>
      <c r="BK7" s="660"/>
      <c r="BL7" s="660"/>
      <c r="BM7" s="660"/>
      <c r="BN7" s="661"/>
      <c r="BO7" s="662">
        <v>45.3</v>
      </c>
      <c r="BP7" s="662"/>
      <c r="BQ7" s="662"/>
      <c r="BR7" s="662"/>
      <c r="BS7" s="663">
        <v>988072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16280637</v>
      </c>
      <c r="CS7" s="660"/>
      <c r="CT7" s="660"/>
      <c r="CU7" s="660"/>
      <c r="CV7" s="660"/>
      <c r="CW7" s="660"/>
      <c r="CX7" s="660"/>
      <c r="CY7" s="661"/>
      <c r="CZ7" s="662">
        <v>10.8</v>
      </c>
      <c r="DA7" s="662"/>
      <c r="DB7" s="662"/>
      <c r="DC7" s="662"/>
      <c r="DD7" s="668">
        <v>1559020</v>
      </c>
      <c r="DE7" s="660"/>
      <c r="DF7" s="660"/>
      <c r="DG7" s="660"/>
      <c r="DH7" s="660"/>
      <c r="DI7" s="660"/>
      <c r="DJ7" s="660"/>
      <c r="DK7" s="660"/>
      <c r="DL7" s="660"/>
      <c r="DM7" s="660"/>
      <c r="DN7" s="660"/>
      <c r="DO7" s="660"/>
      <c r="DP7" s="661"/>
      <c r="DQ7" s="668">
        <v>13450569</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220557</v>
      </c>
      <c r="S8" s="660"/>
      <c r="T8" s="660"/>
      <c r="U8" s="660"/>
      <c r="V8" s="660"/>
      <c r="W8" s="660"/>
      <c r="X8" s="660"/>
      <c r="Y8" s="661"/>
      <c r="Z8" s="662">
        <v>0.1</v>
      </c>
      <c r="AA8" s="662"/>
      <c r="AB8" s="662"/>
      <c r="AC8" s="662"/>
      <c r="AD8" s="663">
        <v>220557</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658132</v>
      </c>
      <c r="BH8" s="660"/>
      <c r="BI8" s="660"/>
      <c r="BJ8" s="660"/>
      <c r="BK8" s="660"/>
      <c r="BL8" s="660"/>
      <c r="BM8" s="660"/>
      <c r="BN8" s="661"/>
      <c r="BO8" s="662">
        <v>1.1000000000000001</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51943842</v>
      </c>
      <c r="CS8" s="660"/>
      <c r="CT8" s="660"/>
      <c r="CU8" s="660"/>
      <c r="CV8" s="660"/>
      <c r="CW8" s="660"/>
      <c r="CX8" s="660"/>
      <c r="CY8" s="661"/>
      <c r="CZ8" s="662">
        <v>34.6</v>
      </c>
      <c r="DA8" s="662"/>
      <c r="DB8" s="662"/>
      <c r="DC8" s="662"/>
      <c r="DD8" s="668">
        <v>1210495</v>
      </c>
      <c r="DE8" s="660"/>
      <c r="DF8" s="660"/>
      <c r="DG8" s="660"/>
      <c r="DH8" s="660"/>
      <c r="DI8" s="660"/>
      <c r="DJ8" s="660"/>
      <c r="DK8" s="660"/>
      <c r="DL8" s="660"/>
      <c r="DM8" s="660"/>
      <c r="DN8" s="660"/>
      <c r="DO8" s="660"/>
      <c r="DP8" s="661"/>
      <c r="DQ8" s="668">
        <v>26142449</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239151</v>
      </c>
      <c r="S9" s="660"/>
      <c r="T9" s="660"/>
      <c r="U9" s="660"/>
      <c r="V9" s="660"/>
      <c r="W9" s="660"/>
      <c r="X9" s="660"/>
      <c r="Y9" s="661"/>
      <c r="Z9" s="662">
        <v>0.2</v>
      </c>
      <c r="AA9" s="662"/>
      <c r="AB9" s="662"/>
      <c r="AC9" s="662"/>
      <c r="AD9" s="663">
        <v>239151</v>
      </c>
      <c r="AE9" s="663"/>
      <c r="AF9" s="663"/>
      <c r="AG9" s="663"/>
      <c r="AH9" s="663"/>
      <c r="AI9" s="663"/>
      <c r="AJ9" s="663"/>
      <c r="AK9" s="663"/>
      <c r="AL9" s="664">
        <v>0.3</v>
      </c>
      <c r="AM9" s="665"/>
      <c r="AN9" s="665"/>
      <c r="AO9" s="666"/>
      <c r="AP9" s="656" t="s">
        <v>237</v>
      </c>
      <c r="AQ9" s="657"/>
      <c r="AR9" s="657"/>
      <c r="AS9" s="657"/>
      <c r="AT9" s="657"/>
      <c r="AU9" s="657"/>
      <c r="AV9" s="657"/>
      <c r="AW9" s="657"/>
      <c r="AX9" s="657"/>
      <c r="AY9" s="657"/>
      <c r="AZ9" s="657"/>
      <c r="BA9" s="657"/>
      <c r="BB9" s="657"/>
      <c r="BC9" s="657"/>
      <c r="BD9" s="657"/>
      <c r="BE9" s="657"/>
      <c r="BF9" s="658"/>
      <c r="BG9" s="659">
        <v>19835009</v>
      </c>
      <c r="BH9" s="660"/>
      <c r="BI9" s="660"/>
      <c r="BJ9" s="660"/>
      <c r="BK9" s="660"/>
      <c r="BL9" s="660"/>
      <c r="BM9" s="660"/>
      <c r="BN9" s="661"/>
      <c r="BO9" s="662">
        <v>34</v>
      </c>
      <c r="BP9" s="662"/>
      <c r="BQ9" s="662"/>
      <c r="BR9" s="662"/>
      <c r="BS9" s="668" t="s">
        <v>172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13260508</v>
      </c>
      <c r="CS9" s="660"/>
      <c r="CT9" s="660"/>
      <c r="CU9" s="660"/>
      <c r="CV9" s="660"/>
      <c r="CW9" s="660"/>
      <c r="CX9" s="660"/>
      <c r="CY9" s="661"/>
      <c r="CZ9" s="662">
        <v>8.8000000000000007</v>
      </c>
      <c r="DA9" s="662"/>
      <c r="DB9" s="662"/>
      <c r="DC9" s="662"/>
      <c r="DD9" s="668">
        <v>1684284</v>
      </c>
      <c r="DE9" s="660"/>
      <c r="DF9" s="660"/>
      <c r="DG9" s="660"/>
      <c r="DH9" s="660"/>
      <c r="DI9" s="660"/>
      <c r="DJ9" s="660"/>
      <c r="DK9" s="660"/>
      <c r="DL9" s="660"/>
      <c r="DM9" s="660"/>
      <c r="DN9" s="660"/>
      <c r="DO9" s="660"/>
      <c r="DP9" s="661"/>
      <c r="DQ9" s="668">
        <v>10436136</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172</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234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1477481</v>
      </c>
      <c r="BH10" s="660"/>
      <c r="BI10" s="660"/>
      <c r="BJ10" s="660"/>
      <c r="BK10" s="660"/>
      <c r="BL10" s="660"/>
      <c r="BM10" s="660"/>
      <c r="BN10" s="661"/>
      <c r="BO10" s="662">
        <v>2.5</v>
      </c>
      <c r="BP10" s="662"/>
      <c r="BQ10" s="662"/>
      <c r="BR10" s="662"/>
      <c r="BS10" s="668">
        <v>183341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202380</v>
      </c>
      <c r="CS10" s="660"/>
      <c r="CT10" s="660"/>
      <c r="CU10" s="660"/>
      <c r="CV10" s="660"/>
      <c r="CW10" s="660"/>
      <c r="CX10" s="660"/>
      <c r="CY10" s="661"/>
      <c r="CZ10" s="662">
        <v>0.1</v>
      </c>
      <c r="DA10" s="662"/>
      <c r="DB10" s="662"/>
      <c r="DC10" s="662"/>
      <c r="DD10" s="668">
        <v>691</v>
      </c>
      <c r="DE10" s="660"/>
      <c r="DF10" s="660"/>
      <c r="DG10" s="660"/>
      <c r="DH10" s="660"/>
      <c r="DI10" s="660"/>
      <c r="DJ10" s="660"/>
      <c r="DK10" s="660"/>
      <c r="DL10" s="660"/>
      <c r="DM10" s="660"/>
      <c r="DN10" s="660"/>
      <c r="DO10" s="660"/>
      <c r="DP10" s="661"/>
      <c r="DQ10" s="668">
        <v>149698</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172</v>
      </c>
      <c r="AA11" s="662"/>
      <c r="AB11" s="662"/>
      <c r="AC11" s="662"/>
      <c r="AD11" s="663" t="s">
        <v>234</v>
      </c>
      <c r="AE11" s="663"/>
      <c r="AF11" s="663"/>
      <c r="AG11" s="663"/>
      <c r="AH11" s="663"/>
      <c r="AI11" s="663"/>
      <c r="AJ11" s="663"/>
      <c r="AK11" s="663"/>
      <c r="AL11" s="664" t="s">
        <v>172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4431192</v>
      </c>
      <c r="BH11" s="660"/>
      <c r="BI11" s="660"/>
      <c r="BJ11" s="660"/>
      <c r="BK11" s="660"/>
      <c r="BL11" s="660"/>
      <c r="BM11" s="660"/>
      <c r="BN11" s="661"/>
      <c r="BO11" s="662">
        <v>7.6</v>
      </c>
      <c r="BP11" s="662"/>
      <c r="BQ11" s="662"/>
      <c r="BR11" s="662"/>
      <c r="BS11" s="668">
        <v>804731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1798016</v>
      </c>
      <c r="CS11" s="660"/>
      <c r="CT11" s="660"/>
      <c r="CU11" s="660"/>
      <c r="CV11" s="660"/>
      <c r="CW11" s="660"/>
      <c r="CX11" s="660"/>
      <c r="CY11" s="661"/>
      <c r="CZ11" s="662">
        <v>1.2</v>
      </c>
      <c r="DA11" s="662"/>
      <c r="DB11" s="662"/>
      <c r="DC11" s="662"/>
      <c r="DD11" s="668">
        <v>638502</v>
      </c>
      <c r="DE11" s="660"/>
      <c r="DF11" s="660"/>
      <c r="DG11" s="660"/>
      <c r="DH11" s="660"/>
      <c r="DI11" s="660"/>
      <c r="DJ11" s="660"/>
      <c r="DK11" s="660"/>
      <c r="DL11" s="660"/>
      <c r="DM11" s="660"/>
      <c r="DN11" s="660"/>
      <c r="DO11" s="660"/>
      <c r="DP11" s="661"/>
      <c r="DQ11" s="668">
        <v>1202219</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7363108</v>
      </c>
      <c r="S12" s="660"/>
      <c r="T12" s="660"/>
      <c r="U12" s="660"/>
      <c r="V12" s="660"/>
      <c r="W12" s="660"/>
      <c r="X12" s="660"/>
      <c r="Y12" s="661"/>
      <c r="Z12" s="662">
        <v>4.8</v>
      </c>
      <c r="AA12" s="662"/>
      <c r="AB12" s="662"/>
      <c r="AC12" s="662"/>
      <c r="AD12" s="663">
        <v>7363108</v>
      </c>
      <c r="AE12" s="663"/>
      <c r="AF12" s="663"/>
      <c r="AG12" s="663"/>
      <c r="AH12" s="663"/>
      <c r="AI12" s="663"/>
      <c r="AJ12" s="663"/>
      <c r="AK12" s="663"/>
      <c r="AL12" s="664">
        <v>8.9</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22727214</v>
      </c>
      <c r="BH12" s="660"/>
      <c r="BI12" s="660"/>
      <c r="BJ12" s="660"/>
      <c r="BK12" s="660"/>
      <c r="BL12" s="660"/>
      <c r="BM12" s="660"/>
      <c r="BN12" s="661"/>
      <c r="BO12" s="662">
        <v>39</v>
      </c>
      <c r="BP12" s="662"/>
      <c r="BQ12" s="662"/>
      <c r="BR12" s="662"/>
      <c r="BS12" s="668" t="s">
        <v>234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8706540</v>
      </c>
      <c r="CS12" s="660"/>
      <c r="CT12" s="660"/>
      <c r="CU12" s="660"/>
      <c r="CV12" s="660"/>
      <c r="CW12" s="660"/>
      <c r="CX12" s="660"/>
      <c r="CY12" s="661"/>
      <c r="CZ12" s="662">
        <v>5.8</v>
      </c>
      <c r="DA12" s="662"/>
      <c r="DB12" s="662"/>
      <c r="DC12" s="662"/>
      <c r="DD12" s="668">
        <v>678005</v>
      </c>
      <c r="DE12" s="660"/>
      <c r="DF12" s="660"/>
      <c r="DG12" s="660"/>
      <c r="DH12" s="660"/>
      <c r="DI12" s="660"/>
      <c r="DJ12" s="660"/>
      <c r="DK12" s="660"/>
      <c r="DL12" s="660"/>
      <c r="DM12" s="660"/>
      <c r="DN12" s="660"/>
      <c r="DO12" s="660"/>
      <c r="DP12" s="661"/>
      <c r="DQ12" s="668">
        <v>2462785</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52765</v>
      </c>
      <c r="S13" s="660"/>
      <c r="T13" s="660"/>
      <c r="U13" s="660"/>
      <c r="V13" s="660"/>
      <c r="W13" s="660"/>
      <c r="X13" s="660"/>
      <c r="Y13" s="661"/>
      <c r="Z13" s="662">
        <v>0</v>
      </c>
      <c r="AA13" s="662"/>
      <c r="AB13" s="662"/>
      <c r="AC13" s="662"/>
      <c r="AD13" s="663">
        <v>52765</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22468557</v>
      </c>
      <c r="BH13" s="660"/>
      <c r="BI13" s="660"/>
      <c r="BJ13" s="660"/>
      <c r="BK13" s="660"/>
      <c r="BL13" s="660"/>
      <c r="BM13" s="660"/>
      <c r="BN13" s="661"/>
      <c r="BO13" s="662">
        <v>38.5</v>
      </c>
      <c r="BP13" s="662"/>
      <c r="BQ13" s="662"/>
      <c r="BR13" s="662"/>
      <c r="BS13" s="668" t="s">
        <v>172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17824538</v>
      </c>
      <c r="CS13" s="660"/>
      <c r="CT13" s="660"/>
      <c r="CU13" s="660"/>
      <c r="CV13" s="660"/>
      <c r="CW13" s="660"/>
      <c r="CX13" s="660"/>
      <c r="CY13" s="661"/>
      <c r="CZ13" s="662">
        <v>11.9</v>
      </c>
      <c r="DA13" s="662"/>
      <c r="DB13" s="662"/>
      <c r="DC13" s="662"/>
      <c r="DD13" s="668">
        <v>7239214</v>
      </c>
      <c r="DE13" s="660"/>
      <c r="DF13" s="660"/>
      <c r="DG13" s="660"/>
      <c r="DH13" s="660"/>
      <c r="DI13" s="660"/>
      <c r="DJ13" s="660"/>
      <c r="DK13" s="660"/>
      <c r="DL13" s="660"/>
      <c r="DM13" s="660"/>
      <c r="DN13" s="660"/>
      <c r="DO13" s="660"/>
      <c r="DP13" s="661"/>
      <c r="DQ13" s="668">
        <v>10986219</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234</v>
      </c>
      <c r="AA14" s="662"/>
      <c r="AB14" s="662"/>
      <c r="AC14" s="662"/>
      <c r="AD14" s="663" t="s">
        <v>234</v>
      </c>
      <c r="AE14" s="663"/>
      <c r="AF14" s="663"/>
      <c r="AG14" s="663"/>
      <c r="AH14" s="663"/>
      <c r="AI14" s="663"/>
      <c r="AJ14" s="663"/>
      <c r="AK14" s="663"/>
      <c r="AL14" s="664" t="s">
        <v>172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1023310</v>
      </c>
      <c r="BH14" s="660"/>
      <c r="BI14" s="660"/>
      <c r="BJ14" s="660"/>
      <c r="BK14" s="660"/>
      <c r="BL14" s="660"/>
      <c r="BM14" s="660"/>
      <c r="BN14" s="661"/>
      <c r="BO14" s="662">
        <v>1.8</v>
      </c>
      <c r="BP14" s="662"/>
      <c r="BQ14" s="662"/>
      <c r="BR14" s="662"/>
      <c r="BS14" s="668" t="s">
        <v>172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4998390</v>
      </c>
      <c r="CS14" s="660"/>
      <c r="CT14" s="660"/>
      <c r="CU14" s="660"/>
      <c r="CV14" s="660"/>
      <c r="CW14" s="660"/>
      <c r="CX14" s="660"/>
      <c r="CY14" s="661"/>
      <c r="CZ14" s="662">
        <v>3.3</v>
      </c>
      <c r="DA14" s="662"/>
      <c r="DB14" s="662"/>
      <c r="DC14" s="662"/>
      <c r="DD14" s="668">
        <v>252926</v>
      </c>
      <c r="DE14" s="660"/>
      <c r="DF14" s="660"/>
      <c r="DG14" s="660"/>
      <c r="DH14" s="660"/>
      <c r="DI14" s="660"/>
      <c r="DJ14" s="660"/>
      <c r="DK14" s="660"/>
      <c r="DL14" s="660"/>
      <c r="DM14" s="660"/>
      <c r="DN14" s="660"/>
      <c r="DO14" s="660"/>
      <c r="DP14" s="661"/>
      <c r="DQ14" s="668">
        <v>4146331</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328913</v>
      </c>
      <c r="S15" s="660"/>
      <c r="T15" s="660"/>
      <c r="U15" s="660"/>
      <c r="V15" s="660"/>
      <c r="W15" s="660"/>
      <c r="X15" s="660"/>
      <c r="Y15" s="661"/>
      <c r="Z15" s="662">
        <v>0.2</v>
      </c>
      <c r="AA15" s="662"/>
      <c r="AB15" s="662"/>
      <c r="AC15" s="662"/>
      <c r="AD15" s="663">
        <v>328913</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2308832</v>
      </c>
      <c r="BH15" s="660"/>
      <c r="BI15" s="660"/>
      <c r="BJ15" s="660"/>
      <c r="BK15" s="660"/>
      <c r="BL15" s="660"/>
      <c r="BM15" s="660"/>
      <c r="BN15" s="661"/>
      <c r="BO15" s="662">
        <v>4</v>
      </c>
      <c r="BP15" s="662"/>
      <c r="BQ15" s="662"/>
      <c r="BR15" s="662"/>
      <c r="BS15" s="668" t="s">
        <v>234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17704314</v>
      </c>
      <c r="CS15" s="660"/>
      <c r="CT15" s="660"/>
      <c r="CU15" s="660"/>
      <c r="CV15" s="660"/>
      <c r="CW15" s="660"/>
      <c r="CX15" s="660"/>
      <c r="CY15" s="661"/>
      <c r="CZ15" s="662">
        <v>11.8</v>
      </c>
      <c r="DA15" s="662"/>
      <c r="DB15" s="662"/>
      <c r="DC15" s="662"/>
      <c r="DD15" s="668">
        <v>7272127</v>
      </c>
      <c r="DE15" s="660"/>
      <c r="DF15" s="660"/>
      <c r="DG15" s="660"/>
      <c r="DH15" s="660"/>
      <c r="DI15" s="660"/>
      <c r="DJ15" s="660"/>
      <c r="DK15" s="660"/>
      <c r="DL15" s="660"/>
      <c r="DM15" s="660"/>
      <c r="DN15" s="660"/>
      <c r="DO15" s="660"/>
      <c r="DP15" s="661"/>
      <c r="DQ15" s="668">
        <v>11495200</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234</v>
      </c>
      <c r="AA16" s="662"/>
      <c r="AB16" s="662"/>
      <c r="AC16" s="662"/>
      <c r="AD16" s="663" t="s">
        <v>172</v>
      </c>
      <c r="AE16" s="663"/>
      <c r="AF16" s="663"/>
      <c r="AG16" s="663"/>
      <c r="AH16" s="663"/>
      <c r="AI16" s="663"/>
      <c r="AJ16" s="663"/>
      <c r="AK16" s="663"/>
      <c r="AL16" s="664" t="s">
        <v>172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228</v>
      </c>
      <c r="BP16" s="662"/>
      <c r="BQ16" s="662"/>
      <c r="BR16" s="662"/>
      <c r="BS16" s="668" t="s">
        <v>172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1080839</v>
      </c>
      <c r="CS16" s="660"/>
      <c r="CT16" s="660"/>
      <c r="CU16" s="660"/>
      <c r="CV16" s="660"/>
      <c r="CW16" s="660"/>
      <c r="CX16" s="660"/>
      <c r="CY16" s="661"/>
      <c r="CZ16" s="662">
        <v>0.7</v>
      </c>
      <c r="DA16" s="662"/>
      <c r="DB16" s="662"/>
      <c r="DC16" s="662"/>
      <c r="DD16" s="668" t="s">
        <v>172</v>
      </c>
      <c r="DE16" s="660"/>
      <c r="DF16" s="660"/>
      <c r="DG16" s="660"/>
      <c r="DH16" s="660"/>
      <c r="DI16" s="660"/>
      <c r="DJ16" s="660"/>
      <c r="DK16" s="660"/>
      <c r="DL16" s="660"/>
      <c r="DM16" s="660"/>
      <c r="DN16" s="660"/>
      <c r="DO16" s="660"/>
      <c r="DP16" s="661"/>
      <c r="DQ16" s="668">
        <v>890716</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202812</v>
      </c>
      <c r="S17" s="660"/>
      <c r="T17" s="660"/>
      <c r="U17" s="660"/>
      <c r="V17" s="660"/>
      <c r="W17" s="660"/>
      <c r="X17" s="660"/>
      <c r="Y17" s="661"/>
      <c r="Z17" s="662">
        <v>0.1</v>
      </c>
      <c r="AA17" s="662"/>
      <c r="AB17" s="662"/>
      <c r="AC17" s="662"/>
      <c r="AD17" s="663">
        <v>202812</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172</v>
      </c>
      <c r="BH17" s="660"/>
      <c r="BI17" s="660"/>
      <c r="BJ17" s="660"/>
      <c r="BK17" s="660"/>
      <c r="BL17" s="660"/>
      <c r="BM17" s="660"/>
      <c r="BN17" s="661"/>
      <c r="BO17" s="662" t="s">
        <v>234</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15700329</v>
      </c>
      <c r="CS17" s="660"/>
      <c r="CT17" s="660"/>
      <c r="CU17" s="660"/>
      <c r="CV17" s="660"/>
      <c r="CW17" s="660"/>
      <c r="CX17" s="660"/>
      <c r="CY17" s="661"/>
      <c r="CZ17" s="662">
        <v>10.5</v>
      </c>
      <c r="DA17" s="662"/>
      <c r="DB17" s="662"/>
      <c r="DC17" s="662"/>
      <c r="DD17" s="668" t="s">
        <v>234</v>
      </c>
      <c r="DE17" s="660"/>
      <c r="DF17" s="660"/>
      <c r="DG17" s="660"/>
      <c r="DH17" s="660"/>
      <c r="DI17" s="660"/>
      <c r="DJ17" s="660"/>
      <c r="DK17" s="660"/>
      <c r="DL17" s="660"/>
      <c r="DM17" s="660"/>
      <c r="DN17" s="660"/>
      <c r="DO17" s="660"/>
      <c r="DP17" s="661"/>
      <c r="DQ17" s="668">
        <v>15621393</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19507969</v>
      </c>
      <c r="S18" s="660"/>
      <c r="T18" s="660"/>
      <c r="U18" s="660"/>
      <c r="V18" s="660"/>
      <c r="W18" s="660"/>
      <c r="X18" s="660"/>
      <c r="Y18" s="661"/>
      <c r="Z18" s="662">
        <v>12.7</v>
      </c>
      <c r="AA18" s="662"/>
      <c r="AB18" s="662"/>
      <c r="AC18" s="662"/>
      <c r="AD18" s="663">
        <v>17395310</v>
      </c>
      <c r="AE18" s="663"/>
      <c r="AF18" s="663"/>
      <c r="AG18" s="663"/>
      <c r="AH18" s="663"/>
      <c r="AI18" s="663"/>
      <c r="AJ18" s="663"/>
      <c r="AK18" s="663"/>
      <c r="AL18" s="664">
        <v>21.1</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234</v>
      </c>
      <c r="BP18" s="662"/>
      <c r="BQ18" s="662"/>
      <c r="BR18" s="662"/>
      <c r="BS18" s="668" t="s">
        <v>172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172</v>
      </c>
      <c r="CS18" s="660"/>
      <c r="CT18" s="660"/>
      <c r="CU18" s="660"/>
      <c r="CV18" s="660"/>
      <c r="CW18" s="660"/>
      <c r="CX18" s="660"/>
      <c r="CY18" s="661"/>
      <c r="CZ18" s="662" t="s">
        <v>172</v>
      </c>
      <c r="DA18" s="662"/>
      <c r="DB18" s="662"/>
      <c r="DC18" s="662"/>
      <c r="DD18" s="668" t="s">
        <v>172</v>
      </c>
      <c r="DE18" s="660"/>
      <c r="DF18" s="660"/>
      <c r="DG18" s="660"/>
      <c r="DH18" s="660"/>
      <c r="DI18" s="660"/>
      <c r="DJ18" s="660"/>
      <c r="DK18" s="660"/>
      <c r="DL18" s="660"/>
      <c r="DM18" s="660"/>
      <c r="DN18" s="660"/>
      <c r="DO18" s="660"/>
      <c r="DP18" s="661"/>
      <c r="DQ18" s="668" t="s">
        <v>172</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17395310</v>
      </c>
      <c r="S19" s="660"/>
      <c r="T19" s="660"/>
      <c r="U19" s="660"/>
      <c r="V19" s="660"/>
      <c r="W19" s="660"/>
      <c r="X19" s="660"/>
      <c r="Y19" s="661"/>
      <c r="Z19" s="662">
        <v>11.4</v>
      </c>
      <c r="AA19" s="662"/>
      <c r="AB19" s="662"/>
      <c r="AC19" s="662"/>
      <c r="AD19" s="663">
        <v>17395310</v>
      </c>
      <c r="AE19" s="663"/>
      <c r="AF19" s="663"/>
      <c r="AG19" s="663"/>
      <c r="AH19" s="663"/>
      <c r="AI19" s="663"/>
      <c r="AJ19" s="663"/>
      <c r="AK19" s="663"/>
      <c r="AL19" s="664">
        <v>21.1</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5856711</v>
      </c>
      <c r="BH19" s="660"/>
      <c r="BI19" s="660"/>
      <c r="BJ19" s="660"/>
      <c r="BK19" s="660"/>
      <c r="BL19" s="660"/>
      <c r="BM19" s="660"/>
      <c r="BN19" s="661"/>
      <c r="BO19" s="662">
        <v>10</v>
      </c>
      <c r="BP19" s="662"/>
      <c r="BQ19" s="662"/>
      <c r="BR19" s="662"/>
      <c r="BS19" s="668" t="s">
        <v>234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172</v>
      </c>
      <c r="DA19" s="662"/>
      <c r="DB19" s="662"/>
      <c r="DC19" s="662"/>
      <c r="DD19" s="668" t="s">
        <v>172</v>
      </c>
      <c r="DE19" s="660"/>
      <c r="DF19" s="660"/>
      <c r="DG19" s="660"/>
      <c r="DH19" s="660"/>
      <c r="DI19" s="660"/>
      <c r="DJ19" s="660"/>
      <c r="DK19" s="660"/>
      <c r="DL19" s="660"/>
      <c r="DM19" s="660"/>
      <c r="DN19" s="660"/>
      <c r="DO19" s="660"/>
      <c r="DP19" s="661"/>
      <c r="DQ19" s="668" t="s">
        <v>172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2112465</v>
      </c>
      <c r="S20" s="660"/>
      <c r="T20" s="660"/>
      <c r="U20" s="660"/>
      <c r="V20" s="660"/>
      <c r="W20" s="660"/>
      <c r="X20" s="660"/>
      <c r="Y20" s="661"/>
      <c r="Z20" s="662">
        <v>1.4</v>
      </c>
      <c r="AA20" s="662"/>
      <c r="AB20" s="662"/>
      <c r="AC20" s="662"/>
      <c r="AD20" s="663" t="s">
        <v>172</v>
      </c>
      <c r="AE20" s="663"/>
      <c r="AF20" s="663"/>
      <c r="AG20" s="663"/>
      <c r="AH20" s="663"/>
      <c r="AI20" s="663"/>
      <c r="AJ20" s="663"/>
      <c r="AK20" s="663"/>
      <c r="AL20" s="664" t="s">
        <v>172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5856711</v>
      </c>
      <c r="BH20" s="660"/>
      <c r="BI20" s="660"/>
      <c r="BJ20" s="660"/>
      <c r="BK20" s="660"/>
      <c r="BL20" s="660"/>
      <c r="BM20" s="660"/>
      <c r="BN20" s="661"/>
      <c r="BO20" s="662">
        <v>10</v>
      </c>
      <c r="BP20" s="662"/>
      <c r="BQ20" s="662"/>
      <c r="BR20" s="662"/>
      <c r="BS20" s="668" t="s">
        <v>172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150201187</v>
      </c>
      <c r="CS20" s="660"/>
      <c r="CT20" s="660"/>
      <c r="CU20" s="660"/>
      <c r="CV20" s="660"/>
      <c r="CW20" s="660"/>
      <c r="CX20" s="660"/>
      <c r="CY20" s="661"/>
      <c r="CZ20" s="662">
        <v>100</v>
      </c>
      <c r="DA20" s="662"/>
      <c r="DB20" s="662"/>
      <c r="DC20" s="662"/>
      <c r="DD20" s="668">
        <v>20535264</v>
      </c>
      <c r="DE20" s="660"/>
      <c r="DF20" s="660"/>
      <c r="DG20" s="660"/>
      <c r="DH20" s="660"/>
      <c r="DI20" s="660"/>
      <c r="DJ20" s="660"/>
      <c r="DK20" s="660"/>
      <c r="DL20" s="660"/>
      <c r="DM20" s="660"/>
      <c r="DN20" s="660"/>
      <c r="DO20" s="660"/>
      <c r="DP20" s="661"/>
      <c r="DQ20" s="668">
        <v>97684569</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194</v>
      </c>
      <c r="S21" s="660"/>
      <c r="T21" s="660"/>
      <c r="U21" s="660"/>
      <c r="V21" s="660"/>
      <c r="W21" s="660"/>
      <c r="X21" s="660"/>
      <c r="Y21" s="661"/>
      <c r="Z21" s="662">
        <v>0</v>
      </c>
      <c r="AA21" s="662"/>
      <c r="AB21" s="662"/>
      <c r="AC21" s="662"/>
      <c r="AD21" s="663" t="s">
        <v>172</v>
      </c>
      <c r="AE21" s="663"/>
      <c r="AF21" s="663"/>
      <c r="AG21" s="663"/>
      <c r="AH21" s="663"/>
      <c r="AI21" s="663"/>
      <c r="AJ21" s="663"/>
      <c r="AK21" s="663"/>
      <c r="AL21" s="664" t="s">
        <v>172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29972</v>
      </c>
      <c r="BH21" s="660"/>
      <c r="BI21" s="660"/>
      <c r="BJ21" s="660"/>
      <c r="BK21" s="660"/>
      <c r="BL21" s="660"/>
      <c r="BM21" s="660"/>
      <c r="BN21" s="661"/>
      <c r="BO21" s="662">
        <v>0.1</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87609141</v>
      </c>
      <c r="S22" s="660"/>
      <c r="T22" s="660"/>
      <c r="U22" s="660"/>
      <c r="V22" s="660"/>
      <c r="W22" s="660"/>
      <c r="X22" s="660"/>
      <c r="Y22" s="661"/>
      <c r="Z22" s="662">
        <v>57.2</v>
      </c>
      <c r="AA22" s="662"/>
      <c r="AB22" s="662"/>
      <c r="AC22" s="662"/>
      <c r="AD22" s="663">
        <v>81703765</v>
      </c>
      <c r="AE22" s="663"/>
      <c r="AF22" s="663"/>
      <c r="AG22" s="663"/>
      <c r="AH22" s="663"/>
      <c r="AI22" s="663"/>
      <c r="AJ22" s="663"/>
      <c r="AK22" s="663"/>
      <c r="AL22" s="664">
        <v>99.2</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v>2034022</v>
      </c>
      <c r="BH22" s="660"/>
      <c r="BI22" s="660"/>
      <c r="BJ22" s="660"/>
      <c r="BK22" s="660"/>
      <c r="BL22" s="660"/>
      <c r="BM22" s="660"/>
      <c r="BN22" s="661"/>
      <c r="BO22" s="662">
        <v>3.5</v>
      </c>
      <c r="BP22" s="662"/>
      <c r="BQ22" s="662"/>
      <c r="BR22" s="662"/>
      <c r="BS22" s="668" t="s">
        <v>234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71069</v>
      </c>
      <c r="S23" s="660"/>
      <c r="T23" s="660"/>
      <c r="U23" s="660"/>
      <c r="V23" s="660"/>
      <c r="W23" s="660"/>
      <c r="X23" s="660"/>
      <c r="Y23" s="661"/>
      <c r="Z23" s="662">
        <v>0</v>
      </c>
      <c r="AA23" s="662"/>
      <c r="AB23" s="662"/>
      <c r="AC23" s="662"/>
      <c r="AD23" s="663">
        <v>71069</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3792717</v>
      </c>
      <c r="BH23" s="660"/>
      <c r="BI23" s="660"/>
      <c r="BJ23" s="660"/>
      <c r="BK23" s="660"/>
      <c r="BL23" s="660"/>
      <c r="BM23" s="660"/>
      <c r="BN23" s="661"/>
      <c r="BO23" s="662">
        <v>6.5</v>
      </c>
      <c r="BP23" s="662"/>
      <c r="BQ23" s="662"/>
      <c r="BR23" s="662"/>
      <c r="BS23" s="668" t="s">
        <v>172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1832720</v>
      </c>
      <c r="S24" s="660"/>
      <c r="T24" s="660"/>
      <c r="U24" s="660"/>
      <c r="V24" s="660"/>
      <c r="W24" s="660"/>
      <c r="X24" s="660"/>
      <c r="Y24" s="661"/>
      <c r="Z24" s="662">
        <v>1.2</v>
      </c>
      <c r="AA24" s="662"/>
      <c r="AB24" s="662"/>
      <c r="AC24" s="662"/>
      <c r="AD24" s="663">
        <v>8213</v>
      </c>
      <c r="AE24" s="663"/>
      <c r="AF24" s="663"/>
      <c r="AG24" s="663"/>
      <c r="AH24" s="663"/>
      <c r="AI24" s="663"/>
      <c r="AJ24" s="663"/>
      <c r="AK24" s="663"/>
      <c r="AL24" s="664">
        <v>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172</v>
      </c>
      <c r="BP24" s="662"/>
      <c r="BQ24" s="662"/>
      <c r="BR24" s="662"/>
      <c r="BS24" s="668" t="s">
        <v>172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69495596</v>
      </c>
      <c r="CS24" s="649"/>
      <c r="CT24" s="649"/>
      <c r="CU24" s="649"/>
      <c r="CV24" s="649"/>
      <c r="CW24" s="649"/>
      <c r="CX24" s="649"/>
      <c r="CY24" s="650"/>
      <c r="CZ24" s="653">
        <v>46.3</v>
      </c>
      <c r="DA24" s="654"/>
      <c r="DB24" s="654"/>
      <c r="DC24" s="673"/>
      <c r="DD24" s="692">
        <v>46353303</v>
      </c>
      <c r="DE24" s="649"/>
      <c r="DF24" s="649"/>
      <c r="DG24" s="649"/>
      <c r="DH24" s="649"/>
      <c r="DI24" s="649"/>
      <c r="DJ24" s="649"/>
      <c r="DK24" s="650"/>
      <c r="DL24" s="692">
        <v>46128255</v>
      </c>
      <c r="DM24" s="649"/>
      <c r="DN24" s="649"/>
      <c r="DO24" s="649"/>
      <c r="DP24" s="649"/>
      <c r="DQ24" s="649"/>
      <c r="DR24" s="649"/>
      <c r="DS24" s="649"/>
      <c r="DT24" s="649"/>
      <c r="DU24" s="649"/>
      <c r="DV24" s="650"/>
      <c r="DW24" s="653">
        <v>52.1</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1877433</v>
      </c>
      <c r="S25" s="660"/>
      <c r="T25" s="660"/>
      <c r="U25" s="660"/>
      <c r="V25" s="660"/>
      <c r="W25" s="660"/>
      <c r="X25" s="660"/>
      <c r="Y25" s="661"/>
      <c r="Z25" s="662">
        <v>1.2</v>
      </c>
      <c r="AA25" s="662"/>
      <c r="AB25" s="662"/>
      <c r="AC25" s="662"/>
      <c r="AD25" s="663">
        <v>235969</v>
      </c>
      <c r="AE25" s="663"/>
      <c r="AF25" s="663"/>
      <c r="AG25" s="663"/>
      <c r="AH25" s="663"/>
      <c r="AI25" s="663"/>
      <c r="AJ25" s="663"/>
      <c r="AK25" s="663"/>
      <c r="AL25" s="664">
        <v>0.3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172</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23697149</v>
      </c>
      <c r="CS25" s="695"/>
      <c r="CT25" s="695"/>
      <c r="CU25" s="695"/>
      <c r="CV25" s="695"/>
      <c r="CW25" s="695"/>
      <c r="CX25" s="695"/>
      <c r="CY25" s="696"/>
      <c r="CZ25" s="664">
        <v>15.8</v>
      </c>
      <c r="DA25" s="693"/>
      <c r="DB25" s="693"/>
      <c r="DC25" s="697"/>
      <c r="DD25" s="668">
        <v>21195914</v>
      </c>
      <c r="DE25" s="695"/>
      <c r="DF25" s="695"/>
      <c r="DG25" s="695"/>
      <c r="DH25" s="695"/>
      <c r="DI25" s="695"/>
      <c r="DJ25" s="695"/>
      <c r="DK25" s="696"/>
      <c r="DL25" s="668">
        <v>21006661</v>
      </c>
      <c r="DM25" s="695"/>
      <c r="DN25" s="695"/>
      <c r="DO25" s="695"/>
      <c r="DP25" s="695"/>
      <c r="DQ25" s="695"/>
      <c r="DR25" s="695"/>
      <c r="DS25" s="695"/>
      <c r="DT25" s="695"/>
      <c r="DU25" s="695"/>
      <c r="DV25" s="696"/>
      <c r="DW25" s="664">
        <v>23.7</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1522896</v>
      </c>
      <c r="S26" s="660"/>
      <c r="T26" s="660"/>
      <c r="U26" s="660"/>
      <c r="V26" s="660"/>
      <c r="W26" s="660"/>
      <c r="X26" s="660"/>
      <c r="Y26" s="661"/>
      <c r="Z26" s="662">
        <v>1</v>
      </c>
      <c r="AA26" s="662"/>
      <c r="AB26" s="662"/>
      <c r="AC26" s="662"/>
      <c r="AD26" s="663" t="s">
        <v>234</v>
      </c>
      <c r="AE26" s="663"/>
      <c r="AF26" s="663"/>
      <c r="AG26" s="663"/>
      <c r="AH26" s="663"/>
      <c r="AI26" s="663"/>
      <c r="AJ26" s="663"/>
      <c r="AK26" s="663"/>
      <c r="AL26" s="664" t="s">
        <v>172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172</v>
      </c>
      <c r="BH26" s="660"/>
      <c r="BI26" s="660"/>
      <c r="BJ26" s="660"/>
      <c r="BK26" s="660"/>
      <c r="BL26" s="660"/>
      <c r="BM26" s="660"/>
      <c r="BN26" s="661"/>
      <c r="BO26" s="662" t="s">
        <v>172</v>
      </c>
      <c r="BP26" s="662"/>
      <c r="BQ26" s="662"/>
      <c r="BR26" s="662"/>
      <c r="BS26" s="668" t="s">
        <v>172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15458747</v>
      </c>
      <c r="CS26" s="660"/>
      <c r="CT26" s="660"/>
      <c r="CU26" s="660"/>
      <c r="CV26" s="660"/>
      <c r="CW26" s="660"/>
      <c r="CX26" s="660"/>
      <c r="CY26" s="661"/>
      <c r="CZ26" s="664">
        <v>10.3</v>
      </c>
      <c r="DA26" s="693"/>
      <c r="DB26" s="693"/>
      <c r="DC26" s="697"/>
      <c r="DD26" s="668">
        <v>13178162</v>
      </c>
      <c r="DE26" s="660"/>
      <c r="DF26" s="660"/>
      <c r="DG26" s="660"/>
      <c r="DH26" s="660"/>
      <c r="DI26" s="660"/>
      <c r="DJ26" s="660"/>
      <c r="DK26" s="661"/>
      <c r="DL26" s="668" t="s">
        <v>234</v>
      </c>
      <c r="DM26" s="660"/>
      <c r="DN26" s="660"/>
      <c r="DO26" s="660"/>
      <c r="DP26" s="660"/>
      <c r="DQ26" s="660"/>
      <c r="DR26" s="660"/>
      <c r="DS26" s="660"/>
      <c r="DT26" s="660"/>
      <c r="DU26" s="660"/>
      <c r="DV26" s="661"/>
      <c r="DW26" s="664" t="s">
        <v>172</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19975324</v>
      </c>
      <c r="S27" s="660"/>
      <c r="T27" s="660"/>
      <c r="U27" s="660"/>
      <c r="V27" s="660"/>
      <c r="W27" s="660"/>
      <c r="X27" s="660"/>
      <c r="Y27" s="661"/>
      <c r="Z27" s="662">
        <v>13</v>
      </c>
      <c r="AA27" s="662"/>
      <c r="AB27" s="662"/>
      <c r="AC27" s="662"/>
      <c r="AD27" s="663" t="s">
        <v>172</v>
      </c>
      <c r="AE27" s="663"/>
      <c r="AF27" s="663"/>
      <c r="AG27" s="663"/>
      <c r="AH27" s="663"/>
      <c r="AI27" s="663"/>
      <c r="AJ27" s="663"/>
      <c r="AK27" s="663"/>
      <c r="AL27" s="664" t="s">
        <v>172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58317881</v>
      </c>
      <c r="BH27" s="660"/>
      <c r="BI27" s="660"/>
      <c r="BJ27" s="660"/>
      <c r="BK27" s="660"/>
      <c r="BL27" s="660"/>
      <c r="BM27" s="660"/>
      <c r="BN27" s="661"/>
      <c r="BO27" s="662">
        <v>100</v>
      </c>
      <c r="BP27" s="662"/>
      <c r="BQ27" s="662"/>
      <c r="BR27" s="662"/>
      <c r="BS27" s="668">
        <v>988072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30098168</v>
      </c>
      <c r="CS27" s="695"/>
      <c r="CT27" s="695"/>
      <c r="CU27" s="695"/>
      <c r="CV27" s="695"/>
      <c r="CW27" s="695"/>
      <c r="CX27" s="695"/>
      <c r="CY27" s="696"/>
      <c r="CZ27" s="664">
        <v>20</v>
      </c>
      <c r="DA27" s="693"/>
      <c r="DB27" s="693"/>
      <c r="DC27" s="697"/>
      <c r="DD27" s="668">
        <v>9536046</v>
      </c>
      <c r="DE27" s="695"/>
      <c r="DF27" s="695"/>
      <c r="DG27" s="695"/>
      <c r="DH27" s="695"/>
      <c r="DI27" s="695"/>
      <c r="DJ27" s="695"/>
      <c r="DK27" s="696"/>
      <c r="DL27" s="668">
        <v>9535377</v>
      </c>
      <c r="DM27" s="695"/>
      <c r="DN27" s="695"/>
      <c r="DO27" s="695"/>
      <c r="DP27" s="695"/>
      <c r="DQ27" s="695"/>
      <c r="DR27" s="695"/>
      <c r="DS27" s="695"/>
      <c r="DT27" s="695"/>
      <c r="DU27" s="695"/>
      <c r="DV27" s="696"/>
      <c r="DW27" s="664">
        <v>10.8</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172</v>
      </c>
      <c r="S28" s="660"/>
      <c r="T28" s="660"/>
      <c r="U28" s="660"/>
      <c r="V28" s="660"/>
      <c r="W28" s="660"/>
      <c r="X28" s="660"/>
      <c r="Y28" s="661"/>
      <c r="Z28" s="662" t="s">
        <v>172</v>
      </c>
      <c r="AA28" s="662"/>
      <c r="AB28" s="662"/>
      <c r="AC28" s="662"/>
      <c r="AD28" s="663" t="s">
        <v>234</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15700279</v>
      </c>
      <c r="CS28" s="660"/>
      <c r="CT28" s="660"/>
      <c r="CU28" s="660"/>
      <c r="CV28" s="660"/>
      <c r="CW28" s="660"/>
      <c r="CX28" s="660"/>
      <c r="CY28" s="661"/>
      <c r="CZ28" s="664">
        <v>10.5</v>
      </c>
      <c r="DA28" s="693"/>
      <c r="DB28" s="693"/>
      <c r="DC28" s="697"/>
      <c r="DD28" s="668">
        <v>15621343</v>
      </c>
      <c r="DE28" s="660"/>
      <c r="DF28" s="660"/>
      <c r="DG28" s="660"/>
      <c r="DH28" s="660"/>
      <c r="DI28" s="660"/>
      <c r="DJ28" s="660"/>
      <c r="DK28" s="661"/>
      <c r="DL28" s="668">
        <v>15586217</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7981014</v>
      </c>
      <c r="S29" s="660"/>
      <c r="T29" s="660"/>
      <c r="U29" s="660"/>
      <c r="V29" s="660"/>
      <c r="W29" s="660"/>
      <c r="X29" s="660"/>
      <c r="Y29" s="661"/>
      <c r="Z29" s="662">
        <v>5.2</v>
      </c>
      <c r="AA29" s="662"/>
      <c r="AB29" s="662"/>
      <c r="AC29" s="662"/>
      <c r="AD29" s="663" t="s">
        <v>234</v>
      </c>
      <c r="AE29" s="663"/>
      <c r="AF29" s="663"/>
      <c r="AG29" s="663"/>
      <c r="AH29" s="663"/>
      <c r="AI29" s="663"/>
      <c r="AJ29" s="663"/>
      <c r="AK29" s="663"/>
      <c r="AL29" s="664" t="s">
        <v>172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15698175</v>
      </c>
      <c r="CS29" s="695"/>
      <c r="CT29" s="695"/>
      <c r="CU29" s="695"/>
      <c r="CV29" s="695"/>
      <c r="CW29" s="695"/>
      <c r="CX29" s="695"/>
      <c r="CY29" s="696"/>
      <c r="CZ29" s="664">
        <v>10.5</v>
      </c>
      <c r="DA29" s="693"/>
      <c r="DB29" s="693"/>
      <c r="DC29" s="697"/>
      <c r="DD29" s="668">
        <v>15619239</v>
      </c>
      <c r="DE29" s="695"/>
      <c r="DF29" s="695"/>
      <c r="DG29" s="695"/>
      <c r="DH29" s="695"/>
      <c r="DI29" s="695"/>
      <c r="DJ29" s="695"/>
      <c r="DK29" s="696"/>
      <c r="DL29" s="668">
        <v>15584113</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660130</v>
      </c>
      <c r="S30" s="660"/>
      <c r="T30" s="660"/>
      <c r="U30" s="660"/>
      <c r="V30" s="660"/>
      <c r="W30" s="660"/>
      <c r="X30" s="660"/>
      <c r="Y30" s="661"/>
      <c r="Z30" s="662">
        <v>0.4</v>
      </c>
      <c r="AA30" s="662"/>
      <c r="AB30" s="662"/>
      <c r="AC30" s="662"/>
      <c r="AD30" s="663">
        <v>208192</v>
      </c>
      <c r="AE30" s="663"/>
      <c r="AF30" s="663"/>
      <c r="AG30" s="663"/>
      <c r="AH30" s="663"/>
      <c r="AI30" s="663"/>
      <c r="AJ30" s="663"/>
      <c r="AK30" s="663"/>
      <c r="AL30" s="664">
        <v>0.3</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99.3</v>
      </c>
      <c r="BH30" s="720"/>
      <c r="BI30" s="720"/>
      <c r="BJ30" s="720"/>
      <c r="BK30" s="720"/>
      <c r="BL30" s="720"/>
      <c r="BM30" s="654">
        <v>98</v>
      </c>
      <c r="BN30" s="720"/>
      <c r="BO30" s="720"/>
      <c r="BP30" s="720"/>
      <c r="BQ30" s="721"/>
      <c r="BR30" s="719">
        <v>99.3</v>
      </c>
      <c r="BS30" s="720"/>
      <c r="BT30" s="720"/>
      <c r="BU30" s="720"/>
      <c r="BV30" s="720"/>
      <c r="BW30" s="720"/>
      <c r="BX30" s="654">
        <v>97.7</v>
      </c>
      <c r="BY30" s="720"/>
      <c r="BZ30" s="720"/>
      <c r="CA30" s="720"/>
      <c r="CB30" s="721"/>
      <c r="CD30" s="724"/>
      <c r="CE30" s="725"/>
      <c r="CF30" s="674" t="s">
        <v>306</v>
      </c>
      <c r="CG30" s="675"/>
      <c r="CH30" s="675"/>
      <c r="CI30" s="675"/>
      <c r="CJ30" s="675"/>
      <c r="CK30" s="675"/>
      <c r="CL30" s="675"/>
      <c r="CM30" s="675"/>
      <c r="CN30" s="675"/>
      <c r="CO30" s="675"/>
      <c r="CP30" s="675"/>
      <c r="CQ30" s="676"/>
      <c r="CR30" s="659">
        <v>14735312</v>
      </c>
      <c r="CS30" s="660"/>
      <c r="CT30" s="660"/>
      <c r="CU30" s="660"/>
      <c r="CV30" s="660"/>
      <c r="CW30" s="660"/>
      <c r="CX30" s="660"/>
      <c r="CY30" s="661"/>
      <c r="CZ30" s="664">
        <v>9.8000000000000007</v>
      </c>
      <c r="DA30" s="693"/>
      <c r="DB30" s="693"/>
      <c r="DC30" s="697"/>
      <c r="DD30" s="668">
        <v>14659116</v>
      </c>
      <c r="DE30" s="660"/>
      <c r="DF30" s="660"/>
      <c r="DG30" s="660"/>
      <c r="DH30" s="660"/>
      <c r="DI30" s="660"/>
      <c r="DJ30" s="660"/>
      <c r="DK30" s="661"/>
      <c r="DL30" s="668">
        <v>14623990</v>
      </c>
      <c r="DM30" s="660"/>
      <c r="DN30" s="660"/>
      <c r="DO30" s="660"/>
      <c r="DP30" s="660"/>
      <c r="DQ30" s="660"/>
      <c r="DR30" s="660"/>
      <c r="DS30" s="660"/>
      <c r="DT30" s="660"/>
      <c r="DU30" s="660"/>
      <c r="DV30" s="661"/>
      <c r="DW30" s="664">
        <v>16.5</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27810</v>
      </c>
      <c r="S31" s="660"/>
      <c r="T31" s="660"/>
      <c r="U31" s="660"/>
      <c r="V31" s="660"/>
      <c r="W31" s="660"/>
      <c r="X31" s="660"/>
      <c r="Y31" s="661"/>
      <c r="Z31" s="662">
        <v>0</v>
      </c>
      <c r="AA31" s="662"/>
      <c r="AB31" s="662"/>
      <c r="AC31" s="662"/>
      <c r="AD31" s="663" t="s">
        <v>172</v>
      </c>
      <c r="AE31" s="663"/>
      <c r="AF31" s="663"/>
      <c r="AG31" s="663"/>
      <c r="AH31" s="663"/>
      <c r="AI31" s="663"/>
      <c r="AJ31" s="663"/>
      <c r="AK31" s="663"/>
      <c r="AL31" s="664" t="s">
        <v>172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99.3</v>
      </c>
      <c r="BH31" s="695"/>
      <c r="BI31" s="695"/>
      <c r="BJ31" s="695"/>
      <c r="BK31" s="695"/>
      <c r="BL31" s="695"/>
      <c r="BM31" s="665">
        <v>98</v>
      </c>
      <c r="BN31" s="717"/>
      <c r="BO31" s="717"/>
      <c r="BP31" s="717"/>
      <c r="BQ31" s="718"/>
      <c r="BR31" s="716">
        <v>99.2</v>
      </c>
      <c r="BS31" s="695"/>
      <c r="BT31" s="695"/>
      <c r="BU31" s="695"/>
      <c r="BV31" s="695"/>
      <c r="BW31" s="695"/>
      <c r="BX31" s="665">
        <v>97.7</v>
      </c>
      <c r="BY31" s="717"/>
      <c r="BZ31" s="717"/>
      <c r="CA31" s="717"/>
      <c r="CB31" s="718"/>
      <c r="CD31" s="724"/>
      <c r="CE31" s="725"/>
      <c r="CF31" s="674" t="s">
        <v>310</v>
      </c>
      <c r="CG31" s="675"/>
      <c r="CH31" s="675"/>
      <c r="CI31" s="675"/>
      <c r="CJ31" s="675"/>
      <c r="CK31" s="675"/>
      <c r="CL31" s="675"/>
      <c r="CM31" s="675"/>
      <c r="CN31" s="675"/>
      <c r="CO31" s="675"/>
      <c r="CP31" s="675"/>
      <c r="CQ31" s="676"/>
      <c r="CR31" s="659">
        <v>962863</v>
      </c>
      <c r="CS31" s="695"/>
      <c r="CT31" s="695"/>
      <c r="CU31" s="695"/>
      <c r="CV31" s="695"/>
      <c r="CW31" s="695"/>
      <c r="CX31" s="695"/>
      <c r="CY31" s="696"/>
      <c r="CZ31" s="664">
        <v>0.6</v>
      </c>
      <c r="DA31" s="693"/>
      <c r="DB31" s="693"/>
      <c r="DC31" s="697"/>
      <c r="DD31" s="668">
        <v>960123</v>
      </c>
      <c r="DE31" s="695"/>
      <c r="DF31" s="695"/>
      <c r="DG31" s="695"/>
      <c r="DH31" s="695"/>
      <c r="DI31" s="695"/>
      <c r="DJ31" s="695"/>
      <c r="DK31" s="696"/>
      <c r="DL31" s="668">
        <v>960123</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4907028</v>
      </c>
      <c r="S32" s="660"/>
      <c r="T32" s="660"/>
      <c r="U32" s="660"/>
      <c r="V32" s="660"/>
      <c r="W32" s="660"/>
      <c r="X32" s="660"/>
      <c r="Y32" s="661"/>
      <c r="Z32" s="662">
        <v>3.2</v>
      </c>
      <c r="AA32" s="662"/>
      <c r="AB32" s="662"/>
      <c r="AC32" s="662"/>
      <c r="AD32" s="663" t="s">
        <v>234</v>
      </c>
      <c r="AE32" s="663"/>
      <c r="AF32" s="663"/>
      <c r="AG32" s="663"/>
      <c r="AH32" s="663"/>
      <c r="AI32" s="663"/>
      <c r="AJ32" s="663"/>
      <c r="AK32" s="663"/>
      <c r="AL32" s="664" t="s">
        <v>172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99.3</v>
      </c>
      <c r="BH32" s="729"/>
      <c r="BI32" s="729"/>
      <c r="BJ32" s="729"/>
      <c r="BK32" s="729"/>
      <c r="BL32" s="729"/>
      <c r="BM32" s="730">
        <v>97.7</v>
      </c>
      <c r="BN32" s="729"/>
      <c r="BO32" s="729"/>
      <c r="BP32" s="729"/>
      <c r="BQ32" s="731"/>
      <c r="BR32" s="728">
        <v>99.2</v>
      </c>
      <c r="BS32" s="729"/>
      <c r="BT32" s="729"/>
      <c r="BU32" s="729"/>
      <c r="BV32" s="729"/>
      <c r="BW32" s="729"/>
      <c r="BX32" s="730">
        <v>97.3</v>
      </c>
      <c r="BY32" s="729"/>
      <c r="BZ32" s="729"/>
      <c r="CA32" s="729"/>
      <c r="CB32" s="731"/>
      <c r="CD32" s="726"/>
      <c r="CE32" s="727"/>
      <c r="CF32" s="674" t="s">
        <v>313</v>
      </c>
      <c r="CG32" s="675"/>
      <c r="CH32" s="675"/>
      <c r="CI32" s="675"/>
      <c r="CJ32" s="675"/>
      <c r="CK32" s="675"/>
      <c r="CL32" s="675"/>
      <c r="CM32" s="675"/>
      <c r="CN32" s="675"/>
      <c r="CO32" s="675"/>
      <c r="CP32" s="675"/>
      <c r="CQ32" s="676"/>
      <c r="CR32" s="659">
        <v>2104</v>
      </c>
      <c r="CS32" s="660"/>
      <c r="CT32" s="660"/>
      <c r="CU32" s="660"/>
      <c r="CV32" s="660"/>
      <c r="CW32" s="660"/>
      <c r="CX32" s="660"/>
      <c r="CY32" s="661"/>
      <c r="CZ32" s="664">
        <v>0</v>
      </c>
      <c r="DA32" s="693"/>
      <c r="DB32" s="693"/>
      <c r="DC32" s="697"/>
      <c r="DD32" s="668">
        <v>2104</v>
      </c>
      <c r="DE32" s="660"/>
      <c r="DF32" s="660"/>
      <c r="DG32" s="660"/>
      <c r="DH32" s="660"/>
      <c r="DI32" s="660"/>
      <c r="DJ32" s="660"/>
      <c r="DK32" s="661"/>
      <c r="DL32" s="668">
        <v>2104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2387456</v>
      </c>
      <c r="S33" s="660"/>
      <c r="T33" s="660"/>
      <c r="U33" s="660"/>
      <c r="V33" s="660"/>
      <c r="W33" s="660"/>
      <c r="X33" s="660"/>
      <c r="Y33" s="661"/>
      <c r="Z33" s="662">
        <v>1.6</v>
      </c>
      <c r="AA33" s="662"/>
      <c r="AB33" s="662"/>
      <c r="AC33" s="662"/>
      <c r="AD33" s="663" t="s">
        <v>234</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59089488</v>
      </c>
      <c r="CS33" s="695"/>
      <c r="CT33" s="695"/>
      <c r="CU33" s="695"/>
      <c r="CV33" s="695"/>
      <c r="CW33" s="695"/>
      <c r="CX33" s="695"/>
      <c r="CY33" s="696"/>
      <c r="CZ33" s="664">
        <v>39.299999999999997</v>
      </c>
      <c r="DA33" s="693"/>
      <c r="DB33" s="693"/>
      <c r="DC33" s="697"/>
      <c r="DD33" s="668">
        <v>44473550</v>
      </c>
      <c r="DE33" s="695"/>
      <c r="DF33" s="695"/>
      <c r="DG33" s="695"/>
      <c r="DH33" s="695"/>
      <c r="DI33" s="695"/>
      <c r="DJ33" s="695"/>
      <c r="DK33" s="696"/>
      <c r="DL33" s="668">
        <v>34731281</v>
      </c>
      <c r="DM33" s="695"/>
      <c r="DN33" s="695"/>
      <c r="DO33" s="695"/>
      <c r="DP33" s="695"/>
      <c r="DQ33" s="695"/>
      <c r="DR33" s="695"/>
      <c r="DS33" s="695"/>
      <c r="DT33" s="695"/>
      <c r="DU33" s="695"/>
      <c r="DV33" s="696"/>
      <c r="DW33" s="664">
        <v>39.200000000000003</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8485440</v>
      </c>
      <c r="S34" s="660"/>
      <c r="T34" s="660"/>
      <c r="U34" s="660"/>
      <c r="V34" s="660"/>
      <c r="W34" s="660"/>
      <c r="X34" s="660"/>
      <c r="Y34" s="661"/>
      <c r="Z34" s="662">
        <v>5.5</v>
      </c>
      <c r="AA34" s="662"/>
      <c r="AB34" s="662"/>
      <c r="AC34" s="662"/>
      <c r="AD34" s="663">
        <v>110784</v>
      </c>
      <c r="AE34" s="663"/>
      <c r="AF34" s="663"/>
      <c r="AG34" s="663"/>
      <c r="AH34" s="663"/>
      <c r="AI34" s="663"/>
      <c r="AJ34" s="663"/>
      <c r="AK34" s="663"/>
      <c r="AL34" s="664">
        <v>0.1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18568678</v>
      </c>
      <c r="CS34" s="660"/>
      <c r="CT34" s="660"/>
      <c r="CU34" s="660"/>
      <c r="CV34" s="660"/>
      <c r="CW34" s="660"/>
      <c r="CX34" s="660"/>
      <c r="CY34" s="661"/>
      <c r="CZ34" s="664">
        <v>12.4</v>
      </c>
      <c r="DA34" s="693"/>
      <c r="DB34" s="693"/>
      <c r="DC34" s="697"/>
      <c r="DD34" s="668">
        <v>15347277</v>
      </c>
      <c r="DE34" s="660"/>
      <c r="DF34" s="660"/>
      <c r="DG34" s="660"/>
      <c r="DH34" s="660"/>
      <c r="DI34" s="660"/>
      <c r="DJ34" s="660"/>
      <c r="DK34" s="661"/>
      <c r="DL34" s="668">
        <v>14773696</v>
      </c>
      <c r="DM34" s="660"/>
      <c r="DN34" s="660"/>
      <c r="DO34" s="660"/>
      <c r="DP34" s="660"/>
      <c r="DQ34" s="660"/>
      <c r="DR34" s="660"/>
      <c r="DS34" s="660"/>
      <c r="DT34" s="660"/>
      <c r="DU34" s="660"/>
      <c r="DV34" s="661"/>
      <c r="DW34" s="664">
        <v>16.7</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15836800</v>
      </c>
      <c r="S35" s="660"/>
      <c r="T35" s="660"/>
      <c r="U35" s="660"/>
      <c r="V35" s="660"/>
      <c r="W35" s="660"/>
      <c r="X35" s="660"/>
      <c r="Y35" s="661"/>
      <c r="Z35" s="662">
        <v>10.3</v>
      </c>
      <c r="AA35" s="662"/>
      <c r="AB35" s="662"/>
      <c r="AC35" s="662"/>
      <c r="AD35" s="663" t="s">
        <v>172</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18484198</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993084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2272394</v>
      </c>
      <c r="CS35" s="695"/>
      <c r="CT35" s="695"/>
      <c r="CU35" s="695"/>
      <c r="CV35" s="695"/>
      <c r="CW35" s="695"/>
      <c r="CX35" s="695"/>
      <c r="CY35" s="696"/>
      <c r="CZ35" s="664">
        <v>1.5</v>
      </c>
      <c r="DA35" s="693"/>
      <c r="DB35" s="693"/>
      <c r="DC35" s="697"/>
      <c r="DD35" s="668">
        <v>1991291</v>
      </c>
      <c r="DE35" s="695"/>
      <c r="DF35" s="695"/>
      <c r="DG35" s="695"/>
      <c r="DH35" s="695"/>
      <c r="DI35" s="695"/>
      <c r="DJ35" s="695"/>
      <c r="DK35" s="696"/>
      <c r="DL35" s="668">
        <v>1219813</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234</v>
      </c>
      <c r="AA36" s="662"/>
      <c r="AB36" s="662"/>
      <c r="AC36" s="662"/>
      <c r="AD36" s="663" t="s">
        <v>234</v>
      </c>
      <c r="AE36" s="663"/>
      <c r="AF36" s="663"/>
      <c r="AG36" s="663"/>
      <c r="AH36" s="663"/>
      <c r="AI36" s="663"/>
      <c r="AJ36" s="663"/>
      <c r="AK36" s="663"/>
      <c r="AL36" s="664" t="s">
        <v>234</v>
      </c>
      <c r="AM36" s="665"/>
      <c r="AN36" s="665"/>
      <c r="AO36" s="666"/>
      <c r="AQ36" s="736" t="s">
        <v>325</v>
      </c>
      <c r="AR36" s="737"/>
      <c r="AS36" s="737"/>
      <c r="AT36" s="737"/>
      <c r="AU36" s="737"/>
      <c r="AV36" s="737"/>
      <c r="AW36" s="737"/>
      <c r="AX36" s="737"/>
      <c r="AY36" s="738"/>
      <c r="AZ36" s="659">
        <v>4670500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639211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16001710</v>
      </c>
      <c r="CS36" s="660"/>
      <c r="CT36" s="660"/>
      <c r="CU36" s="660"/>
      <c r="CV36" s="660"/>
      <c r="CW36" s="660"/>
      <c r="CX36" s="660"/>
      <c r="CY36" s="661"/>
      <c r="CZ36" s="664">
        <v>10.7</v>
      </c>
      <c r="DA36" s="693"/>
      <c r="DB36" s="693"/>
      <c r="DC36" s="697"/>
      <c r="DD36" s="668">
        <v>13625349</v>
      </c>
      <c r="DE36" s="660"/>
      <c r="DF36" s="660"/>
      <c r="DG36" s="660"/>
      <c r="DH36" s="660"/>
      <c r="DI36" s="660"/>
      <c r="DJ36" s="660"/>
      <c r="DK36" s="661"/>
      <c r="DL36" s="668">
        <v>9704745</v>
      </c>
      <c r="DM36" s="660"/>
      <c r="DN36" s="660"/>
      <c r="DO36" s="660"/>
      <c r="DP36" s="660"/>
      <c r="DQ36" s="660"/>
      <c r="DR36" s="660"/>
      <c r="DS36" s="660"/>
      <c r="DT36" s="660"/>
      <c r="DU36" s="660"/>
      <c r="DV36" s="661"/>
      <c r="DW36" s="664">
        <v>11</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6235100</v>
      </c>
      <c r="S37" s="660"/>
      <c r="T37" s="660"/>
      <c r="U37" s="660"/>
      <c r="V37" s="660"/>
      <c r="W37" s="660"/>
      <c r="X37" s="660"/>
      <c r="Y37" s="661"/>
      <c r="Z37" s="662">
        <v>4.0999999999999996</v>
      </c>
      <c r="AA37" s="662"/>
      <c r="AB37" s="662"/>
      <c r="AC37" s="662"/>
      <c r="AD37" s="663" t="s">
        <v>172</v>
      </c>
      <c r="AE37" s="663"/>
      <c r="AF37" s="663"/>
      <c r="AG37" s="663"/>
      <c r="AH37" s="663"/>
      <c r="AI37" s="663"/>
      <c r="AJ37" s="663"/>
      <c r="AK37" s="663"/>
      <c r="AL37" s="664" t="s">
        <v>172</v>
      </c>
      <c r="AM37" s="665"/>
      <c r="AN37" s="665"/>
      <c r="AO37" s="666"/>
      <c r="AQ37" s="736" t="s">
        <v>329</v>
      </c>
      <c r="AR37" s="737"/>
      <c r="AS37" s="737"/>
      <c r="AT37" s="737"/>
      <c r="AU37" s="737"/>
      <c r="AV37" s="737"/>
      <c r="AW37" s="737"/>
      <c r="AX37" s="737"/>
      <c r="AY37" s="738"/>
      <c r="AZ37" s="659">
        <v>725002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48310</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2208797</v>
      </c>
      <c r="CS37" s="695"/>
      <c r="CT37" s="695"/>
      <c r="CU37" s="695"/>
      <c r="CV37" s="695"/>
      <c r="CW37" s="695"/>
      <c r="CX37" s="695"/>
      <c r="CY37" s="696"/>
      <c r="CZ37" s="664">
        <v>1.5</v>
      </c>
      <c r="DA37" s="693"/>
      <c r="DB37" s="693"/>
      <c r="DC37" s="697"/>
      <c r="DD37" s="668">
        <v>2159104</v>
      </c>
      <c r="DE37" s="695"/>
      <c r="DF37" s="695"/>
      <c r="DG37" s="695"/>
      <c r="DH37" s="695"/>
      <c r="DI37" s="695"/>
      <c r="DJ37" s="695"/>
      <c r="DK37" s="696"/>
      <c r="DL37" s="668">
        <v>489924</v>
      </c>
      <c r="DM37" s="695"/>
      <c r="DN37" s="695"/>
      <c r="DO37" s="695"/>
      <c r="DP37" s="695"/>
      <c r="DQ37" s="695"/>
      <c r="DR37" s="695"/>
      <c r="DS37" s="695"/>
      <c r="DT37" s="695"/>
      <c r="DU37" s="695"/>
      <c r="DV37" s="696"/>
      <c r="DW37" s="664">
        <v>0.6</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153174261</v>
      </c>
      <c r="S38" s="740"/>
      <c r="T38" s="740"/>
      <c r="U38" s="740"/>
      <c r="V38" s="740"/>
      <c r="W38" s="740"/>
      <c r="X38" s="740"/>
      <c r="Y38" s="741"/>
      <c r="Z38" s="742">
        <v>100</v>
      </c>
      <c r="AA38" s="742"/>
      <c r="AB38" s="742"/>
      <c r="AC38" s="742"/>
      <c r="AD38" s="743">
        <v>82337992</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255847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76440</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12990190</v>
      </c>
      <c r="CS38" s="660"/>
      <c r="CT38" s="660"/>
      <c r="CU38" s="660"/>
      <c r="CV38" s="660"/>
      <c r="CW38" s="660"/>
      <c r="CX38" s="660"/>
      <c r="CY38" s="661"/>
      <c r="CZ38" s="664">
        <v>8.6</v>
      </c>
      <c r="DA38" s="693"/>
      <c r="DB38" s="693"/>
      <c r="DC38" s="697"/>
      <c r="DD38" s="668">
        <v>10923238</v>
      </c>
      <c r="DE38" s="660"/>
      <c r="DF38" s="660"/>
      <c r="DG38" s="660"/>
      <c r="DH38" s="660"/>
      <c r="DI38" s="660"/>
      <c r="DJ38" s="660"/>
      <c r="DK38" s="661"/>
      <c r="DL38" s="668">
        <v>9033027</v>
      </c>
      <c r="DM38" s="660"/>
      <c r="DN38" s="660"/>
      <c r="DO38" s="660"/>
      <c r="DP38" s="660"/>
      <c r="DQ38" s="660"/>
      <c r="DR38" s="660"/>
      <c r="DS38" s="660"/>
      <c r="DT38" s="660"/>
      <c r="DU38" s="660"/>
      <c r="DV38" s="661"/>
      <c r="DW38" s="664">
        <v>10.199999999999999</v>
      </c>
      <c r="DX38" s="693"/>
      <c r="DY38" s="693"/>
      <c r="DZ38" s="693"/>
      <c r="EA38" s="693"/>
      <c r="EB38" s="693"/>
      <c r="EC38" s="694"/>
    </row>
    <row r="39" spans="2:133" ht="11.25" customHeight="1">
      <c r="AQ39" s="736" t="s">
        <v>336</v>
      </c>
      <c r="AR39" s="737"/>
      <c r="AS39" s="737"/>
      <c r="AT39" s="737"/>
      <c r="AU39" s="737"/>
      <c r="AV39" s="737"/>
      <c r="AW39" s="737"/>
      <c r="AX39" s="737"/>
      <c r="AY39" s="738"/>
      <c r="AZ39" s="659" t="s">
        <v>172</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91</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2854312</v>
      </c>
      <c r="CS39" s="695"/>
      <c r="CT39" s="695"/>
      <c r="CU39" s="695"/>
      <c r="CV39" s="695"/>
      <c r="CW39" s="695"/>
      <c r="CX39" s="695"/>
      <c r="CY39" s="696"/>
      <c r="CZ39" s="664">
        <v>1.9</v>
      </c>
      <c r="DA39" s="693"/>
      <c r="DB39" s="693"/>
      <c r="DC39" s="697"/>
      <c r="DD39" s="668">
        <v>2403794</v>
      </c>
      <c r="DE39" s="695"/>
      <c r="DF39" s="695"/>
      <c r="DG39" s="695"/>
      <c r="DH39" s="695"/>
      <c r="DI39" s="695"/>
      <c r="DJ39" s="695"/>
      <c r="DK39" s="696"/>
      <c r="DL39" s="668" t="s">
        <v>234</v>
      </c>
      <c r="DM39" s="695"/>
      <c r="DN39" s="695"/>
      <c r="DO39" s="695"/>
      <c r="DP39" s="695"/>
      <c r="DQ39" s="695"/>
      <c r="DR39" s="695"/>
      <c r="DS39" s="695"/>
      <c r="DT39" s="695"/>
      <c r="DU39" s="695"/>
      <c r="DV39" s="696"/>
      <c r="DW39" s="664" t="s">
        <v>172</v>
      </c>
      <c r="DX39" s="693"/>
      <c r="DY39" s="693"/>
      <c r="DZ39" s="693"/>
      <c r="EA39" s="693"/>
      <c r="EB39" s="693"/>
      <c r="EC39" s="694"/>
    </row>
    <row r="40" spans="2:133" ht="11.25" customHeight="1">
      <c r="AQ40" s="736" t="s">
        <v>340</v>
      </c>
      <c r="AR40" s="737"/>
      <c r="AS40" s="737"/>
      <c r="AT40" s="737"/>
      <c r="AU40" s="737"/>
      <c r="AV40" s="737"/>
      <c r="AW40" s="737"/>
      <c r="AX40" s="737"/>
      <c r="AY40" s="738"/>
      <c r="AZ40" s="659">
        <v>3555608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6402204</v>
      </c>
      <c r="CS40" s="660"/>
      <c r="CT40" s="660"/>
      <c r="CU40" s="660"/>
      <c r="CV40" s="660"/>
      <c r="CW40" s="660"/>
      <c r="CX40" s="660"/>
      <c r="CY40" s="661"/>
      <c r="CZ40" s="664">
        <v>4.3</v>
      </c>
      <c r="DA40" s="693"/>
      <c r="DB40" s="693"/>
      <c r="DC40" s="697"/>
      <c r="DD40" s="668">
        <v>182601</v>
      </c>
      <c r="DE40" s="660"/>
      <c r="DF40" s="660"/>
      <c r="DG40" s="660"/>
      <c r="DH40" s="660"/>
      <c r="DI40" s="660"/>
      <c r="DJ40" s="660"/>
      <c r="DK40" s="661"/>
      <c r="DL40" s="668" t="s">
        <v>234</v>
      </c>
      <c r="DM40" s="660"/>
      <c r="DN40" s="660"/>
      <c r="DO40" s="660"/>
      <c r="DP40" s="660"/>
      <c r="DQ40" s="660"/>
      <c r="DR40" s="660"/>
      <c r="DS40" s="660"/>
      <c r="DT40" s="660"/>
      <c r="DU40" s="660"/>
      <c r="DV40" s="661"/>
      <c r="DW40" s="664" t="s">
        <v>172</v>
      </c>
      <c r="DX40" s="693"/>
      <c r="DY40" s="693"/>
      <c r="DZ40" s="693"/>
      <c r="EA40" s="693"/>
      <c r="EB40" s="693"/>
      <c r="EC40" s="694"/>
    </row>
    <row r="41" spans="2:133" ht="11.25" customHeight="1">
      <c r="AQ41" s="746" t="s">
        <v>343</v>
      </c>
      <c r="AR41" s="747"/>
      <c r="AS41" s="747"/>
      <c r="AT41" s="747"/>
      <c r="AU41" s="747"/>
      <c r="AV41" s="747"/>
      <c r="AW41" s="747"/>
      <c r="AX41" s="747"/>
      <c r="AY41" s="748"/>
      <c r="AZ41" s="739">
        <v>9277241</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317</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234</v>
      </c>
      <c r="DA41" s="693"/>
      <c r="DB41" s="693"/>
      <c r="DC41" s="697"/>
      <c r="DD41" s="668" t="s">
        <v>172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21616103</v>
      </c>
      <c r="CS42" s="660"/>
      <c r="CT42" s="660"/>
      <c r="CU42" s="660"/>
      <c r="CV42" s="660"/>
      <c r="CW42" s="660"/>
      <c r="CX42" s="660"/>
      <c r="CY42" s="661"/>
      <c r="CZ42" s="664">
        <v>14.4</v>
      </c>
      <c r="DA42" s="665"/>
      <c r="DB42" s="665"/>
      <c r="DC42" s="760"/>
      <c r="DD42" s="668">
        <v>6857716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462982</v>
      </c>
      <c r="CS43" s="695"/>
      <c r="CT43" s="695"/>
      <c r="CU43" s="695"/>
      <c r="CV43" s="695"/>
      <c r="CW43" s="695"/>
      <c r="CX43" s="695"/>
      <c r="CY43" s="696"/>
      <c r="CZ43" s="664">
        <v>0.3</v>
      </c>
      <c r="DA43" s="693"/>
      <c r="DB43" s="693"/>
      <c r="DC43" s="697"/>
      <c r="DD43" s="668">
        <v>442047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20535264</v>
      </c>
      <c r="CS44" s="660"/>
      <c r="CT44" s="660"/>
      <c r="CU44" s="660"/>
      <c r="CV44" s="660"/>
      <c r="CW44" s="660"/>
      <c r="CX44" s="660"/>
      <c r="CY44" s="661"/>
      <c r="CZ44" s="664">
        <v>13.7</v>
      </c>
      <c r="DA44" s="665"/>
      <c r="DB44" s="665"/>
      <c r="DC44" s="760"/>
      <c r="DD44" s="668">
        <v>5967000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7482489</v>
      </c>
      <c r="CS45" s="695"/>
      <c r="CT45" s="695"/>
      <c r="CU45" s="695"/>
      <c r="CV45" s="695"/>
      <c r="CW45" s="695"/>
      <c r="CX45" s="695"/>
      <c r="CY45" s="696"/>
      <c r="CZ45" s="664">
        <v>5</v>
      </c>
      <c r="DA45" s="693"/>
      <c r="DB45" s="693"/>
      <c r="DC45" s="697"/>
      <c r="DD45" s="668">
        <v>1073919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12679914</v>
      </c>
      <c r="CS46" s="660"/>
      <c r="CT46" s="660"/>
      <c r="CU46" s="660"/>
      <c r="CV46" s="660"/>
      <c r="CW46" s="660"/>
      <c r="CX46" s="660"/>
      <c r="CY46" s="661"/>
      <c r="CZ46" s="664">
        <v>8.4</v>
      </c>
      <c r="DA46" s="665"/>
      <c r="DB46" s="665"/>
      <c r="DC46" s="760"/>
      <c r="DD46" s="668">
        <v>4856145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1080839</v>
      </c>
      <c r="CS47" s="695"/>
      <c r="CT47" s="695"/>
      <c r="CU47" s="695"/>
      <c r="CV47" s="695"/>
      <c r="CW47" s="695"/>
      <c r="CX47" s="695"/>
      <c r="CY47" s="696"/>
      <c r="CZ47" s="664">
        <v>0.7</v>
      </c>
      <c r="DA47" s="693"/>
      <c r="DB47" s="693"/>
      <c r="DC47" s="697"/>
      <c r="DD47" s="668">
        <v>890716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172</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150201187</v>
      </c>
      <c r="CS49" s="729"/>
      <c r="CT49" s="729"/>
      <c r="CU49" s="729"/>
      <c r="CV49" s="729"/>
      <c r="CW49" s="729"/>
      <c r="CX49" s="729"/>
      <c r="CY49" s="761"/>
      <c r="CZ49" s="744">
        <v>100</v>
      </c>
      <c r="DA49" s="762"/>
      <c r="DB49" s="762"/>
      <c r="DC49" s="763"/>
      <c r="DD49" s="764">
        <v>97684569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n/ycOYZr/xETZ1r++uqkbmC0LWSrVE5uArFA/7gSBBNMYjj1CPj+ZNYFIPM9WtIcyIfKgUHUCX5kA3kOIqJsSQ==" saltValue="5JMywIU3NNn1EEnQjZ+82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153101</v>
      </c>
      <c r="R7" s="795"/>
      <c r="S7" s="795"/>
      <c r="T7" s="795"/>
      <c r="U7" s="795"/>
      <c r="V7" s="795">
        <v>150139</v>
      </c>
      <c r="W7" s="795"/>
      <c r="X7" s="795"/>
      <c r="Y7" s="795"/>
      <c r="Z7" s="795"/>
      <c r="AA7" s="795">
        <v>2962</v>
      </c>
      <c r="AB7" s="795"/>
      <c r="AC7" s="795"/>
      <c r="AD7" s="795"/>
      <c r="AE7" s="796"/>
      <c r="AF7" s="797">
        <v>1771</v>
      </c>
      <c r="AG7" s="798"/>
      <c r="AH7" s="798"/>
      <c r="AI7" s="798"/>
      <c r="AJ7" s="799"/>
      <c r="AK7" s="834">
        <v>4907</v>
      </c>
      <c r="AL7" s="835"/>
      <c r="AM7" s="835"/>
      <c r="AN7" s="835"/>
      <c r="AO7" s="835"/>
      <c r="AP7" s="835">
        <v>153806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596</v>
      </c>
      <c r="BS7" s="838" t="s">
        <v>597</v>
      </c>
      <c r="BT7" s="839"/>
      <c r="BU7" s="839"/>
      <c r="BV7" s="839"/>
      <c r="BW7" s="839"/>
      <c r="BX7" s="839"/>
      <c r="BY7" s="839"/>
      <c r="BZ7" s="839"/>
      <c r="CA7" s="839"/>
      <c r="CB7" s="839"/>
      <c r="CC7" s="839"/>
      <c r="CD7" s="839"/>
      <c r="CE7" s="839"/>
      <c r="CF7" s="839"/>
      <c r="CG7" s="840"/>
      <c r="CH7" s="831">
        <v>-27</v>
      </c>
      <c r="CI7" s="832"/>
      <c r="CJ7" s="832"/>
      <c r="CK7" s="832"/>
      <c r="CL7" s="833"/>
      <c r="CM7" s="831">
        <v>1382</v>
      </c>
      <c r="CN7" s="832"/>
      <c r="CO7" s="832"/>
      <c r="CP7" s="832"/>
      <c r="CQ7" s="833"/>
      <c r="CR7" s="831">
        <v>5</v>
      </c>
      <c r="CS7" s="832"/>
      <c r="CT7" s="832"/>
      <c r="CU7" s="832"/>
      <c r="CV7" s="833"/>
      <c r="CW7" s="831" t="s">
        <v>579</v>
      </c>
      <c r="CX7" s="832"/>
      <c r="CY7" s="832"/>
      <c r="CZ7" s="832"/>
      <c r="DA7" s="833"/>
      <c r="DB7" s="831" t="s">
        <v>579</v>
      </c>
      <c r="DC7" s="832"/>
      <c r="DD7" s="832"/>
      <c r="DE7" s="832"/>
      <c r="DF7" s="833"/>
      <c r="DG7" s="831">
        <v>5100</v>
      </c>
      <c r="DH7" s="832"/>
      <c r="DI7" s="832"/>
      <c r="DJ7" s="832"/>
      <c r="DK7" s="833"/>
      <c r="DL7" s="831">
        <v>0</v>
      </c>
      <c r="DM7" s="832"/>
      <c r="DN7" s="832"/>
      <c r="DO7" s="832"/>
      <c r="DP7" s="833"/>
      <c r="DQ7" s="831">
        <v>907</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3</v>
      </c>
      <c r="R8" s="819"/>
      <c r="S8" s="819"/>
      <c r="T8" s="819"/>
      <c r="U8" s="819"/>
      <c r="V8" s="819">
        <v>3</v>
      </c>
      <c r="W8" s="819"/>
      <c r="X8" s="819"/>
      <c r="Y8" s="819"/>
      <c r="Z8" s="819"/>
      <c r="AA8" s="819">
        <v>0</v>
      </c>
      <c r="AB8" s="819"/>
      <c r="AC8" s="819"/>
      <c r="AD8" s="819"/>
      <c r="AE8" s="820"/>
      <c r="AF8" s="821">
        <v>0</v>
      </c>
      <c r="AG8" s="822"/>
      <c r="AH8" s="822"/>
      <c r="AI8" s="822"/>
      <c r="AJ8" s="823"/>
      <c r="AK8" s="824" t="s">
        <v>577</v>
      </c>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598</v>
      </c>
      <c r="BT8" s="829"/>
      <c r="BU8" s="829"/>
      <c r="BV8" s="829"/>
      <c r="BW8" s="829"/>
      <c r="BX8" s="829"/>
      <c r="BY8" s="829"/>
      <c r="BZ8" s="829"/>
      <c r="CA8" s="829"/>
      <c r="CB8" s="829"/>
      <c r="CC8" s="829"/>
      <c r="CD8" s="829"/>
      <c r="CE8" s="829"/>
      <c r="CF8" s="829"/>
      <c r="CG8" s="830"/>
      <c r="CH8" s="841">
        <v>0</v>
      </c>
      <c r="CI8" s="842"/>
      <c r="CJ8" s="842"/>
      <c r="CK8" s="842"/>
      <c r="CL8" s="843"/>
      <c r="CM8" s="841">
        <v>35</v>
      </c>
      <c r="CN8" s="842"/>
      <c r="CO8" s="842"/>
      <c r="CP8" s="842"/>
      <c r="CQ8" s="843"/>
      <c r="CR8" s="841">
        <v>3</v>
      </c>
      <c r="CS8" s="842"/>
      <c r="CT8" s="842"/>
      <c r="CU8" s="842"/>
      <c r="CV8" s="843"/>
      <c r="CW8" s="841">
        <v>72</v>
      </c>
      <c r="CX8" s="842"/>
      <c r="CY8" s="842"/>
      <c r="CZ8" s="842"/>
      <c r="DA8" s="843"/>
      <c r="DB8" s="841" t="s">
        <v>579</v>
      </c>
      <c r="DC8" s="842"/>
      <c r="DD8" s="842"/>
      <c r="DE8" s="842"/>
      <c r="DF8" s="843"/>
      <c r="DG8" s="841" t="s">
        <v>579</v>
      </c>
      <c r="DH8" s="842"/>
      <c r="DI8" s="842"/>
      <c r="DJ8" s="842"/>
      <c r="DK8" s="843"/>
      <c r="DL8" s="841" t="s">
        <v>579</v>
      </c>
      <c r="DM8" s="842"/>
      <c r="DN8" s="842"/>
      <c r="DO8" s="842"/>
      <c r="DP8" s="843"/>
      <c r="DQ8" s="841" t="s">
        <v>579</v>
      </c>
      <c r="DR8" s="842"/>
      <c r="DS8" s="842"/>
      <c r="DT8" s="842"/>
      <c r="DU8" s="843"/>
      <c r="DV8" s="844"/>
      <c r="DW8" s="845"/>
      <c r="DX8" s="845"/>
      <c r="DY8" s="845"/>
      <c r="DZ8" s="846"/>
      <c r="EA8" s="234"/>
    </row>
    <row r="9" spans="1:131" s="235" customFormat="1" ht="26.25" customHeight="1">
      <c r="A9" s="241">
        <v>3</v>
      </c>
      <c r="B9" s="815" t="s">
        <v>381</v>
      </c>
      <c r="C9" s="816"/>
      <c r="D9" s="816"/>
      <c r="E9" s="816"/>
      <c r="F9" s="816"/>
      <c r="G9" s="816"/>
      <c r="H9" s="816"/>
      <c r="I9" s="816"/>
      <c r="J9" s="816"/>
      <c r="K9" s="816"/>
      <c r="L9" s="816"/>
      <c r="M9" s="816"/>
      <c r="N9" s="816"/>
      <c r="O9" s="816"/>
      <c r="P9" s="817"/>
      <c r="Q9" s="818">
        <v>64</v>
      </c>
      <c r="R9" s="819"/>
      <c r="S9" s="819"/>
      <c r="T9" s="819"/>
      <c r="U9" s="819"/>
      <c r="V9" s="819">
        <v>53</v>
      </c>
      <c r="W9" s="819"/>
      <c r="X9" s="819"/>
      <c r="Y9" s="819"/>
      <c r="Z9" s="819"/>
      <c r="AA9" s="819">
        <v>11</v>
      </c>
      <c r="AB9" s="819"/>
      <c r="AC9" s="819"/>
      <c r="AD9" s="819"/>
      <c r="AE9" s="820"/>
      <c r="AF9" s="821" t="s">
        <v>382</v>
      </c>
      <c r="AG9" s="822"/>
      <c r="AH9" s="822"/>
      <c r="AI9" s="822"/>
      <c r="AJ9" s="823"/>
      <c r="AK9" s="824">
        <v>3</v>
      </c>
      <c r="AL9" s="825"/>
      <c r="AM9" s="825"/>
      <c r="AN9" s="825"/>
      <c r="AO9" s="825"/>
      <c r="AP9" s="825">
        <v>73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599</v>
      </c>
      <c r="BT9" s="829"/>
      <c r="BU9" s="829"/>
      <c r="BV9" s="829"/>
      <c r="BW9" s="829"/>
      <c r="BX9" s="829"/>
      <c r="BY9" s="829"/>
      <c r="BZ9" s="829"/>
      <c r="CA9" s="829"/>
      <c r="CB9" s="829"/>
      <c r="CC9" s="829"/>
      <c r="CD9" s="829"/>
      <c r="CE9" s="829"/>
      <c r="CF9" s="829"/>
      <c r="CG9" s="830"/>
      <c r="CH9" s="841">
        <v>-12</v>
      </c>
      <c r="CI9" s="842"/>
      <c r="CJ9" s="842"/>
      <c r="CK9" s="842"/>
      <c r="CL9" s="843"/>
      <c r="CM9" s="841">
        <v>1491</v>
      </c>
      <c r="CN9" s="842"/>
      <c r="CO9" s="842"/>
      <c r="CP9" s="842"/>
      <c r="CQ9" s="843"/>
      <c r="CR9" s="841">
        <v>53</v>
      </c>
      <c r="CS9" s="842"/>
      <c r="CT9" s="842"/>
      <c r="CU9" s="842"/>
      <c r="CV9" s="843"/>
      <c r="CW9" s="841" t="s">
        <v>579</v>
      </c>
      <c r="CX9" s="842"/>
      <c r="CY9" s="842"/>
      <c r="CZ9" s="842"/>
      <c r="DA9" s="843"/>
      <c r="DB9" s="841" t="s">
        <v>579</v>
      </c>
      <c r="DC9" s="842"/>
      <c r="DD9" s="842"/>
      <c r="DE9" s="842"/>
      <c r="DF9" s="843"/>
      <c r="DG9" s="841" t="s">
        <v>579</v>
      </c>
      <c r="DH9" s="842"/>
      <c r="DI9" s="842"/>
      <c r="DJ9" s="842"/>
      <c r="DK9" s="843"/>
      <c r="DL9" s="841" t="s">
        <v>579</v>
      </c>
      <c r="DM9" s="842"/>
      <c r="DN9" s="842"/>
      <c r="DO9" s="842"/>
      <c r="DP9" s="843"/>
      <c r="DQ9" s="841" t="s">
        <v>579</v>
      </c>
      <c r="DR9" s="842"/>
      <c r="DS9" s="842"/>
      <c r="DT9" s="842"/>
      <c r="DU9" s="843"/>
      <c r="DV9" s="844"/>
      <c r="DW9" s="845"/>
      <c r="DX9" s="845"/>
      <c r="DY9" s="845"/>
      <c r="DZ9" s="846"/>
      <c r="EA9" s="234"/>
    </row>
    <row r="10" spans="1:131" s="235" customFormat="1" ht="26.25" customHeight="1">
      <c r="A10" s="241">
        <v>4</v>
      </c>
      <c r="B10" s="815" t="s">
        <v>383</v>
      </c>
      <c r="C10" s="816"/>
      <c r="D10" s="816"/>
      <c r="E10" s="816"/>
      <c r="F10" s="816"/>
      <c r="G10" s="816"/>
      <c r="H10" s="816"/>
      <c r="I10" s="816"/>
      <c r="J10" s="816"/>
      <c r="K10" s="816"/>
      <c r="L10" s="816"/>
      <c r="M10" s="816"/>
      <c r="N10" s="816"/>
      <c r="O10" s="816"/>
      <c r="P10" s="817"/>
      <c r="Q10" s="818">
        <v>81</v>
      </c>
      <c r="R10" s="819"/>
      <c r="S10" s="819"/>
      <c r="T10" s="819"/>
      <c r="U10" s="819"/>
      <c r="V10" s="819">
        <v>81</v>
      </c>
      <c r="W10" s="819"/>
      <c r="X10" s="819"/>
      <c r="Y10" s="819"/>
      <c r="Z10" s="819"/>
      <c r="AA10" s="819">
        <v>0</v>
      </c>
      <c r="AB10" s="819"/>
      <c r="AC10" s="819"/>
      <c r="AD10" s="819"/>
      <c r="AE10" s="820"/>
      <c r="AF10" s="821">
        <v>0</v>
      </c>
      <c r="AG10" s="822"/>
      <c r="AH10" s="822"/>
      <c r="AI10" s="822"/>
      <c r="AJ10" s="823"/>
      <c r="AK10" s="824">
        <v>6</v>
      </c>
      <c r="AL10" s="825"/>
      <c r="AM10" s="825"/>
      <c r="AN10" s="825"/>
      <c r="AO10" s="825"/>
      <c r="AP10" s="825" t="s">
        <v>577</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600</v>
      </c>
      <c r="BT10" s="829"/>
      <c r="BU10" s="829"/>
      <c r="BV10" s="829"/>
      <c r="BW10" s="829"/>
      <c r="BX10" s="829"/>
      <c r="BY10" s="829"/>
      <c r="BZ10" s="829"/>
      <c r="CA10" s="829"/>
      <c r="CB10" s="829"/>
      <c r="CC10" s="829"/>
      <c r="CD10" s="829"/>
      <c r="CE10" s="829"/>
      <c r="CF10" s="829"/>
      <c r="CG10" s="830"/>
      <c r="CH10" s="841">
        <v>4</v>
      </c>
      <c r="CI10" s="842"/>
      <c r="CJ10" s="842"/>
      <c r="CK10" s="842"/>
      <c r="CL10" s="843"/>
      <c r="CM10" s="841">
        <v>122</v>
      </c>
      <c r="CN10" s="842"/>
      <c r="CO10" s="842"/>
      <c r="CP10" s="842"/>
      <c r="CQ10" s="843"/>
      <c r="CR10" s="841">
        <v>52</v>
      </c>
      <c r="CS10" s="842"/>
      <c r="CT10" s="842"/>
      <c r="CU10" s="842"/>
      <c r="CV10" s="843"/>
      <c r="CW10" s="841">
        <v>252</v>
      </c>
      <c r="CX10" s="842"/>
      <c r="CY10" s="842"/>
      <c r="CZ10" s="842"/>
      <c r="DA10" s="843"/>
      <c r="DB10" s="841" t="s">
        <v>579</v>
      </c>
      <c r="DC10" s="842"/>
      <c r="DD10" s="842"/>
      <c r="DE10" s="842"/>
      <c r="DF10" s="843"/>
      <c r="DG10" s="841" t="s">
        <v>579</v>
      </c>
      <c r="DH10" s="842"/>
      <c r="DI10" s="842"/>
      <c r="DJ10" s="842"/>
      <c r="DK10" s="843"/>
      <c r="DL10" s="841" t="s">
        <v>579</v>
      </c>
      <c r="DM10" s="842"/>
      <c r="DN10" s="842"/>
      <c r="DO10" s="842"/>
      <c r="DP10" s="843"/>
      <c r="DQ10" s="841" t="s">
        <v>579</v>
      </c>
      <c r="DR10" s="842"/>
      <c r="DS10" s="842"/>
      <c r="DT10" s="842"/>
      <c r="DU10" s="843"/>
      <c r="DV10" s="844"/>
      <c r="DW10" s="845"/>
      <c r="DX10" s="845"/>
      <c r="DY10" s="845"/>
      <c r="DZ10" s="846"/>
      <c r="EA10" s="234"/>
    </row>
    <row r="11" spans="1:131" s="235" customFormat="1" ht="26.25" customHeight="1">
      <c r="A11" s="241">
        <v>5</v>
      </c>
      <c r="B11" s="815" t="s">
        <v>384</v>
      </c>
      <c r="C11" s="816"/>
      <c r="D11" s="816"/>
      <c r="E11" s="816"/>
      <c r="F11" s="816"/>
      <c r="G11" s="816"/>
      <c r="H11" s="816"/>
      <c r="I11" s="816"/>
      <c r="J11" s="816"/>
      <c r="K11" s="816"/>
      <c r="L11" s="816"/>
      <c r="M11" s="816"/>
      <c r="N11" s="816"/>
      <c r="O11" s="816"/>
      <c r="P11" s="817"/>
      <c r="Q11" s="818">
        <v>976</v>
      </c>
      <c r="R11" s="819"/>
      <c r="S11" s="819"/>
      <c r="T11" s="819"/>
      <c r="U11" s="819"/>
      <c r="V11" s="819">
        <v>976</v>
      </c>
      <c r="W11" s="819"/>
      <c r="X11" s="819"/>
      <c r="Y11" s="819"/>
      <c r="Z11" s="819"/>
      <c r="AA11" s="819">
        <v>0</v>
      </c>
      <c r="AB11" s="819"/>
      <c r="AC11" s="819"/>
      <c r="AD11" s="819"/>
      <c r="AE11" s="820"/>
      <c r="AF11" s="821" t="s">
        <v>382</v>
      </c>
      <c r="AG11" s="822"/>
      <c r="AH11" s="822"/>
      <c r="AI11" s="822"/>
      <c r="AJ11" s="823"/>
      <c r="AK11" s="824" t="s">
        <v>577</v>
      </c>
      <c r="AL11" s="825"/>
      <c r="AM11" s="825"/>
      <c r="AN11" s="825"/>
      <c r="AO11" s="825"/>
      <c r="AP11" s="825">
        <v>8353</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601</v>
      </c>
      <c r="BT11" s="829"/>
      <c r="BU11" s="829"/>
      <c r="BV11" s="829"/>
      <c r="BW11" s="829"/>
      <c r="BX11" s="829"/>
      <c r="BY11" s="829"/>
      <c r="BZ11" s="829"/>
      <c r="CA11" s="829"/>
      <c r="CB11" s="829"/>
      <c r="CC11" s="829"/>
      <c r="CD11" s="829"/>
      <c r="CE11" s="829"/>
      <c r="CF11" s="829"/>
      <c r="CG11" s="830"/>
      <c r="CH11" s="841">
        <v>19</v>
      </c>
      <c r="CI11" s="842"/>
      <c r="CJ11" s="842"/>
      <c r="CK11" s="842"/>
      <c r="CL11" s="843"/>
      <c r="CM11" s="841">
        <v>476</v>
      </c>
      <c r="CN11" s="842"/>
      <c r="CO11" s="842"/>
      <c r="CP11" s="842"/>
      <c r="CQ11" s="843"/>
      <c r="CR11" s="841">
        <v>150</v>
      </c>
      <c r="CS11" s="842"/>
      <c r="CT11" s="842"/>
      <c r="CU11" s="842"/>
      <c r="CV11" s="843"/>
      <c r="CW11" s="841" t="s">
        <v>579</v>
      </c>
      <c r="CX11" s="842"/>
      <c r="CY11" s="842"/>
      <c r="CZ11" s="842"/>
      <c r="DA11" s="843"/>
      <c r="DB11" s="841" t="s">
        <v>579</v>
      </c>
      <c r="DC11" s="842"/>
      <c r="DD11" s="842"/>
      <c r="DE11" s="842"/>
      <c r="DF11" s="843"/>
      <c r="DG11" s="841" t="s">
        <v>579</v>
      </c>
      <c r="DH11" s="842"/>
      <c r="DI11" s="842"/>
      <c r="DJ11" s="842"/>
      <c r="DK11" s="843"/>
      <c r="DL11" s="841" t="s">
        <v>579</v>
      </c>
      <c r="DM11" s="842"/>
      <c r="DN11" s="842"/>
      <c r="DO11" s="842"/>
      <c r="DP11" s="843"/>
      <c r="DQ11" s="841" t="s">
        <v>579</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602</v>
      </c>
      <c r="BT12" s="829"/>
      <c r="BU12" s="829"/>
      <c r="BV12" s="829"/>
      <c r="BW12" s="829"/>
      <c r="BX12" s="829"/>
      <c r="BY12" s="829"/>
      <c r="BZ12" s="829"/>
      <c r="CA12" s="829"/>
      <c r="CB12" s="829"/>
      <c r="CC12" s="829"/>
      <c r="CD12" s="829"/>
      <c r="CE12" s="829"/>
      <c r="CF12" s="829"/>
      <c r="CG12" s="830"/>
      <c r="CH12" s="841">
        <v>9</v>
      </c>
      <c r="CI12" s="842"/>
      <c r="CJ12" s="842"/>
      <c r="CK12" s="842"/>
      <c r="CL12" s="843"/>
      <c r="CM12" s="841">
        <v>129</v>
      </c>
      <c r="CN12" s="842"/>
      <c r="CO12" s="842"/>
      <c r="CP12" s="842"/>
      <c r="CQ12" s="843"/>
      <c r="CR12" s="841">
        <v>24</v>
      </c>
      <c r="CS12" s="842"/>
      <c r="CT12" s="842"/>
      <c r="CU12" s="842"/>
      <c r="CV12" s="843"/>
      <c r="CW12" s="841">
        <v>20</v>
      </c>
      <c r="CX12" s="842"/>
      <c r="CY12" s="842"/>
      <c r="CZ12" s="842"/>
      <c r="DA12" s="843"/>
      <c r="DB12" s="841" t="s">
        <v>579</v>
      </c>
      <c r="DC12" s="842"/>
      <c r="DD12" s="842"/>
      <c r="DE12" s="842"/>
      <c r="DF12" s="843"/>
      <c r="DG12" s="841" t="s">
        <v>579</v>
      </c>
      <c r="DH12" s="842"/>
      <c r="DI12" s="842"/>
      <c r="DJ12" s="842"/>
      <c r="DK12" s="843"/>
      <c r="DL12" s="841" t="s">
        <v>579</v>
      </c>
      <c r="DM12" s="842"/>
      <c r="DN12" s="842"/>
      <c r="DO12" s="842"/>
      <c r="DP12" s="843"/>
      <c r="DQ12" s="841" t="s">
        <v>579</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603</v>
      </c>
      <c r="BT13" s="829"/>
      <c r="BU13" s="829"/>
      <c r="BV13" s="829"/>
      <c r="BW13" s="829"/>
      <c r="BX13" s="829"/>
      <c r="BY13" s="829"/>
      <c r="BZ13" s="829"/>
      <c r="CA13" s="829"/>
      <c r="CB13" s="829"/>
      <c r="CC13" s="829"/>
      <c r="CD13" s="829"/>
      <c r="CE13" s="829"/>
      <c r="CF13" s="829"/>
      <c r="CG13" s="830"/>
      <c r="CH13" s="841">
        <v>248</v>
      </c>
      <c r="CI13" s="842"/>
      <c r="CJ13" s="842"/>
      <c r="CK13" s="842"/>
      <c r="CL13" s="843"/>
      <c r="CM13" s="841">
        <v>3268</v>
      </c>
      <c r="CN13" s="842"/>
      <c r="CO13" s="842"/>
      <c r="CP13" s="842"/>
      <c r="CQ13" s="843"/>
      <c r="CR13" s="841">
        <v>2654</v>
      </c>
      <c r="CS13" s="842"/>
      <c r="CT13" s="842"/>
      <c r="CU13" s="842"/>
      <c r="CV13" s="843"/>
      <c r="CW13" s="841">
        <v>4</v>
      </c>
      <c r="CX13" s="842"/>
      <c r="CY13" s="842"/>
      <c r="CZ13" s="842"/>
      <c r="DA13" s="843"/>
      <c r="DB13" s="841">
        <v>8353</v>
      </c>
      <c r="DC13" s="842"/>
      <c r="DD13" s="842"/>
      <c r="DE13" s="842"/>
      <c r="DF13" s="843"/>
      <c r="DG13" s="841" t="s">
        <v>579</v>
      </c>
      <c r="DH13" s="842"/>
      <c r="DI13" s="842"/>
      <c r="DJ13" s="842"/>
      <c r="DK13" s="843"/>
      <c r="DL13" s="841" t="s">
        <v>579</v>
      </c>
      <c r="DM13" s="842"/>
      <c r="DN13" s="842"/>
      <c r="DO13" s="842"/>
      <c r="DP13" s="843"/>
      <c r="DQ13" s="841" t="s">
        <v>579</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604</v>
      </c>
      <c r="BT14" s="829"/>
      <c r="BU14" s="829"/>
      <c r="BV14" s="829"/>
      <c r="BW14" s="829"/>
      <c r="BX14" s="829"/>
      <c r="BY14" s="829"/>
      <c r="BZ14" s="829"/>
      <c r="CA14" s="829"/>
      <c r="CB14" s="829"/>
      <c r="CC14" s="829"/>
      <c r="CD14" s="829"/>
      <c r="CE14" s="829"/>
      <c r="CF14" s="829"/>
      <c r="CG14" s="830"/>
      <c r="CH14" s="841">
        <v>-2</v>
      </c>
      <c r="CI14" s="842"/>
      <c r="CJ14" s="842"/>
      <c r="CK14" s="842"/>
      <c r="CL14" s="843"/>
      <c r="CM14" s="841">
        <v>62</v>
      </c>
      <c r="CN14" s="842"/>
      <c r="CO14" s="842"/>
      <c r="CP14" s="842"/>
      <c r="CQ14" s="843"/>
      <c r="CR14" s="841">
        <v>22</v>
      </c>
      <c r="CS14" s="842"/>
      <c r="CT14" s="842"/>
      <c r="CU14" s="842"/>
      <c r="CV14" s="843"/>
      <c r="CW14" s="841">
        <v>37</v>
      </c>
      <c r="CX14" s="842"/>
      <c r="CY14" s="842"/>
      <c r="CZ14" s="842"/>
      <c r="DA14" s="843"/>
      <c r="DB14" s="841" t="s">
        <v>579</v>
      </c>
      <c r="DC14" s="842"/>
      <c r="DD14" s="842"/>
      <c r="DE14" s="842"/>
      <c r="DF14" s="843"/>
      <c r="DG14" s="841" t="s">
        <v>608</v>
      </c>
      <c r="DH14" s="842"/>
      <c r="DI14" s="842"/>
      <c r="DJ14" s="842"/>
      <c r="DK14" s="843"/>
      <c r="DL14" s="841" t="s">
        <v>579</v>
      </c>
      <c r="DM14" s="842"/>
      <c r="DN14" s="842"/>
      <c r="DO14" s="842"/>
      <c r="DP14" s="843"/>
      <c r="DQ14" s="841" t="s">
        <v>579</v>
      </c>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605</v>
      </c>
      <c r="BT15" s="829"/>
      <c r="BU15" s="829"/>
      <c r="BV15" s="829"/>
      <c r="BW15" s="829"/>
      <c r="BX15" s="829"/>
      <c r="BY15" s="829"/>
      <c r="BZ15" s="829"/>
      <c r="CA15" s="829"/>
      <c r="CB15" s="829"/>
      <c r="CC15" s="829"/>
      <c r="CD15" s="829"/>
      <c r="CE15" s="829"/>
      <c r="CF15" s="829"/>
      <c r="CG15" s="830"/>
      <c r="CH15" s="841">
        <v>0</v>
      </c>
      <c r="CI15" s="842"/>
      <c r="CJ15" s="842"/>
      <c r="CK15" s="842"/>
      <c r="CL15" s="843"/>
      <c r="CM15" s="841">
        <v>110</v>
      </c>
      <c r="CN15" s="842"/>
      <c r="CO15" s="842"/>
      <c r="CP15" s="842"/>
      <c r="CQ15" s="843"/>
      <c r="CR15" s="841">
        <v>30</v>
      </c>
      <c r="CS15" s="842"/>
      <c r="CT15" s="842"/>
      <c r="CU15" s="842"/>
      <c r="CV15" s="843"/>
      <c r="CW15" s="841" t="s">
        <v>579</v>
      </c>
      <c r="CX15" s="842"/>
      <c r="CY15" s="842"/>
      <c r="CZ15" s="842"/>
      <c r="DA15" s="843"/>
      <c r="DB15" s="841" t="s">
        <v>579</v>
      </c>
      <c r="DC15" s="842"/>
      <c r="DD15" s="842"/>
      <c r="DE15" s="842"/>
      <c r="DF15" s="843"/>
      <c r="DG15" s="841" t="s">
        <v>579</v>
      </c>
      <c r="DH15" s="842"/>
      <c r="DI15" s="842"/>
      <c r="DJ15" s="842"/>
      <c r="DK15" s="843"/>
      <c r="DL15" s="841" t="s">
        <v>579</v>
      </c>
      <c r="DM15" s="842"/>
      <c r="DN15" s="842"/>
      <c r="DO15" s="842"/>
      <c r="DP15" s="843"/>
      <c r="DQ15" s="841" t="s">
        <v>608</v>
      </c>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606</v>
      </c>
      <c r="BT16" s="829"/>
      <c r="BU16" s="829"/>
      <c r="BV16" s="829"/>
      <c r="BW16" s="829"/>
      <c r="BX16" s="829"/>
      <c r="BY16" s="829"/>
      <c r="BZ16" s="829"/>
      <c r="CA16" s="829"/>
      <c r="CB16" s="829"/>
      <c r="CC16" s="829"/>
      <c r="CD16" s="829"/>
      <c r="CE16" s="829"/>
      <c r="CF16" s="829"/>
      <c r="CG16" s="830"/>
      <c r="CH16" s="841">
        <v>3</v>
      </c>
      <c r="CI16" s="842"/>
      <c r="CJ16" s="842"/>
      <c r="CK16" s="842"/>
      <c r="CL16" s="843"/>
      <c r="CM16" s="841">
        <v>13</v>
      </c>
      <c r="CN16" s="842"/>
      <c r="CO16" s="842"/>
      <c r="CP16" s="842"/>
      <c r="CQ16" s="843"/>
      <c r="CR16" s="841">
        <v>1</v>
      </c>
      <c r="CS16" s="842"/>
      <c r="CT16" s="842"/>
      <c r="CU16" s="842"/>
      <c r="CV16" s="843"/>
      <c r="CW16" s="841">
        <v>30</v>
      </c>
      <c r="CX16" s="842"/>
      <c r="CY16" s="842"/>
      <c r="CZ16" s="842"/>
      <c r="DA16" s="843"/>
      <c r="DB16" s="841" t="s">
        <v>579</v>
      </c>
      <c r="DC16" s="842"/>
      <c r="DD16" s="842"/>
      <c r="DE16" s="842"/>
      <c r="DF16" s="843"/>
      <c r="DG16" s="841" t="s">
        <v>579</v>
      </c>
      <c r="DH16" s="842"/>
      <c r="DI16" s="842"/>
      <c r="DJ16" s="842"/>
      <c r="DK16" s="843"/>
      <c r="DL16" s="841" t="s">
        <v>579</v>
      </c>
      <c r="DM16" s="842"/>
      <c r="DN16" s="842"/>
      <c r="DO16" s="842"/>
      <c r="DP16" s="843"/>
      <c r="DQ16" s="841" t="s">
        <v>608</v>
      </c>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t="s">
        <v>607</v>
      </c>
      <c r="BT17" s="829"/>
      <c r="BU17" s="829"/>
      <c r="BV17" s="829"/>
      <c r="BW17" s="829"/>
      <c r="BX17" s="829"/>
      <c r="BY17" s="829"/>
      <c r="BZ17" s="829"/>
      <c r="CA17" s="829"/>
      <c r="CB17" s="829"/>
      <c r="CC17" s="829"/>
      <c r="CD17" s="829"/>
      <c r="CE17" s="829"/>
      <c r="CF17" s="829"/>
      <c r="CG17" s="830"/>
      <c r="CH17" s="841">
        <v>447</v>
      </c>
      <c r="CI17" s="842"/>
      <c r="CJ17" s="842"/>
      <c r="CK17" s="842"/>
      <c r="CL17" s="843"/>
      <c r="CM17" s="841">
        <v>5321</v>
      </c>
      <c r="CN17" s="842"/>
      <c r="CO17" s="842"/>
      <c r="CP17" s="842"/>
      <c r="CQ17" s="843"/>
      <c r="CR17" s="841">
        <v>1</v>
      </c>
      <c r="CS17" s="842"/>
      <c r="CT17" s="842"/>
      <c r="CU17" s="842"/>
      <c r="CV17" s="843"/>
      <c r="CW17" s="841">
        <v>9</v>
      </c>
      <c r="CX17" s="842"/>
      <c r="CY17" s="842"/>
      <c r="CZ17" s="842"/>
      <c r="DA17" s="843"/>
      <c r="DB17" s="841" t="s">
        <v>608</v>
      </c>
      <c r="DC17" s="842"/>
      <c r="DD17" s="842"/>
      <c r="DE17" s="842"/>
      <c r="DF17" s="843"/>
      <c r="DG17" s="841" t="s">
        <v>579</v>
      </c>
      <c r="DH17" s="842"/>
      <c r="DI17" s="842"/>
      <c r="DJ17" s="842"/>
      <c r="DK17" s="843"/>
      <c r="DL17" s="841" t="s">
        <v>579</v>
      </c>
      <c r="DM17" s="842"/>
      <c r="DN17" s="842"/>
      <c r="DO17" s="842"/>
      <c r="DP17" s="843"/>
      <c r="DQ17" s="841" t="s">
        <v>579</v>
      </c>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t="s">
        <v>609</v>
      </c>
      <c r="BT18" s="829"/>
      <c r="BU18" s="829"/>
      <c r="BV18" s="829"/>
      <c r="BW18" s="829"/>
      <c r="BX18" s="829"/>
      <c r="BY18" s="829"/>
      <c r="BZ18" s="829"/>
      <c r="CA18" s="829"/>
      <c r="CB18" s="829"/>
      <c r="CC18" s="829"/>
      <c r="CD18" s="829"/>
      <c r="CE18" s="829"/>
      <c r="CF18" s="829"/>
      <c r="CG18" s="830"/>
      <c r="CH18" s="841">
        <v>5</v>
      </c>
      <c r="CI18" s="842"/>
      <c r="CJ18" s="842"/>
      <c r="CK18" s="842"/>
      <c r="CL18" s="843"/>
      <c r="CM18" s="841">
        <v>201</v>
      </c>
      <c r="CN18" s="842"/>
      <c r="CO18" s="842"/>
      <c r="CP18" s="842"/>
      <c r="CQ18" s="843"/>
      <c r="CR18" s="841">
        <v>20</v>
      </c>
      <c r="CS18" s="842"/>
      <c r="CT18" s="842"/>
      <c r="CU18" s="842"/>
      <c r="CV18" s="843"/>
      <c r="CW18" s="841">
        <v>16</v>
      </c>
      <c r="CX18" s="842"/>
      <c r="CY18" s="842"/>
      <c r="CZ18" s="842"/>
      <c r="DA18" s="843"/>
      <c r="DB18" s="841" t="s">
        <v>579</v>
      </c>
      <c r="DC18" s="842"/>
      <c r="DD18" s="842"/>
      <c r="DE18" s="842"/>
      <c r="DF18" s="843"/>
      <c r="DG18" s="841" t="s">
        <v>579</v>
      </c>
      <c r="DH18" s="842"/>
      <c r="DI18" s="842"/>
      <c r="DJ18" s="842"/>
      <c r="DK18" s="843"/>
      <c r="DL18" s="841" t="s">
        <v>608</v>
      </c>
      <c r="DM18" s="842"/>
      <c r="DN18" s="842"/>
      <c r="DO18" s="842"/>
      <c r="DP18" s="843"/>
      <c r="DQ18" s="841" t="s">
        <v>608</v>
      </c>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154150</v>
      </c>
      <c r="R23" s="854"/>
      <c r="S23" s="854"/>
      <c r="T23" s="854"/>
      <c r="U23" s="854"/>
      <c r="V23" s="854">
        <v>151177</v>
      </c>
      <c r="W23" s="854"/>
      <c r="X23" s="854"/>
      <c r="Y23" s="854"/>
      <c r="Z23" s="854"/>
      <c r="AA23" s="854">
        <v>2973</v>
      </c>
      <c r="AB23" s="854"/>
      <c r="AC23" s="854"/>
      <c r="AD23" s="854"/>
      <c r="AE23" s="855"/>
      <c r="AF23" s="856">
        <v>1771</v>
      </c>
      <c r="AG23" s="854"/>
      <c r="AH23" s="854"/>
      <c r="AI23" s="854"/>
      <c r="AJ23" s="857"/>
      <c r="AK23" s="858"/>
      <c r="AL23" s="859"/>
      <c r="AM23" s="859"/>
      <c r="AN23" s="859"/>
      <c r="AO23" s="859"/>
      <c r="AP23" s="854"/>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v>41192</v>
      </c>
      <c r="R28" s="883"/>
      <c r="S28" s="883"/>
      <c r="T28" s="883"/>
      <c r="U28" s="883"/>
      <c r="V28" s="883">
        <v>40198</v>
      </c>
      <c r="W28" s="883"/>
      <c r="X28" s="883"/>
      <c r="Y28" s="883"/>
      <c r="Z28" s="883"/>
      <c r="AA28" s="883">
        <v>994</v>
      </c>
      <c r="AB28" s="883"/>
      <c r="AC28" s="883"/>
      <c r="AD28" s="883"/>
      <c r="AE28" s="884"/>
      <c r="AF28" s="885">
        <v>994</v>
      </c>
      <c r="AG28" s="883"/>
      <c r="AH28" s="883"/>
      <c r="AI28" s="883"/>
      <c r="AJ28" s="886"/>
      <c r="AK28" s="887">
        <v>3586</v>
      </c>
      <c r="AL28" s="878"/>
      <c r="AM28" s="878"/>
      <c r="AN28" s="878"/>
      <c r="AO28" s="878"/>
      <c r="AP28" s="878">
        <v>55</v>
      </c>
      <c r="AQ28" s="878"/>
      <c r="AR28" s="878"/>
      <c r="AS28" s="878"/>
      <c r="AT28" s="878"/>
      <c r="AU28" s="878">
        <v>5</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v>33032</v>
      </c>
      <c r="R29" s="819"/>
      <c r="S29" s="819"/>
      <c r="T29" s="819"/>
      <c r="U29" s="819"/>
      <c r="V29" s="819">
        <v>32505</v>
      </c>
      <c r="W29" s="819"/>
      <c r="X29" s="819"/>
      <c r="Y29" s="819"/>
      <c r="Z29" s="819"/>
      <c r="AA29" s="819">
        <v>527</v>
      </c>
      <c r="AB29" s="819"/>
      <c r="AC29" s="819"/>
      <c r="AD29" s="819"/>
      <c r="AE29" s="820"/>
      <c r="AF29" s="821">
        <v>524</v>
      </c>
      <c r="AG29" s="822"/>
      <c r="AH29" s="822"/>
      <c r="AI29" s="822"/>
      <c r="AJ29" s="823"/>
      <c r="AK29" s="890">
        <v>4681</v>
      </c>
      <c r="AL29" s="891"/>
      <c r="AM29" s="891"/>
      <c r="AN29" s="891"/>
      <c r="AO29" s="891"/>
      <c r="AP29" s="891" t="s">
        <v>577</v>
      </c>
      <c r="AQ29" s="891"/>
      <c r="AR29" s="891"/>
      <c r="AS29" s="891"/>
      <c r="AT29" s="891"/>
      <c r="AU29" s="891" t="s">
        <v>577</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v>4842</v>
      </c>
      <c r="R30" s="819"/>
      <c r="S30" s="819"/>
      <c r="T30" s="819"/>
      <c r="U30" s="819"/>
      <c r="V30" s="819">
        <v>4829</v>
      </c>
      <c r="W30" s="819"/>
      <c r="X30" s="819"/>
      <c r="Y30" s="819"/>
      <c r="Z30" s="819"/>
      <c r="AA30" s="819">
        <v>13</v>
      </c>
      <c r="AB30" s="819"/>
      <c r="AC30" s="819"/>
      <c r="AD30" s="819"/>
      <c r="AE30" s="820"/>
      <c r="AF30" s="821">
        <v>13</v>
      </c>
      <c r="AG30" s="822"/>
      <c r="AH30" s="822"/>
      <c r="AI30" s="822"/>
      <c r="AJ30" s="823"/>
      <c r="AK30" s="890">
        <v>981</v>
      </c>
      <c r="AL30" s="891"/>
      <c r="AM30" s="891"/>
      <c r="AN30" s="891"/>
      <c r="AO30" s="891"/>
      <c r="AP30" s="891" t="s">
        <v>577</v>
      </c>
      <c r="AQ30" s="891"/>
      <c r="AR30" s="891"/>
      <c r="AS30" s="891"/>
      <c r="AT30" s="891"/>
      <c r="AU30" s="891" t="s">
        <v>577</v>
      </c>
      <c r="AV30" s="891"/>
      <c r="AW30" s="891"/>
      <c r="AX30" s="891"/>
      <c r="AY30" s="891"/>
      <c r="AZ30" s="892" t="s">
        <v>577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149</v>
      </c>
      <c r="R31" s="819"/>
      <c r="S31" s="819"/>
      <c r="T31" s="819"/>
      <c r="U31" s="819"/>
      <c r="V31" s="819">
        <v>145</v>
      </c>
      <c r="W31" s="819"/>
      <c r="X31" s="819"/>
      <c r="Y31" s="819"/>
      <c r="Z31" s="819"/>
      <c r="AA31" s="819">
        <v>4</v>
      </c>
      <c r="AB31" s="819"/>
      <c r="AC31" s="819"/>
      <c r="AD31" s="819"/>
      <c r="AE31" s="820"/>
      <c r="AF31" s="821">
        <v>4</v>
      </c>
      <c r="AG31" s="822"/>
      <c r="AH31" s="822"/>
      <c r="AI31" s="822"/>
      <c r="AJ31" s="823"/>
      <c r="AK31" s="890" t="s">
        <v>577</v>
      </c>
      <c r="AL31" s="891"/>
      <c r="AM31" s="891"/>
      <c r="AN31" s="891"/>
      <c r="AO31" s="891"/>
      <c r="AP31" s="891">
        <v>28</v>
      </c>
      <c r="AQ31" s="891"/>
      <c r="AR31" s="891"/>
      <c r="AS31" s="891"/>
      <c r="AT31" s="891"/>
      <c r="AU31" s="891">
        <v>5</v>
      </c>
      <c r="AV31" s="891"/>
      <c r="AW31" s="891"/>
      <c r="AX31" s="891"/>
      <c r="AY31" s="891"/>
      <c r="AZ31" s="892" t="s">
        <v>577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7174</v>
      </c>
      <c r="R32" s="819"/>
      <c r="S32" s="819"/>
      <c r="T32" s="819"/>
      <c r="U32" s="819"/>
      <c r="V32" s="819">
        <v>5670</v>
      </c>
      <c r="W32" s="819"/>
      <c r="X32" s="819"/>
      <c r="Y32" s="819"/>
      <c r="Z32" s="819"/>
      <c r="AA32" s="819">
        <v>1504</v>
      </c>
      <c r="AB32" s="819"/>
      <c r="AC32" s="819"/>
      <c r="AD32" s="819"/>
      <c r="AE32" s="820"/>
      <c r="AF32" s="821">
        <v>11826</v>
      </c>
      <c r="AG32" s="822"/>
      <c r="AH32" s="822"/>
      <c r="AI32" s="822"/>
      <c r="AJ32" s="823"/>
      <c r="AK32" s="890">
        <v>725</v>
      </c>
      <c r="AL32" s="891"/>
      <c r="AM32" s="891"/>
      <c r="AN32" s="891"/>
      <c r="AO32" s="891"/>
      <c r="AP32" s="891">
        <v>30820</v>
      </c>
      <c r="AQ32" s="891"/>
      <c r="AR32" s="891"/>
      <c r="AS32" s="891"/>
      <c r="AT32" s="891"/>
      <c r="AU32" s="891">
        <v>5332</v>
      </c>
      <c r="AV32" s="891"/>
      <c r="AW32" s="891"/>
      <c r="AX32" s="891"/>
      <c r="AY32" s="891"/>
      <c r="AZ32" s="892" t="s">
        <v>577</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14417</v>
      </c>
      <c r="R33" s="819"/>
      <c r="S33" s="819"/>
      <c r="T33" s="819"/>
      <c r="U33" s="819"/>
      <c r="V33" s="819">
        <v>11815</v>
      </c>
      <c r="W33" s="819"/>
      <c r="X33" s="819"/>
      <c r="Y33" s="819"/>
      <c r="Z33" s="819"/>
      <c r="AA33" s="819">
        <v>2602</v>
      </c>
      <c r="AB33" s="819"/>
      <c r="AC33" s="819"/>
      <c r="AD33" s="819"/>
      <c r="AE33" s="820"/>
      <c r="AF33" s="821">
        <v>6040</v>
      </c>
      <c r="AG33" s="822"/>
      <c r="AH33" s="822"/>
      <c r="AI33" s="822"/>
      <c r="AJ33" s="823"/>
      <c r="AK33" s="890"/>
      <c r="AL33" s="891"/>
      <c r="AM33" s="891"/>
      <c r="AN33" s="891"/>
      <c r="AO33" s="891"/>
      <c r="AP33" s="891">
        <v>94642</v>
      </c>
      <c r="AQ33" s="891"/>
      <c r="AR33" s="891"/>
      <c r="AS33" s="891"/>
      <c r="AT33" s="891"/>
      <c r="AU33" s="891">
        <v>49687</v>
      </c>
      <c r="AV33" s="891"/>
      <c r="AW33" s="891"/>
      <c r="AX33" s="891"/>
      <c r="AY33" s="891"/>
      <c r="AZ33" s="892" t="s">
        <v>577</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406</v>
      </c>
      <c r="C34" s="816"/>
      <c r="D34" s="816"/>
      <c r="E34" s="816"/>
      <c r="F34" s="816"/>
      <c r="G34" s="816"/>
      <c r="H34" s="816"/>
      <c r="I34" s="816"/>
      <c r="J34" s="816"/>
      <c r="K34" s="816"/>
      <c r="L34" s="816"/>
      <c r="M34" s="816"/>
      <c r="N34" s="816"/>
      <c r="O34" s="816"/>
      <c r="P34" s="817"/>
      <c r="Q34" s="818">
        <v>76</v>
      </c>
      <c r="R34" s="819"/>
      <c r="S34" s="819"/>
      <c r="T34" s="819"/>
      <c r="U34" s="819"/>
      <c r="V34" s="819">
        <v>109</v>
      </c>
      <c r="W34" s="819"/>
      <c r="X34" s="819"/>
      <c r="Y34" s="819"/>
      <c r="Z34" s="819"/>
      <c r="AA34" s="819">
        <v>-33</v>
      </c>
      <c r="AB34" s="819"/>
      <c r="AC34" s="819"/>
      <c r="AD34" s="819"/>
      <c r="AE34" s="820"/>
      <c r="AF34" s="821">
        <v>36</v>
      </c>
      <c r="AG34" s="822"/>
      <c r="AH34" s="822"/>
      <c r="AI34" s="822"/>
      <c r="AJ34" s="823"/>
      <c r="AK34" s="890">
        <v>99</v>
      </c>
      <c r="AL34" s="891"/>
      <c r="AM34" s="891"/>
      <c r="AN34" s="891"/>
      <c r="AO34" s="891"/>
      <c r="AP34" s="891">
        <v>494</v>
      </c>
      <c r="AQ34" s="891"/>
      <c r="AR34" s="891"/>
      <c r="AS34" s="891"/>
      <c r="AT34" s="891"/>
      <c r="AU34" s="891">
        <v>483</v>
      </c>
      <c r="AV34" s="891"/>
      <c r="AW34" s="891"/>
      <c r="AX34" s="891"/>
      <c r="AY34" s="891"/>
      <c r="AZ34" s="892" t="s">
        <v>577</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407</v>
      </c>
      <c r="C35" s="816"/>
      <c r="D35" s="816"/>
      <c r="E35" s="816"/>
      <c r="F35" s="816"/>
      <c r="G35" s="816"/>
      <c r="H35" s="816"/>
      <c r="I35" s="816"/>
      <c r="J35" s="816"/>
      <c r="K35" s="816"/>
      <c r="L35" s="816"/>
      <c r="M35" s="816"/>
      <c r="N35" s="816"/>
      <c r="O35" s="816"/>
      <c r="P35" s="817"/>
      <c r="Q35" s="818">
        <v>93</v>
      </c>
      <c r="R35" s="819"/>
      <c r="S35" s="819"/>
      <c r="T35" s="819"/>
      <c r="U35" s="819"/>
      <c r="V35" s="819">
        <v>89</v>
      </c>
      <c r="W35" s="819"/>
      <c r="X35" s="819"/>
      <c r="Y35" s="819"/>
      <c r="Z35" s="819"/>
      <c r="AA35" s="819">
        <v>4</v>
      </c>
      <c r="AB35" s="819"/>
      <c r="AC35" s="819"/>
      <c r="AD35" s="819"/>
      <c r="AE35" s="820"/>
      <c r="AF35" s="821">
        <v>1413</v>
      </c>
      <c r="AG35" s="822"/>
      <c r="AH35" s="822"/>
      <c r="AI35" s="822"/>
      <c r="AJ35" s="823"/>
      <c r="AK35" s="890" t="s">
        <v>577</v>
      </c>
      <c r="AL35" s="891"/>
      <c r="AM35" s="891"/>
      <c r="AN35" s="891"/>
      <c r="AO35" s="891"/>
      <c r="AP35" s="891" t="s">
        <v>577</v>
      </c>
      <c r="AQ35" s="891"/>
      <c r="AR35" s="891"/>
      <c r="AS35" s="891"/>
      <c r="AT35" s="891"/>
      <c r="AU35" s="891" t="s">
        <v>579</v>
      </c>
      <c r="AV35" s="891"/>
      <c r="AW35" s="891"/>
      <c r="AX35" s="891"/>
      <c r="AY35" s="891"/>
      <c r="AZ35" s="892" t="s">
        <v>577</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408</v>
      </c>
      <c r="C36" s="816"/>
      <c r="D36" s="816"/>
      <c r="E36" s="816"/>
      <c r="F36" s="816"/>
      <c r="G36" s="816"/>
      <c r="H36" s="816"/>
      <c r="I36" s="816"/>
      <c r="J36" s="816"/>
      <c r="K36" s="816"/>
      <c r="L36" s="816"/>
      <c r="M36" s="816"/>
      <c r="N36" s="816"/>
      <c r="O36" s="816"/>
      <c r="P36" s="817"/>
      <c r="Q36" s="818">
        <v>89</v>
      </c>
      <c r="R36" s="819"/>
      <c r="S36" s="819"/>
      <c r="T36" s="819"/>
      <c r="U36" s="819"/>
      <c r="V36" s="819">
        <v>89</v>
      </c>
      <c r="W36" s="819"/>
      <c r="X36" s="819"/>
      <c r="Y36" s="819"/>
      <c r="Z36" s="819"/>
      <c r="AA36" s="819">
        <v>0</v>
      </c>
      <c r="AB36" s="819"/>
      <c r="AC36" s="819"/>
      <c r="AD36" s="819"/>
      <c r="AE36" s="820"/>
      <c r="AF36" s="821">
        <v>0</v>
      </c>
      <c r="AG36" s="822"/>
      <c r="AH36" s="822"/>
      <c r="AI36" s="822"/>
      <c r="AJ36" s="823"/>
      <c r="AK36" s="890">
        <v>88</v>
      </c>
      <c r="AL36" s="891"/>
      <c r="AM36" s="891"/>
      <c r="AN36" s="891"/>
      <c r="AO36" s="891"/>
      <c r="AP36" s="891" t="s">
        <v>577</v>
      </c>
      <c r="AQ36" s="891"/>
      <c r="AR36" s="891"/>
      <c r="AS36" s="891"/>
      <c r="AT36" s="891"/>
      <c r="AU36" s="891" t="s">
        <v>579</v>
      </c>
      <c r="AV36" s="891"/>
      <c r="AW36" s="891"/>
      <c r="AX36" s="891"/>
      <c r="AY36" s="891"/>
      <c r="AZ36" s="892" t="s">
        <v>577</v>
      </c>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410</v>
      </c>
      <c r="C37" s="816"/>
      <c r="D37" s="816"/>
      <c r="E37" s="816"/>
      <c r="F37" s="816"/>
      <c r="G37" s="816"/>
      <c r="H37" s="816"/>
      <c r="I37" s="816"/>
      <c r="J37" s="816"/>
      <c r="K37" s="816"/>
      <c r="L37" s="816"/>
      <c r="M37" s="816"/>
      <c r="N37" s="816"/>
      <c r="O37" s="816"/>
      <c r="P37" s="817"/>
      <c r="Q37" s="818">
        <v>143</v>
      </c>
      <c r="R37" s="819"/>
      <c r="S37" s="819"/>
      <c r="T37" s="819"/>
      <c r="U37" s="819"/>
      <c r="V37" s="819">
        <v>143</v>
      </c>
      <c r="W37" s="819"/>
      <c r="X37" s="819"/>
      <c r="Y37" s="819"/>
      <c r="Z37" s="819"/>
      <c r="AA37" s="819">
        <v>0</v>
      </c>
      <c r="AB37" s="819"/>
      <c r="AC37" s="819"/>
      <c r="AD37" s="819"/>
      <c r="AE37" s="820"/>
      <c r="AF37" s="821">
        <v>0</v>
      </c>
      <c r="AG37" s="822"/>
      <c r="AH37" s="822"/>
      <c r="AI37" s="822"/>
      <c r="AJ37" s="823"/>
      <c r="AK37" s="890">
        <v>69</v>
      </c>
      <c r="AL37" s="891"/>
      <c r="AM37" s="891"/>
      <c r="AN37" s="891"/>
      <c r="AO37" s="891"/>
      <c r="AP37" s="891" t="s">
        <v>578</v>
      </c>
      <c r="AQ37" s="891"/>
      <c r="AR37" s="891"/>
      <c r="AS37" s="891"/>
      <c r="AT37" s="891"/>
      <c r="AU37" s="891" t="s">
        <v>579</v>
      </c>
      <c r="AV37" s="891"/>
      <c r="AW37" s="891"/>
      <c r="AX37" s="891"/>
      <c r="AY37" s="891"/>
      <c r="AZ37" s="892" t="s">
        <v>577</v>
      </c>
      <c r="BA37" s="892"/>
      <c r="BB37" s="892"/>
      <c r="BC37" s="892"/>
      <c r="BD37" s="892"/>
      <c r="BE37" s="888" t="s">
        <v>409</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20850</v>
      </c>
      <c r="AG63" s="902"/>
      <c r="AH63" s="902"/>
      <c r="AI63" s="902"/>
      <c r="AJ63" s="903"/>
      <c r="AK63" s="904"/>
      <c r="AL63" s="899"/>
      <c r="AM63" s="899"/>
      <c r="AN63" s="899"/>
      <c r="AO63" s="899"/>
      <c r="AP63" s="902">
        <v>126039</v>
      </c>
      <c r="AQ63" s="902"/>
      <c r="AR63" s="902"/>
      <c r="AS63" s="902"/>
      <c r="AT63" s="902"/>
      <c r="AU63" s="902">
        <v>55512</v>
      </c>
      <c r="AV63" s="902"/>
      <c r="AW63" s="902"/>
      <c r="AX63" s="902"/>
      <c r="AY63" s="902"/>
      <c r="AZ63" s="906"/>
      <c r="BA63" s="906"/>
      <c r="BB63" s="906"/>
      <c r="BC63" s="906"/>
      <c r="BD63" s="906"/>
      <c r="BE63" s="907"/>
      <c r="BF63" s="907"/>
      <c r="BG63" s="907"/>
      <c r="BH63" s="907"/>
      <c r="BI63" s="908"/>
      <c r="BJ63" s="909" t="s">
        <v>413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392</v>
      </c>
      <c r="W66" s="778"/>
      <c r="X66" s="778"/>
      <c r="Y66" s="778"/>
      <c r="Z66" s="779"/>
      <c r="AA66" s="777" t="s">
        <v>393</v>
      </c>
      <c r="AB66" s="778"/>
      <c r="AC66" s="778"/>
      <c r="AD66" s="778"/>
      <c r="AE66" s="779"/>
      <c r="AF66" s="912" t="s">
        <v>417</v>
      </c>
      <c r="AG66" s="873"/>
      <c r="AH66" s="873"/>
      <c r="AI66" s="873"/>
      <c r="AJ66" s="913"/>
      <c r="AK66" s="777" t="s">
        <v>418</v>
      </c>
      <c r="AL66" s="801"/>
      <c r="AM66" s="801"/>
      <c r="AN66" s="801"/>
      <c r="AO66" s="802"/>
      <c r="AP66" s="777" t="s">
        <v>396</v>
      </c>
      <c r="AQ66" s="778"/>
      <c r="AR66" s="778"/>
      <c r="AS66" s="778"/>
      <c r="AT66" s="779"/>
      <c r="AU66" s="777" t="s">
        <v>419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598</v>
      </c>
      <c r="R69" s="891"/>
      <c r="S69" s="891"/>
      <c r="T69" s="891"/>
      <c r="U69" s="891"/>
      <c r="V69" s="891">
        <v>492</v>
      </c>
      <c r="W69" s="891"/>
      <c r="X69" s="891"/>
      <c r="Y69" s="891"/>
      <c r="Z69" s="891"/>
      <c r="AA69" s="891">
        <v>106</v>
      </c>
      <c r="AB69" s="891"/>
      <c r="AC69" s="891"/>
      <c r="AD69" s="891"/>
      <c r="AE69" s="891"/>
      <c r="AF69" s="891">
        <v>106</v>
      </c>
      <c r="AG69" s="891"/>
      <c r="AH69" s="891"/>
      <c r="AI69" s="891"/>
      <c r="AJ69" s="891"/>
      <c r="AK69" s="891">
        <v>2</v>
      </c>
      <c r="AL69" s="891"/>
      <c r="AM69" s="891"/>
      <c r="AN69" s="891"/>
      <c r="AO69" s="891"/>
      <c r="AP69" s="891" t="s">
        <v>579</v>
      </c>
      <c r="AQ69" s="891"/>
      <c r="AR69" s="891"/>
      <c r="AS69" s="891"/>
      <c r="AT69" s="891"/>
      <c r="AU69" s="891" t="s">
        <v>579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2826</v>
      </c>
      <c r="R70" s="891"/>
      <c r="S70" s="891"/>
      <c r="T70" s="891"/>
      <c r="U70" s="891"/>
      <c r="V70" s="891">
        <v>2780</v>
      </c>
      <c r="W70" s="891"/>
      <c r="X70" s="891"/>
      <c r="Y70" s="891"/>
      <c r="Z70" s="891"/>
      <c r="AA70" s="891">
        <v>46</v>
      </c>
      <c r="AB70" s="891"/>
      <c r="AC70" s="891"/>
      <c r="AD70" s="891"/>
      <c r="AE70" s="891"/>
      <c r="AF70" s="891">
        <v>46</v>
      </c>
      <c r="AG70" s="891"/>
      <c r="AH70" s="891"/>
      <c r="AI70" s="891"/>
      <c r="AJ70" s="891"/>
      <c r="AK70" s="891">
        <v>256</v>
      </c>
      <c r="AL70" s="891"/>
      <c r="AM70" s="891"/>
      <c r="AN70" s="891"/>
      <c r="AO70" s="891"/>
      <c r="AP70" s="891" t="s">
        <v>579</v>
      </c>
      <c r="AQ70" s="891"/>
      <c r="AR70" s="891"/>
      <c r="AS70" s="891"/>
      <c r="AT70" s="891"/>
      <c r="AU70" s="891" t="s">
        <v>579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11</v>
      </c>
      <c r="R71" s="891"/>
      <c r="S71" s="891"/>
      <c r="T71" s="891"/>
      <c r="U71" s="891"/>
      <c r="V71" s="891">
        <v>4</v>
      </c>
      <c r="W71" s="891"/>
      <c r="X71" s="891"/>
      <c r="Y71" s="891"/>
      <c r="Z71" s="891"/>
      <c r="AA71" s="891">
        <v>7</v>
      </c>
      <c r="AB71" s="891"/>
      <c r="AC71" s="891"/>
      <c r="AD71" s="891"/>
      <c r="AE71" s="891"/>
      <c r="AF71" s="891">
        <v>7</v>
      </c>
      <c r="AG71" s="891"/>
      <c r="AH71" s="891"/>
      <c r="AI71" s="891"/>
      <c r="AJ71" s="891"/>
      <c r="AK71" s="891">
        <v>0</v>
      </c>
      <c r="AL71" s="891"/>
      <c r="AM71" s="891"/>
      <c r="AN71" s="891"/>
      <c r="AO71" s="891"/>
      <c r="AP71" s="891" t="s">
        <v>579</v>
      </c>
      <c r="AQ71" s="891"/>
      <c r="AR71" s="891"/>
      <c r="AS71" s="891"/>
      <c r="AT71" s="891"/>
      <c r="AU71" s="891" t="s">
        <v>579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6">
        <v>14773</v>
      </c>
      <c r="R72" s="891"/>
      <c r="S72" s="891"/>
      <c r="T72" s="891"/>
      <c r="U72" s="891"/>
      <c r="V72" s="891">
        <v>14446</v>
      </c>
      <c r="W72" s="891"/>
      <c r="X72" s="891"/>
      <c r="Y72" s="891"/>
      <c r="Z72" s="891"/>
      <c r="AA72" s="891">
        <v>327</v>
      </c>
      <c r="AB72" s="891"/>
      <c r="AC72" s="891"/>
      <c r="AD72" s="891"/>
      <c r="AE72" s="891"/>
      <c r="AF72" s="891">
        <v>327</v>
      </c>
      <c r="AG72" s="891"/>
      <c r="AH72" s="891"/>
      <c r="AI72" s="891"/>
      <c r="AJ72" s="891"/>
      <c r="AK72" s="891">
        <v>0</v>
      </c>
      <c r="AL72" s="891"/>
      <c r="AM72" s="891"/>
      <c r="AN72" s="891"/>
      <c r="AO72" s="891"/>
      <c r="AP72" s="891">
        <v>6657</v>
      </c>
      <c r="AQ72" s="891"/>
      <c r="AR72" s="891"/>
      <c r="AS72" s="891"/>
      <c r="AT72" s="891"/>
      <c r="AU72" s="891">
        <v>4660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239</v>
      </c>
      <c r="R73" s="891"/>
      <c r="S73" s="891"/>
      <c r="T73" s="891"/>
      <c r="U73" s="891"/>
      <c r="V73" s="891">
        <v>230</v>
      </c>
      <c r="W73" s="891"/>
      <c r="X73" s="891"/>
      <c r="Y73" s="891"/>
      <c r="Z73" s="891"/>
      <c r="AA73" s="891">
        <v>9</v>
      </c>
      <c r="AB73" s="891"/>
      <c r="AC73" s="891"/>
      <c r="AD73" s="891"/>
      <c r="AE73" s="891"/>
      <c r="AF73" s="891">
        <v>9</v>
      </c>
      <c r="AG73" s="891"/>
      <c r="AH73" s="891"/>
      <c r="AI73" s="891"/>
      <c r="AJ73" s="891"/>
      <c r="AK73" s="891" t="s">
        <v>579</v>
      </c>
      <c r="AL73" s="891"/>
      <c r="AM73" s="891"/>
      <c r="AN73" s="891"/>
      <c r="AO73" s="891"/>
      <c r="AP73" s="891">
        <v>67</v>
      </c>
      <c r="AQ73" s="891"/>
      <c r="AR73" s="891"/>
      <c r="AS73" s="891"/>
      <c r="AT73" s="891"/>
      <c r="AU73" s="891" t="s">
        <v>617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301</v>
      </c>
      <c r="R74" s="891"/>
      <c r="S74" s="891"/>
      <c r="T74" s="891"/>
      <c r="U74" s="891"/>
      <c r="V74" s="891">
        <v>280</v>
      </c>
      <c r="W74" s="891"/>
      <c r="X74" s="891"/>
      <c r="Y74" s="891"/>
      <c r="Z74" s="891"/>
      <c r="AA74" s="891">
        <v>20</v>
      </c>
      <c r="AB74" s="891"/>
      <c r="AC74" s="891"/>
      <c r="AD74" s="891"/>
      <c r="AE74" s="891"/>
      <c r="AF74" s="891">
        <v>20</v>
      </c>
      <c r="AG74" s="891"/>
      <c r="AH74" s="891"/>
      <c r="AI74" s="891"/>
      <c r="AJ74" s="891"/>
      <c r="AK74" s="891" t="s">
        <v>579</v>
      </c>
      <c r="AL74" s="891"/>
      <c r="AM74" s="891"/>
      <c r="AN74" s="891"/>
      <c r="AO74" s="891"/>
      <c r="AP74" s="891">
        <v>161</v>
      </c>
      <c r="AQ74" s="891"/>
      <c r="AR74" s="891"/>
      <c r="AS74" s="891"/>
      <c r="AT74" s="891"/>
      <c r="AU74" s="891">
        <v>79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587</v>
      </c>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588</v>
      </c>
      <c r="C76" s="934"/>
      <c r="D76" s="934"/>
      <c r="E76" s="934"/>
      <c r="F76" s="934"/>
      <c r="G76" s="934"/>
      <c r="H76" s="934"/>
      <c r="I76" s="934"/>
      <c r="J76" s="934"/>
      <c r="K76" s="934"/>
      <c r="L76" s="934"/>
      <c r="M76" s="934"/>
      <c r="N76" s="934"/>
      <c r="O76" s="934"/>
      <c r="P76" s="935"/>
      <c r="Q76" s="939">
        <v>1698</v>
      </c>
      <c r="R76" s="940"/>
      <c r="S76" s="940"/>
      <c r="T76" s="940"/>
      <c r="U76" s="890"/>
      <c r="V76" s="941">
        <v>1630</v>
      </c>
      <c r="W76" s="940"/>
      <c r="X76" s="940"/>
      <c r="Y76" s="940"/>
      <c r="Z76" s="890"/>
      <c r="AA76" s="941">
        <v>68</v>
      </c>
      <c r="AB76" s="940"/>
      <c r="AC76" s="940"/>
      <c r="AD76" s="940"/>
      <c r="AE76" s="890"/>
      <c r="AF76" s="941">
        <v>68</v>
      </c>
      <c r="AG76" s="940"/>
      <c r="AH76" s="940"/>
      <c r="AI76" s="940"/>
      <c r="AJ76" s="890"/>
      <c r="AK76" s="941">
        <v>124</v>
      </c>
      <c r="AL76" s="940"/>
      <c r="AM76" s="940"/>
      <c r="AN76" s="940"/>
      <c r="AO76" s="890"/>
      <c r="AP76" s="941" t="s">
        <v>579</v>
      </c>
      <c r="AQ76" s="940"/>
      <c r="AR76" s="940"/>
      <c r="AS76" s="940"/>
      <c r="AT76" s="890"/>
      <c r="AU76" s="941" t="s">
        <v>579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589</v>
      </c>
      <c r="C77" s="934"/>
      <c r="D77" s="934"/>
      <c r="E77" s="934"/>
      <c r="F77" s="934"/>
      <c r="G77" s="934"/>
      <c r="H77" s="934"/>
      <c r="I77" s="934"/>
      <c r="J77" s="934"/>
      <c r="K77" s="934"/>
      <c r="L77" s="934"/>
      <c r="M77" s="934"/>
      <c r="N77" s="934"/>
      <c r="O77" s="934"/>
      <c r="P77" s="935"/>
      <c r="Q77" s="939">
        <v>281118</v>
      </c>
      <c r="R77" s="940"/>
      <c r="S77" s="940"/>
      <c r="T77" s="940"/>
      <c r="U77" s="890"/>
      <c r="V77" s="941">
        <v>268079</v>
      </c>
      <c r="W77" s="940"/>
      <c r="X77" s="940"/>
      <c r="Y77" s="940"/>
      <c r="Z77" s="890"/>
      <c r="AA77" s="941">
        <v>13039</v>
      </c>
      <c r="AB77" s="940"/>
      <c r="AC77" s="940"/>
      <c r="AD77" s="940"/>
      <c r="AE77" s="890"/>
      <c r="AF77" s="941">
        <v>13039</v>
      </c>
      <c r="AG77" s="940"/>
      <c r="AH77" s="940"/>
      <c r="AI77" s="940"/>
      <c r="AJ77" s="890"/>
      <c r="AK77" s="941">
        <v>1356</v>
      </c>
      <c r="AL77" s="940"/>
      <c r="AM77" s="940"/>
      <c r="AN77" s="940"/>
      <c r="AO77" s="890"/>
      <c r="AP77" s="941" t="s">
        <v>579</v>
      </c>
      <c r="AQ77" s="940"/>
      <c r="AR77" s="940"/>
      <c r="AS77" s="940"/>
      <c r="AT77" s="890"/>
      <c r="AU77" s="941" t="s">
        <v>579</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590</v>
      </c>
      <c r="C78" s="934"/>
      <c r="D78" s="934"/>
      <c r="E78" s="934"/>
      <c r="F78" s="934"/>
      <c r="G78" s="934"/>
      <c r="H78" s="934"/>
      <c r="I78" s="934"/>
      <c r="J78" s="934"/>
      <c r="K78" s="934"/>
      <c r="L78" s="934"/>
      <c r="M78" s="934"/>
      <c r="N78" s="934"/>
      <c r="O78" s="934"/>
      <c r="P78" s="935"/>
      <c r="Q78" s="936">
        <v>7</v>
      </c>
      <c r="R78" s="891"/>
      <c r="S78" s="891"/>
      <c r="T78" s="891"/>
      <c r="U78" s="891"/>
      <c r="V78" s="891">
        <v>0</v>
      </c>
      <c r="W78" s="891"/>
      <c r="X78" s="891"/>
      <c r="Y78" s="891"/>
      <c r="Z78" s="891"/>
      <c r="AA78" s="891">
        <v>7</v>
      </c>
      <c r="AB78" s="891"/>
      <c r="AC78" s="891"/>
      <c r="AD78" s="891"/>
      <c r="AE78" s="891"/>
      <c r="AF78" s="891">
        <v>7</v>
      </c>
      <c r="AG78" s="891"/>
      <c r="AH78" s="891"/>
      <c r="AI78" s="891"/>
      <c r="AJ78" s="891"/>
      <c r="AK78" s="891" t="s">
        <v>579</v>
      </c>
      <c r="AL78" s="891"/>
      <c r="AM78" s="891"/>
      <c r="AN78" s="891"/>
      <c r="AO78" s="891"/>
      <c r="AP78" s="891" t="s">
        <v>579</v>
      </c>
      <c r="AQ78" s="891"/>
      <c r="AR78" s="891"/>
      <c r="AS78" s="891"/>
      <c r="AT78" s="891"/>
      <c r="AU78" s="891" t="s">
        <v>579</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591</v>
      </c>
      <c r="C79" s="934"/>
      <c r="D79" s="934"/>
      <c r="E79" s="934"/>
      <c r="F79" s="934"/>
      <c r="G79" s="934"/>
      <c r="H79" s="934"/>
      <c r="I79" s="934"/>
      <c r="J79" s="934"/>
      <c r="K79" s="934"/>
      <c r="L79" s="934"/>
      <c r="M79" s="934"/>
      <c r="N79" s="934"/>
      <c r="O79" s="934"/>
      <c r="P79" s="935"/>
      <c r="Q79" s="936">
        <v>193</v>
      </c>
      <c r="R79" s="891"/>
      <c r="S79" s="891"/>
      <c r="T79" s="891"/>
      <c r="U79" s="891"/>
      <c r="V79" s="891">
        <v>185</v>
      </c>
      <c r="W79" s="891"/>
      <c r="X79" s="891"/>
      <c r="Y79" s="891"/>
      <c r="Z79" s="891"/>
      <c r="AA79" s="891">
        <v>8</v>
      </c>
      <c r="AB79" s="891"/>
      <c r="AC79" s="891"/>
      <c r="AD79" s="891"/>
      <c r="AE79" s="891"/>
      <c r="AF79" s="891">
        <v>8</v>
      </c>
      <c r="AG79" s="891"/>
      <c r="AH79" s="891"/>
      <c r="AI79" s="891"/>
      <c r="AJ79" s="891"/>
      <c r="AK79" s="891" t="s">
        <v>579</v>
      </c>
      <c r="AL79" s="891"/>
      <c r="AM79" s="891"/>
      <c r="AN79" s="891"/>
      <c r="AO79" s="891"/>
      <c r="AP79" s="891" t="s">
        <v>579</v>
      </c>
      <c r="AQ79" s="891"/>
      <c r="AR79" s="891"/>
      <c r="AS79" s="891"/>
      <c r="AT79" s="891"/>
      <c r="AU79" s="891" t="s">
        <v>579</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592</v>
      </c>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588</v>
      </c>
      <c r="C81" s="934"/>
      <c r="D81" s="934"/>
      <c r="E81" s="934"/>
      <c r="F81" s="934"/>
      <c r="G81" s="934"/>
      <c r="H81" s="934"/>
      <c r="I81" s="934"/>
      <c r="J81" s="934"/>
      <c r="K81" s="934"/>
      <c r="L81" s="934"/>
      <c r="M81" s="934"/>
      <c r="N81" s="934"/>
      <c r="O81" s="934"/>
      <c r="P81" s="935"/>
      <c r="Q81" s="936">
        <v>34</v>
      </c>
      <c r="R81" s="891"/>
      <c r="S81" s="891"/>
      <c r="T81" s="891"/>
      <c r="U81" s="891"/>
      <c r="V81" s="891">
        <v>33</v>
      </c>
      <c r="W81" s="891"/>
      <c r="X81" s="891"/>
      <c r="Y81" s="891"/>
      <c r="Z81" s="891"/>
      <c r="AA81" s="891">
        <v>1</v>
      </c>
      <c r="AB81" s="891"/>
      <c r="AC81" s="891"/>
      <c r="AD81" s="891"/>
      <c r="AE81" s="891"/>
      <c r="AF81" s="891">
        <v>1</v>
      </c>
      <c r="AG81" s="891"/>
      <c r="AH81" s="891"/>
      <c r="AI81" s="891"/>
      <c r="AJ81" s="891"/>
      <c r="AK81" s="891" t="s">
        <v>579</v>
      </c>
      <c r="AL81" s="891"/>
      <c r="AM81" s="891"/>
      <c r="AN81" s="891"/>
      <c r="AO81" s="891"/>
      <c r="AP81" s="891" t="s">
        <v>579</v>
      </c>
      <c r="AQ81" s="891"/>
      <c r="AR81" s="891"/>
      <c r="AS81" s="891"/>
      <c r="AT81" s="891"/>
      <c r="AU81" s="891" t="s">
        <v>579</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593</v>
      </c>
      <c r="C82" s="934"/>
      <c r="D82" s="934"/>
      <c r="E82" s="934"/>
      <c r="F82" s="934"/>
      <c r="G82" s="934"/>
      <c r="H82" s="934"/>
      <c r="I82" s="934"/>
      <c r="J82" s="934"/>
      <c r="K82" s="934"/>
      <c r="L82" s="934"/>
      <c r="M82" s="934"/>
      <c r="N82" s="934"/>
      <c r="O82" s="934"/>
      <c r="P82" s="935"/>
      <c r="Q82" s="936">
        <v>89</v>
      </c>
      <c r="R82" s="891"/>
      <c r="S82" s="891"/>
      <c r="T82" s="891"/>
      <c r="U82" s="891"/>
      <c r="V82" s="891">
        <v>85</v>
      </c>
      <c r="W82" s="891"/>
      <c r="X82" s="891"/>
      <c r="Y82" s="891"/>
      <c r="Z82" s="891"/>
      <c r="AA82" s="891">
        <v>4</v>
      </c>
      <c r="AB82" s="891"/>
      <c r="AC82" s="891"/>
      <c r="AD82" s="891"/>
      <c r="AE82" s="891"/>
      <c r="AF82" s="891">
        <v>4</v>
      </c>
      <c r="AG82" s="891"/>
      <c r="AH82" s="891"/>
      <c r="AI82" s="891"/>
      <c r="AJ82" s="891"/>
      <c r="AK82" s="891" t="s">
        <v>579</v>
      </c>
      <c r="AL82" s="891"/>
      <c r="AM82" s="891"/>
      <c r="AN82" s="891"/>
      <c r="AO82" s="891"/>
      <c r="AP82" s="891" t="s">
        <v>579</v>
      </c>
      <c r="AQ82" s="891"/>
      <c r="AR82" s="891"/>
      <c r="AS82" s="891"/>
      <c r="AT82" s="891"/>
      <c r="AU82" s="891" t="s">
        <v>579</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594</v>
      </c>
      <c r="C83" s="934"/>
      <c r="D83" s="934"/>
      <c r="E83" s="934"/>
      <c r="F83" s="934"/>
      <c r="G83" s="934"/>
      <c r="H83" s="934"/>
      <c r="I83" s="934"/>
      <c r="J83" s="934"/>
      <c r="K83" s="934"/>
      <c r="L83" s="934"/>
      <c r="M83" s="934"/>
      <c r="N83" s="934"/>
      <c r="O83" s="934"/>
      <c r="P83" s="935"/>
      <c r="Q83" s="936">
        <v>672</v>
      </c>
      <c r="R83" s="891"/>
      <c r="S83" s="891"/>
      <c r="T83" s="891"/>
      <c r="U83" s="891"/>
      <c r="V83" s="891">
        <v>630</v>
      </c>
      <c r="W83" s="891"/>
      <c r="X83" s="891"/>
      <c r="Y83" s="891"/>
      <c r="Z83" s="891"/>
      <c r="AA83" s="891">
        <v>42</v>
      </c>
      <c r="AB83" s="891"/>
      <c r="AC83" s="891"/>
      <c r="AD83" s="891"/>
      <c r="AE83" s="891"/>
      <c r="AF83" s="891">
        <v>42</v>
      </c>
      <c r="AG83" s="891"/>
      <c r="AH83" s="891"/>
      <c r="AI83" s="891"/>
      <c r="AJ83" s="891"/>
      <c r="AK83" s="891" t="s">
        <v>579</v>
      </c>
      <c r="AL83" s="891"/>
      <c r="AM83" s="891"/>
      <c r="AN83" s="891"/>
      <c r="AO83" s="891"/>
      <c r="AP83" s="891">
        <v>1372</v>
      </c>
      <c r="AQ83" s="891"/>
      <c r="AR83" s="891"/>
      <c r="AS83" s="891"/>
      <c r="AT83" s="891"/>
      <c r="AU83" s="891">
        <v>144</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t="s">
        <v>595</v>
      </c>
      <c r="C84" s="934"/>
      <c r="D84" s="934"/>
      <c r="E84" s="934"/>
      <c r="F84" s="934"/>
      <c r="G84" s="934"/>
      <c r="H84" s="934"/>
      <c r="I84" s="934"/>
      <c r="J84" s="934"/>
      <c r="K84" s="934"/>
      <c r="L84" s="934"/>
      <c r="M84" s="934"/>
      <c r="N84" s="934"/>
      <c r="O84" s="934"/>
      <c r="P84" s="935"/>
      <c r="Q84" s="936">
        <v>1092</v>
      </c>
      <c r="R84" s="891"/>
      <c r="S84" s="891"/>
      <c r="T84" s="891"/>
      <c r="U84" s="891"/>
      <c r="V84" s="891">
        <v>1062</v>
      </c>
      <c r="W84" s="891"/>
      <c r="X84" s="891"/>
      <c r="Y84" s="891"/>
      <c r="Z84" s="891"/>
      <c r="AA84" s="891">
        <v>30</v>
      </c>
      <c r="AB84" s="891"/>
      <c r="AC84" s="891"/>
      <c r="AD84" s="891"/>
      <c r="AE84" s="891"/>
      <c r="AF84" s="891">
        <v>30</v>
      </c>
      <c r="AG84" s="891"/>
      <c r="AH84" s="891"/>
      <c r="AI84" s="891"/>
      <c r="AJ84" s="891"/>
      <c r="AK84" s="891" t="s">
        <v>579</v>
      </c>
      <c r="AL84" s="891"/>
      <c r="AM84" s="891"/>
      <c r="AN84" s="891"/>
      <c r="AO84" s="891"/>
      <c r="AP84" s="891" t="s">
        <v>579</v>
      </c>
      <c r="AQ84" s="891"/>
      <c r="AR84" s="891"/>
      <c r="AS84" s="891"/>
      <c r="AT84" s="891"/>
      <c r="AU84" s="891" t="s">
        <v>579</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13714</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300</v>
      </c>
      <c r="AG109" s="955"/>
      <c r="AH109" s="955"/>
      <c r="AI109" s="955"/>
      <c r="AJ109" s="956"/>
      <c r="AK109" s="954" t="s">
        <v>299</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300</v>
      </c>
      <c r="BW109" s="955"/>
      <c r="BX109" s="955"/>
      <c r="BY109" s="955"/>
      <c r="BZ109" s="956"/>
      <c r="CA109" s="954" t="s">
        <v>299</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300</v>
      </c>
      <c r="DM109" s="955"/>
      <c r="DN109" s="955"/>
      <c r="DO109" s="955"/>
      <c r="DP109" s="956"/>
      <c r="DQ109" s="954" t="s">
        <v>299</v>
      </c>
      <c r="DR109" s="955"/>
      <c r="DS109" s="955"/>
      <c r="DT109" s="955"/>
      <c r="DU109" s="956"/>
      <c r="DV109" s="954" t="s">
        <v>430</v>
      </c>
      <c r="DW109" s="955"/>
      <c r="DX109" s="955"/>
      <c r="DY109" s="955"/>
      <c r="DZ109" s="957"/>
    </row>
    <row r="110" spans="1:131" s="226" customFormat="1" ht="26.25" customHeight="1">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14312921</v>
      </c>
      <c r="AB110" s="962"/>
      <c r="AC110" s="962"/>
      <c r="AD110" s="962"/>
      <c r="AE110" s="963"/>
      <c r="AF110" s="964">
        <v>13893969</v>
      </c>
      <c r="AG110" s="962"/>
      <c r="AH110" s="962"/>
      <c r="AI110" s="962"/>
      <c r="AJ110" s="963"/>
      <c r="AK110" s="964">
        <v>15628625</v>
      </c>
      <c r="AL110" s="962"/>
      <c r="AM110" s="962"/>
      <c r="AN110" s="962"/>
      <c r="AO110" s="963"/>
      <c r="AP110" s="965">
        <v>21.8</v>
      </c>
      <c r="AQ110" s="966"/>
      <c r="AR110" s="966"/>
      <c r="AS110" s="966"/>
      <c r="AT110" s="967"/>
      <c r="AU110" s="968" t="s">
        <v>66</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150597565</v>
      </c>
      <c r="BR110" s="997"/>
      <c r="BS110" s="997"/>
      <c r="BT110" s="997"/>
      <c r="BU110" s="997"/>
      <c r="BV110" s="997">
        <v>161827027</v>
      </c>
      <c r="BW110" s="997"/>
      <c r="BX110" s="997"/>
      <c r="BY110" s="997"/>
      <c r="BZ110" s="997"/>
      <c r="CA110" s="997">
        <v>162232648</v>
      </c>
      <c r="CB110" s="997"/>
      <c r="CC110" s="997"/>
      <c r="CD110" s="997"/>
      <c r="CE110" s="997"/>
      <c r="CF110" s="1011">
        <v>225.8</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289504</v>
      </c>
      <c r="DH110" s="997"/>
      <c r="DI110" s="997"/>
      <c r="DJ110" s="997"/>
      <c r="DK110" s="997"/>
      <c r="DL110" s="997">
        <v>234690</v>
      </c>
      <c r="DM110" s="997"/>
      <c r="DN110" s="997"/>
      <c r="DO110" s="997"/>
      <c r="DP110" s="997"/>
      <c r="DQ110" s="997">
        <v>178374</v>
      </c>
      <c r="DR110" s="997"/>
      <c r="DS110" s="997"/>
      <c r="DT110" s="997"/>
      <c r="DU110" s="997"/>
      <c r="DV110" s="998">
        <v>0.2</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437</v>
      </c>
      <c r="AG111" s="1004"/>
      <c r="AH111" s="1004"/>
      <c r="AI111" s="1004"/>
      <c r="AJ111" s="1005"/>
      <c r="AK111" s="1006" t="s">
        <v>438</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3815411</v>
      </c>
      <c r="BR111" s="990"/>
      <c r="BS111" s="990"/>
      <c r="BT111" s="990"/>
      <c r="BU111" s="990"/>
      <c r="BV111" s="990">
        <v>4368722</v>
      </c>
      <c r="BW111" s="990"/>
      <c r="BX111" s="990"/>
      <c r="BY111" s="990"/>
      <c r="BZ111" s="990"/>
      <c r="CA111" s="990">
        <v>4632419</v>
      </c>
      <c r="CB111" s="990"/>
      <c r="CC111" s="990"/>
      <c r="CD111" s="990"/>
      <c r="CE111" s="990"/>
      <c r="CF111" s="984">
        <v>6.4</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172</v>
      </c>
      <c r="DR111" s="990"/>
      <c r="DS111" s="990"/>
      <c r="DT111" s="990"/>
      <c r="DU111" s="990"/>
      <c r="DV111" s="991" t="s">
        <v>437</v>
      </c>
      <c r="DW111" s="991"/>
      <c r="DX111" s="991"/>
      <c r="DY111" s="991"/>
      <c r="DZ111" s="992"/>
    </row>
    <row r="112" spans="1:131" s="226" customFormat="1" ht="26.25" customHeight="1">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172</v>
      </c>
      <c r="AB112" s="1029"/>
      <c r="AC112" s="1029"/>
      <c r="AD112" s="1029"/>
      <c r="AE112" s="1030"/>
      <c r="AF112" s="1031" t="s">
        <v>172</v>
      </c>
      <c r="AG112" s="1029"/>
      <c r="AH112" s="1029"/>
      <c r="AI112" s="1029"/>
      <c r="AJ112" s="1030"/>
      <c r="AK112" s="1031" t="s">
        <v>437</v>
      </c>
      <c r="AL112" s="1029"/>
      <c r="AM112" s="1029"/>
      <c r="AN112" s="1029"/>
      <c r="AO112" s="1030"/>
      <c r="AP112" s="1032" t="s">
        <v>444</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66499812</v>
      </c>
      <c r="BR112" s="990"/>
      <c r="BS112" s="990"/>
      <c r="BT112" s="990"/>
      <c r="BU112" s="990"/>
      <c r="BV112" s="990">
        <v>58303993</v>
      </c>
      <c r="BW112" s="990"/>
      <c r="BX112" s="990"/>
      <c r="BY112" s="990"/>
      <c r="BZ112" s="990"/>
      <c r="CA112" s="990">
        <v>55511531</v>
      </c>
      <c r="CB112" s="990"/>
      <c r="CC112" s="990"/>
      <c r="CD112" s="990"/>
      <c r="CE112" s="990"/>
      <c r="CF112" s="984">
        <v>77.3</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444</v>
      </c>
      <c r="DM112" s="990"/>
      <c r="DN112" s="990"/>
      <c r="DO112" s="990"/>
      <c r="DP112" s="990"/>
      <c r="DQ112" s="990" t="s">
        <v>437</v>
      </c>
      <c r="DR112" s="990"/>
      <c r="DS112" s="990"/>
      <c r="DT112" s="990"/>
      <c r="DU112" s="990"/>
      <c r="DV112" s="991" t="s">
        <v>437</v>
      </c>
      <c r="DW112" s="991"/>
      <c r="DX112" s="991"/>
      <c r="DY112" s="991"/>
      <c r="DZ112" s="992"/>
    </row>
    <row r="113" spans="1:130" s="226" customFormat="1" ht="26.25" customHeight="1">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5838696</v>
      </c>
      <c r="AB113" s="1004"/>
      <c r="AC113" s="1004"/>
      <c r="AD113" s="1004"/>
      <c r="AE113" s="1005"/>
      <c r="AF113" s="1006">
        <v>5291788</v>
      </c>
      <c r="AG113" s="1004"/>
      <c r="AH113" s="1004"/>
      <c r="AI113" s="1004"/>
      <c r="AJ113" s="1005"/>
      <c r="AK113" s="1006">
        <v>5004594</v>
      </c>
      <c r="AL113" s="1004"/>
      <c r="AM113" s="1004"/>
      <c r="AN113" s="1004"/>
      <c r="AO113" s="1005"/>
      <c r="AP113" s="1007">
        <v>7</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281697</v>
      </c>
      <c r="BR113" s="990"/>
      <c r="BS113" s="990"/>
      <c r="BT113" s="990"/>
      <c r="BU113" s="990"/>
      <c r="BV113" s="990">
        <v>739380</v>
      </c>
      <c r="BW113" s="990"/>
      <c r="BX113" s="990"/>
      <c r="BY113" s="990"/>
      <c r="BZ113" s="990"/>
      <c r="CA113" s="990">
        <v>4895289</v>
      </c>
      <c r="CB113" s="990"/>
      <c r="CC113" s="990"/>
      <c r="CD113" s="990"/>
      <c r="CE113" s="990"/>
      <c r="CF113" s="984">
        <v>6.8</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450</v>
      </c>
      <c r="DH113" s="1029"/>
      <c r="DI113" s="1029"/>
      <c r="DJ113" s="1029"/>
      <c r="DK113" s="1030"/>
      <c r="DL113" s="1031" t="s">
        <v>437</v>
      </c>
      <c r="DM113" s="1029"/>
      <c r="DN113" s="1029"/>
      <c r="DO113" s="1029"/>
      <c r="DP113" s="1030"/>
      <c r="DQ113" s="1031" t="s">
        <v>451</v>
      </c>
      <c r="DR113" s="1029"/>
      <c r="DS113" s="1029"/>
      <c r="DT113" s="1029"/>
      <c r="DU113" s="1030"/>
      <c r="DV113" s="1032" t="s">
        <v>437</v>
      </c>
      <c r="DW113" s="1033"/>
      <c r="DX113" s="1033"/>
      <c r="DY113" s="1033"/>
      <c r="DZ113" s="1034"/>
    </row>
    <row r="114" spans="1:130" s="226" customFormat="1" ht="26.25" customHeight="1">
      <c r="A114" s="1024"/>
      <c r="B114" s="1025"/>
      <c r="C114" s="1020" t="s">
        <v>452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51073</v>
      </c>
      <c r="AB114" s="1029"/>
      <c r="AC114" s="1029"/>
      <c r="AD114" s="1029"/>
      <c r="AE114" s="1030"/>
      <c r="AF114" s="1031">
        <v>49917</v>
      </c>
      <c r="AG114" s="1029"/>
      <c r="AH114" s="1029"/>
      <c r="AI114" s="1029"/>
      <c r="AJ114" s="1030"/>
      <c r="AK114" s="1031">
        <v>51312</v>
      </c>
      <c r="AL114" s="1029"/>
      <c r="AM114" s="1029"/>
      <c r="AN114" s="1029"/>
      <c r="AO114" s="1030"/>
      <c r="AP114" s="1032">
        <v>0.1</v>
      </c>
      <c r="AQ114" s="1033"/>
      <c r="AR114" s="1033"/>
      <c r="AS114" s="1033"/>
      <c r="AT114" s="1034"/>
      <c r="AU114" s="970"/>
      <c r="AV114" s="971"/>
      <c r="AW114" s="971"/>
      <c r="AX114" s="971"/>
      <c r="AY114" s="971"/>
      <c r="AZ114" s="1019" t="s">
        <v>453</v>
      </c>
      <c r="BA114" s="1020"/>
      <c r="BB114" s="1020"/>
      <c r="BC114" s="1020"/>
      <c r="BD114" s="1020"/>
      <c r="BE114" s="1020"/>
      <c r="BF114" s="1020"/>
      <c r="BG114" s="1020"/>
      <c r="BH114" s="1020"/>
      <c r="BI114" s="1020"/>
      <c r="BJ114" s="1020"/>
      <c r="BK114" s="1020"/>
      <c r="BL114" s="1020"/>
      <c r="BM114" s="1020"/>
      <c r="BN114" s="1020"/>
      <c r="BO114" s="1020"/>
      <c r="BP114" s="1021"/>
      <c r="BQ114" s="989">
        <v>21584027</v>
      </c>
      <c r="BR114" s="990"/>
      <c r="BS114" s="990"/>
      <c r="BT114" s="990"/>
      <c r="BU114" s="990"/>
      <c r="BV114" s="990">
        <v>22501892</v>
      </c>
      <c r="BW114" s="990"/>
      <c r="BX114" s="990"/>
      <c r="BY114" s="990"/>
      <c r="BZ114" s="990"/>
      <c r="CA114" s="990">
        <v>22796477</v>
      </c>
      <c r="CB114" s="990"/>
      <c r="CC114" s="990"/>
      <c r="CD114" s="990"/>
      <c r="CE114" s="990"/>
      <c r="CF114" s="984">
        <v>31.7</v>
      </c>
      <c r="CG114" s="985"/>
      <c r="CH114" s="985"/>
      <c r="CI114" s="985"/>
      <c r="CJ114" s="985"/>
      <c r="CK114" s="1015"/>
      <c r="CL114" s="1016"/>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450</v>
      </c>
      <c r="DM114" s="1029"/>
      <c r="DN114" s="1029"/>
      <c r="DO114" s="1029"/>
      <c r="DP114" s="1030"/>
      <c r="DQ114" s="1031" t="s">
        <v>172</v>
      </c>
      <c r="DR114" s="1029"/>
      <c r="DS114" s="1029"/>
      <c r="DT114" s="1029"/>
      <c r="DU114" s="1030"/>
      <c r="DV114" s="1032" t="s">
        <v>437</v>
      </c>
      <c r="DW114" s="1033"/>
      <c r="DX114" s="1033"/>
      <c r="DY114" s="1033"/>
      <c r="DZ114" s="1034"/>
    </row>
    <row r="115" spans="1:130" s="226" customFormat="1" ht="26.25" customHeight="1">
      <c r="A115" s="1024"/>
      <c r="B115" s="1025"/>
      <c r="C115" s="1020" t="s">
        <v>455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293964</v>
      </c>
      <c r="AB115" s="1004"/>
      <c r="AC115" s="1004"/>
      <c r="AD115" s="1004"/>
      <c r="AE115" s="1005"/>
      <c r="AF115" s="1006">
        <v>190220</v>
      </c>
      <c r="AG115" s="1004"/>
      <c r="AH115" s="1004"/>
      <c r="AI115" s="1004"/>
      <c r="AJ115" s="1005"/>
      <c r="AK115" s="1006">
        <v>162182</v>
      </c>
      <c r="AL115" s="1004"/>
      <c r="AM115" s="1004"/>
      <c r="AN115" s="1004"/>
      <c r="AO115" s="1005"/>
      <c r="AP115" s="1007">
        <v>0.2</v>
      </c>
      <c r="AQ115" s="1008"/>
      <c r="AR115" s="1008"/>
      <c r="AS115" s="1008"/>
      <c r="AT115" s="1009"/>
      <c r="AU115" s="970"/>
      <c r="AV115" s="971"/>
      <c r="AW115" s="971"/>
      <c r="AX115" s="971"/>
      <c r="AY115" s="971"/>
      <c r="AZ115" s="1019" t="s">
        <v>456</v>
      </c>
      <c r="BA115" s="1020"/>
      <c r="BB115" s="1020"/>
      <c r="BC115" s="1020"/>
      <c r="BD115" s="1020"/>
      <c r="BE115" s="1020"/>
      <c r="BF115" s="1020"/>
      <c r="BG115" s="1020"/>
      <c r="BH115" s="1020"/>
      <c r="BI115" s="1020"/>
      <c r="BJ115" s="1020"/>
      <c r="BK115" s="1020"/>
      <c r="BL115" s="1020"/>
      <c r="BM115" s="1020"/>
      <c r="BN115" s="1020"/>
      <c r="BO115" s="1020"/>
      <c r="BP115" s="1021"/>
      <c r="BQ115" s="989">
        <v>2052802</v>
      </c>
      <c r="BR115" s="990"/>
      <c r="BS115" s="990"/>
      <c r="BT115" s="990"/>
      <c r="BU115" s="990"/>
      <c r="BV115" s="990">
        <v>816792</v>
      </c>
      <c r="BW115" s="990"/>
      <c r="BX115" s="990"/>
      <c r="BY115" s="990"/>
      <c r="BZ115" s="990"/>
      <c r="CA115" s="990">
        <v>907218</v>
      </c>
      <c r="CB115" s="990"/>
      <c r="CC115" s="990"/>
      <c r="CD115" s="990"/>
      <c r="CE115" s="990"/>
      <c r="CF115" s="984">
        <v>1.3</v>
      </c>
      <c r="CG115" s="985"/>
      <c r="CH115" s="985"/>
      <c r="CI115" s="985"/>
      <c r="CJ115" s="985"/>
      <c r="CK115" s="1015"/>
      <c r="CL115" s="1016"/>
      <c r="CM115" s="1019" t="s">
        <v>457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2978420</v>
      </c>
      <c r="DH115" s="1029"/>
      <c r="DI115" s="1029"/>
      <c r="DJ115" s="1029"/>
      <c r="DK115" s="1030"/>
      <c r="DL115" s="1031">
        <v>3676625</v>
      </c>
      <c r="DM115" s="1029"/>
      <c r="DN115" s="1029"/>
      <c r="DO115" s="1029"/>
      <c r="DP115" s="1030"/>
      <c r="DQ115" s="1031">
        <v>4085265</v>
      </c>
      <c r="DR115" s="1029"/>
      <c r="DS115" s="1029"/>
      <c r="DT115" s="1029"/>
      <c r="DU115" s="1030"/>
      <c r="DV115" s="1032">
        <v>5.7</v>
      </c>
      <c r="DW115" s="1033"/>
      <c r="DX115" s="1033"/>
      <c r="DY115" s="1033"/>
      <c r="DZ115" s="1034"/>
    </row>
    <row r="116" spans="1:130" s="226" customFormat="1" ht="26.25" customHeight="1">
      <c r="A116" s="1026"/>
      <c r="B116" s="1027"/>
      <c r="C116" s="1035" t="s">
        <v>458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451</v>
      </c>
      <c r="AB116" s="1029"/>
      <c r="AC116" s="1029"/>
      <c r="AD116" s="1029"/>
      <c r="AE116" s="1030"/>
      <c r="AF116" s="1031" t="s">
        <v>437</v>
      </c>
      <c r="AG116" s="1029"/>
      <c r="AH116" s="1029"/>
      <c r="AI116" s="1029"/>
      <c r="AJ116" s="1030"/>
      <c r="AK116" s="1031" t="s">
        <v>172</v>
      </c>
      <c r="AL116" s="1029"/>
      <c r="AM116" s="1029"/>
      <c r="AN116" s="1029"/>
      <c r="AO116" s="1030"/>
      <c r="AP116" s="1032" t="s">
        <v>437</v>
      </c>
      <c r="AQ116" s="1033"/>
      <c r="AR116" s="1033"/>
      <c r="AS116" s="1033"/>
      <c r="AT116" s="1034"/>
      <c r="AU116" s="970"/>
      <c r="AV116" s="971"/>
      <c r="AW116" s="971"/>
      <c r="AX116" s="971"/>
      <c r="AY116" s="971"/>
      <c r="AZ116" s="1037" t="s">
        <v>459</v>
      </c>
      <c r="BA116" s="1038"/>
      <c r="BB116" s="1038"/>
      <c r="BC116" s="1038"/>
      <c r="BD116" s="1038"/>
      <c r="BE116" s="1038"/>
      <c r="BF116" s="1038"/>
      <c r="BG116" s="1038"/>
      <c r="BH116" s="1038"/>
      <c r="BI116" s="1038"/>
      <c r="BJ116" s="1038"/>
      <c r="BK116" s="1038"/>
      <c r="BL116" s="1038"/>
      <c r="BM116" s="1038"/>
      <c r="BN116" s="1038"/>
      <c r="BO116" s="1038"/>
      <c r="BP116" s="1039"/>
      <c r="BQ116" s="989" t="s">
        <v>460</v>
      </c>
      <c r="BR116" s="990"/>
      <c r="BS116" s="990"/>
      <c r="BT116" s="990"/>
      <c r="BU116" s="990"/>
      <c r="BV116" s="990" t="s">
        <v>451</v>
      </c>
      <c r="BW116" s="990"/>
      <c r="BX116" s="990"/>
      <c r="BY116" s="990"/>
      <c r="BZ116" s="990"/>
      <c r="CA116" s="990" t="s">
        <v>172</v>
      </c>
      <c r="CB116" s="990"/>
      <c r="CC116" s="990"/>
      <c r="CD116" s="990"/>
      <c r="CE116" s="990"/>
      <c r="CF116" s="984" t="s">
        <v>172</v>
      </c>
      <c r="CG116" s="985"/>
      <c r="CH116" s="985"/>
      <c r="CI116" s="985"/>
      <c r="CJ116" s="985"/>
      <c r="CK116" s="1015"/>
      <c r="CL116" s="1016"/>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468685</v>
      </c>
      <c r="DH116" s="1029"/>
      <c r="DI116" s="1029"/>
      <c r="DJ116" s="1029"/>
      <c r="DK116" s="1030"/>
      <c r="DL116" s="1031">
        <v>407054</v>
      </c>
      <c r="DM116" s="1029"/>
      <c r="DN116" s="1029"/>
      <c r="DO116" s="1029"/>
      <c r="DP116" s="1030"/>
      <c r="DQ116" s="1031">
        <v>345453</v>
      </c>
      <c r="DR116" s="1029"/>
      <c r="DS116" s="1029"/>
      <c r="DT116" s="1029"/>
      <c r="DU116" s="1030"/>
      <c r="DV116" s="1032">
        <v>0.5</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20496654</v>
      </c>
      <c r="AB117" s="1047"/>
      <c r="AC117" s="1047"/>
      <c r="AD117" s="1047"/>
      <c r="AE117" s="1048"/>
      <c r="AF117" s="1049">
        <v>19425894</v>
      </c>
      <c r="AG117" s="1047"/>
      <c r="AH117" s="1047"/>
      <c r="AI117" s="1047"/>
      <c r="AJ117" s="1048"/>
      <c r="AK117" s="1049">
        <v>20846713</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438</v>
      </c>
      <c r="BW117" s="990"/>
      <c r="BX117" s="990"/>
      <c r="BY117" s="990"/>
      <c r="BZ117" s="990"/>
      <c r="CA117" s="990" t="s">
        <v>172</v>
      </c>
      <c r="CB117" s="990"/>
      <c r="CC117" s="990"/>
      <c r="CD117" s="990"/>
      <c r="CE117" s="990"/>
      <c r="CF117" s="984" t="s">
        <v>437</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172</v>
      </c>
      <c r="DH117" s="1029"/>
      <c r="DI117" s="1029"/>
      <c r="DJ117" s="1029"/>
      <c r="DK117" s="1030"/>
      <c r="DL117" s="1031" t="s">
        <v>437</v>
      </c>
      <c r="DM117" s="1029"/>
      <c r="DN117" s="1029"/>
      <c r="DO117" s="1029"/>
      <c r="DP117" s="1030"/>
      <c r="DQ117" s="1031" t="s">
        <v>437</v>
      </c>
      <c r="DR117" s="1029"/>
      <c r="DS117" s="1029"/>
      <c r="DT117" s="1029"/>
      <c r="DU117" s="1030"/>
      <c r="DV117" s="1032" t="s">
        <v>437</v>
      </c>
      <c r="DW117" s="1033"/>
      <c r="DX117" s="1033"/>
      <c r="DY117" s="1033"/>
      <c r="DZ117" s="1034"/>
    </row>
    <row r="118" spans="1:130" s="226" customFormat="1" ht="26.25" customHeight="1">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300</v>
      </c>
      <c r="AG118" s="955"/>
      <c r="AH118" s="955"/>
      <c r="AI118" s="955"/>
      <c r="AJ118" s="956"/>
      <c r="AK118" s="954" t="s">
        <v>299</v>
      </c>
      <c r="AL118" s="955"/>
      <c r="AM118" s="955"/>
      <c r="AN118" s="955"/>
      <c r="AO118" s="956"/>
      <c r="AP118" s="1041" t="s">
        <v>430</v>
      </c>
      <c r="AQ118" s="1042"/>
      <c r="AR118" s="1042"/>
      <c r="AS118" s="1042"/>
      <c r="AT118" s="1043"/>
      <c r="AU118" s="970"/>
      <c r="AV118" s="971"/>
      <c r="AW118" s="971"/>
      <c r="AX118" s="971"/>
      <c r="AY118" s="971"/>
      <c r="AZ118" s="1044" t="s">
        <v>465</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437</v>
      </c>
      <c r="BW118" s="1068"/>
      <c r="BX118" s="1068"/>
      <c r="BY118" s="1068"/>
      <c r="BZ118" s="1068"/>
      <c r="CA118" s="1068" t="s">
        <v>437</v>
      </c>
      <c r="CB118" s="1068"/>
      <c r="CC118" s="1068"/>
      <c r="CD118" s="1068"/>
      <c r="CE118" s="1068"/>
      <c r="CF118" s="984" t="s">
        <v>451</v>
      </c>
      <c r="CG118" s="985"/>
      <c r="CH118" s="985"/>
      <c r="CI118" s="985"/>
      <c r="CJ118" s="985"/>
      <c r="CK118" s="1015"/>
      <c r="CL118" s="1016"/>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451</v>
      </c>
      <c r="DM118" s="1029"/>
      <c r="DN118" s="1029"/>
      <c r="DO118" s="1029"/>
      <c r="DP118" s="1030"/>
      <c r="DQ118" s="1031" t="s">
        <v>437</v>
      </c>
      <c r="DR118" s="1029"/>
      <c r="DS118" s="1029"/>
      <c r="DT118" s="1029"/>
      <c r="DU118" s="1030"/>
      <c r="DV118" s="1032" t="s">
        <v>437</v>
      </c>
      <c r="DW118" s="1033"/>
      <c r="DX118" s="1033"/>
      <c r="DY118" s="1033"/>
      <c r="DZ118" s="1034"/>
    </row>
    <row r="119" spans="1:130" s="226" customFormat="1" ht="26.25" customHeight="1">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61694</v>
      </c>
      <c r="AB119" s="962"/>
      <c r="AC119" s="962"/>
      <c r="AD119" s="962"/>
      <c r="AE119" s="963"/>
      <c r="AF119" s="964">
        <v>61764</v>
      </c>
      <c r="AG119" s="962"/>
      <c r="AH119" s="962"/>
      <c r="AI119" s="962"/>
      <c r="AJ119" s="963"/>
      <c r="AK119" s="964">
        <v>61835</v>
      </c>
      <c r="AL119" s="962"/>
      <c r="AM119" s="962"/>
      <c r="AN119" s="962"/>
      <c r="AO119" s="963"/>
      <c r="AP119" s="965">
        <v>0.1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467</v>
      </c>
      <c r="BP119" s="1076"/>
      <c r="BQ119" s="1067">
        <v>244831314</v>
      </c>
      <c r="BR119" s="1068"/>
      <c r="BS119" s="1068"/>
      <c r="BT119" s="1068"/>
      <c r="BU119" s="1068"/>
      <c r="BV119" s="1068">
        <v>248557806</v>
      </c>
      <c r="BW119" s="1068"/>
      <c r="BX119" s="1068"/>
      <c r="BY119" s="1068"/>
      <c r="BZ119" s="1068"/>
      <c r="CA119" s="1068">
        <v>250975582</v>
      </c>
      <c r="CB119" s="1068"/>
      <c r="CC119" s="1068"/>
      <c r="CD119" s="1068"/>
      <c r="CE119" s="1068"/>
      <c r="CF119" s="1069"/>
      <c r="CG119" s="1070"/>
      <c r="CH119" s="1070"/>
      <c r="CI119" s="1070"/>
      <c r="CJ119" s="1071"/>
      <c r="CK119" s="1017"/>
      <c r="CL119" s="1018"/>
      <c r="CM119" s="1072" t="s">
        <v>468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78802</v>
      </c>
      <c r="DH119" s="1054"/>
      <c r="DI119" s="1054"/>
      <c r="DJ119" s="1054"/>
      <c r="DK119" s="1055"/>
      <c r="DL119" s="1053">
        <v>50353</v>
      </c>
      <c r="DM119" s="1054"/>
      <c r="DN119" s="1054"/>
      <c r="DO119" s="1054"/>
      <c r="DP119" s="1055"/>
      <c r="DQ119" s="1053">
        <v>23327</v>
      </c>
      <c r="DR119" s="1054"/>
      <c r="DS119" s="1054"/>
      <c r="DT119" s="1054"/>
      <c r="DU119" s="1055"/>
      <c r="DV119" s="1056">
        <v>0</v>
      </c>
      <c r="DW119" s="1057"/>
      <c r="DX119" s="1057"/>
      <c r="DY119" s="1057"/>
      <c r="DZ119" s="1058"/>
    </row>
    <row r="120" spans="1:130" s="226" customFormat="1" ht="26.25" customHeight="1">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172</v>
      </c>
      <c r="AB120" s="1029"/>
      <c r="AC120" s="1029"/>
      <c r="AD120" s="1029"/>
      <c r="AE120" s="1030"/>
      <c r="AF120" s="1031" t="s">
        <v>172</v>
      </c>
      <c r="AG120" s="1029"/>
      <c r="AH120" s="1029"/>
      <c r="AI120" s="1029"/>
      <c r="AJ120" s="1030"/>
      <c r="AK120" s="1031" t="s">
        <v>437</v>
      </c>
      <c r="AL120" s="1029"/>
      <c r="AM120" s="1029"/>
      <c r="AN120" s="1029"/>
      <c r="AO120" s="1030"/>
      <c r="AP120" s="1032" t="s">
        <v>172</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31961108</v>
      </c>
      <c r="BR120" s="997"/>
      <c r="BS120" s="997"/>
      <c r="BT120" s="997"/>
      <c r="BU120" s="997"/>
      <c r="BV120" s="997">
        <v>31501772</v>
      </c>
      <c r="BW120" s="997"/>
      <c r="BX120" s="997"/>
      <c r="BY120" s="997"/>
      <c r="BZ120" s="997"/>
      <c r="CA120" s="997">
        <v>26172272</v>
      </c>
      <c r="CB120" s="997"/>
      <c r="CC120" s="997"/>
      <c r="CD120" s="997"/>
      <c r="CE120" s="997"/>
      <c r="CF120" s="1011">
        <v>36.4</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54719584</v>
      </c>
      <c r="DH120" s="997"/>
      <c r="DI120" s="997"/>
      <c r="DJ120" s="997"/>
      <c r="DK120" s="997"/>
      <c r="DL120" s="997">
        <v>52344184</v>
      </c>
      <c r="DM120" s="997"/>
      <c r="DN120" s="997"/>
      <c r="DO120" s="997"/>
      <c r="DP120" s="997"/>
      <c r="DQ120" s="997">
        <v>49686828</v>
      </c>
      <c r="DR120" s="997"/>
      <c r="DS120" s="997"/>
      <c r="DT120" s="997"/>
      <c r="DU120" s="997"/>
      <c r="DV120" s="998">
        <v>69.2</v>
      </c>
      <c r="DW120" s="998"/>
      <c r="DX120" s="998"/>
      <c r="DY120" s="998"/>
      <c r="DZ120" s="999"/>
    </row>
    <row r="121" spans="1:130" s="226" customFormat="1" ht="26.25" customHeight="1">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437</v>
      </c>
      <c r="AB121" s="1029"/>
      <c r="AC121" s="1029"/>
      <c r="AD121" s="1029"/>
      <c r="AE121" s="1030"/>
      <c r="AF121" s="1031" t="s">
        <v>437</v>
      </c>
      <c r="AG121" s="1029"/>
      <c r="AH121" s="1029"/>
      <c r="AI121" s="1029"/>
      <c r="AJ121" s="1030"/>
      <c r="AK121" s="1031" t="s">
        <v>437</v>
      </c>
      <c r="AL121" s="1029"/>
      <c r="AM121" s="1029"/>
      <c r="AN121" s="1029"/>
      <c r="AO121" s="1030"/>
      <c r="AP121" s="1032" t="s">
        <v>437</v>
      </c>
      <c r="AQ121" s="1033"/>
      <c r="AR121" s="1033"/>
      <c r="AS121" s="1033"/>
      <c r="AT121" s="1034"/>
      <c r="AU121" s="1062"/>
      <c r="AV121" s="1063"/>
      <c r="AW121" s="1063"/>
      <c r="AX121" s="1063"/>
      <c r="AY121" s="1064"/>
      <c r="AZ121" s="1019" t="s">
        <v>474</v>
      </c>
      <c r="BA121" s="1020"/>
      <c r="BB121" s="1020"/>
      <c r="BC121" s="1020"/>
      <c r="BD121" s="1020"/>
      <c r="BE121" s="1020"/>
      <c r="BF121" s="1020"/>
      <c r="BG121" s="1020"/>
      <c r="BH121" s="1020"/>
      <c r="BI121" s="1020"/>
      <c r="BJ121" s="1020"/>
      <c r="BK121" s="1020"/>
      <c r="BL121" s="1020"/>
      <c r="BM121" s="1020"/>
      <c r="BN121" s="1020"/>
      <c r="BO121" s="1020"/>
      <c r="BP121" s="1021"/>
      <c r="BQ121" s="989">
        <v>23209019</v>
      </c>
      <c r="BR121" s="990"/>
      <c r="BS121" s="990"/>
      <c r="BT121" s="990"/>
      <c r="BU121" s="990"/>
      <c r="BV121" s="990">
        <v>25658839</v>
      </c>
      <c r="BW121" s="990"/>
      <c r="BX121" s="990"/>
      <c r="BY121" s="990"/>
      <c r="BZ121" s="990"/>
      <c r="CA121" s="990">
        <v>27797867</v>
      </c>
      <c r="CB121" s="990"/>
      <c r="CC121" s="990"/>
      <c r="CD121" s="990"/>
      <c r="CE121" s="990"/>
      <c r="CF121" s="984">
        <v>38.700000000000003</v>
      </c>
      <c r="CG121" s="985"/>
      <c r="CH121" s="985"/>
      <c r="CI121" s="985"/>
      <c r="CJ121" s="985"/>
      <c r="CK121" s="1080"/>
      <c r="CL121" s="1081"/>
      <c r="CM121" s="1081"/>
      <c r="CN121" s="1081"/>
      <c r="CO121" s="1082"/>
      <c r="CP121" s="1090" t="s">
        <v>403</v>
      </c>
      <c r="CQ121" s="1091"/>
      <c r="CR121" s="1091"/>
      <c r="CS121" s="1091"/>
      <c r="CT121" s="1091"/>
      <c r="CU121" s="1091"/>
      <c r="CV121" s="1091"/>
      <c r="CW121" s="1091"/>
      <c r="CX121" s="1091"/>
      <c r="CY121" s="1091"/>
      <c r="CZ121" s="1091"/>
      <c r="DA121" s="1091"/>
      <c r="DB121" s="1091"/>
      <c r="DC121" s="1091"/>
      <c r="DD121" s="1091"/>
      <c r="DE121" s="1091"/>
      <c r="DF121" s="1092"/>
      <c r="DG121" s="989">
        <v>5168149</v>
      </c>
      <c r="DH121" s="990"/>
      <c r="DI121" s="990"/>
      <c r="DJ121" s="990"/>
      <c r="DK121" s="990"/>
      <c r="DL121" s="990">
        <v>5426919</v>
      </c>
      <c r="DM121" s="990"/>
      <c r="DN121" s="990"/>
      <c r="DO121" s="990"/>
      <c r="DP121" s="990"/>
      <c r="DQ121" s="990">
        <v>5331795</v>
      </c>
      <c r="DR121" s="990"/>
      <c r="DS121" s="990"/>
      <c r="DT121" s="990"/>
      <c r="DU121" s="990"/>
      <c r="DV121" s="991">
        <v>7.4</v>
      </c>
      <c r="DW121" s="991"/>
      <c r="DX121" s="991"/>
      <c r="DY121" s="991"/>
      <c r="DZ121" s="992"/>
    </row>
    <row r="122" spans="1:130" s="226" customFormat="1" ht="26.25" customHeight="1">
      <c r="A122" s="1129"/>
      <c r="B122" s="1016"/>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437</v>
      </c>
      <c r="AB122" s="1029"/>
      <c r="AC122" s="1029"/>
      <c r="AD122" s="1029"/>
      <c r="AE122" s="1030"/>
      <c r="AF122" s="1031" t="s">
        <v>437</v>
      </c>
      <c r="AG122" s="1029"/>
      <c r="AH122" s="1029"/>
      <c r="AI122" s="1029"/>
      <c r="AJ122" s="1030"/>
      <c r="AK122" s="1031" t="s">
        <v>172</v>
      </c>
      <c r="AL122" s="1029"/>
      <c r="AM122" s="1029"/>
      <c r="AN122" s="1029"/>
      <c r="AO122" s="1030"/>
      <c r="AP122" s="1032" t="s">
        <v>437</v>
      </c>
      <c r="AQ122" s="1033"/>
      <c r="AR122" s="1033"/>
      <c r="AS122" s="1033"/>
      <c r="AT122" s="1034"/>
      <c r="AU122" s="1062"/>
      <c r="AV122" s="1063"/>
      <c r="AW122" s="1063"/>
      <c r="AX122" s="1063"/>
      <c r="AY122" s="1064"/>
      <c r="AZ122" s="1044" t="s">
        <v>475</v>
      </c>
      <c r="BA122" s="1035"/>
      <c r="BB122" s="1035"/>
      <c r="BC122" s="1035"/>
      <c r="BD122" s="1035"/>
      <c r="BE122" s="1035"/>
      <c r="BF122" s="1035"/>
      <c r="BG122" s="1035"/>
      <c r="BH122" s="1035"/>
      <c r="BI122" s="1035"/>
      <c r="BJ122" s="1035"/>
      <c r="BK122" s="1035"/>
      <c r="BL122" s="1035"/>
      <c r="BM122" s="1035"/>
      <c r="BN122" s="1035"/>
      <c r="BO122" s="1035"/>
      <c r="BP122" s="1036"/>
      <c r="BQ122" s="1067">
        <v>161839597</v>
      </c>
      <c r="BR122" s="1068"/>
      <c r="BS122" s="1068"/>
      <c r="BT122" s="1068"/>
      <c r="BU122" s="1068"/>
      <c r="BV122" s="1068">
        <v>167036199</v>
      </c>
      <c r="BW122" s="1068"/>
      <c r="BX122" s="1068"/>
      <c r="BY122" s="1068"/>
      <c r="BZ122" s="1068"/>
      <c r="CA122" s="1068">
        <v>163743204</v>
      </c>
      <c r="CB122" s="1068"/>
      <c r="CC122" s="1068"/>
      <c r="CD122" s="1068"/>
      <c r="CE122" s="1068"/>
      <c r="CF122" s="1088">
        <v>227.9</v>
      </c>
      <c r="CG122" s="1089"/>
      <c r="CH122" s="1089"/>
      <c r="CI122" s="1089"/>
      <c r="CJ122" s="1089"/>
      <c r="CK122" s="1080"/>
      <c r="CL122" s="1081"/>
      <c r="CM122" s="1081"/>
      <c r="CN122" s="1081"/>
      <c r="CO122" s="1082"/>
      <c r="CP122" s="1090" t="s">
        <v>406</v>
      </c>
      <c r="CQ122" s="1091"/>
      <c r="CR122" s="1091"/>
      <c r="CS122" s="1091"/>
      <c r="CT122" s="1091"/>
      <c r="CU122" s="1091"/>
      <c r="CV122" s="1091"/>
      <c r="CW122" s="1091"/>
      <c r="CX122" s="1091"/>
      <c r="CY122" s="1091"/>
      <c r="CZ122" s="1091"/>
      <c r="DA122" s="1091"/>
      <c r="DB122" s="1091"/>
      <c r="DC122" s="1091"/>
      <c r="DD122" s="1091"/>
      <c r="DE122" s="1091"/>
      <c r="DF122" s="1092"/>
      <c r="DG122" s="989">
        <v>562731</v>
      </c>
      <c r="DH122" s="990"/>
      <c r="DI122" s="990"/>
      <c r="DJ122" s="990"/>
      <c r="DK122" s="990"/>
      <c r="DL122" s="990">
        <v>512895</v>
      </c>
      <c r="DM122" s="990"/>
      <c r="DN122" s="990"/>
      <c r="DO122" s="990"/>
      <c r="DP122" s="990"/>
      <c r="DQ122" s="990">
        <v>482941</v>
      </c>
      <c r="DR122" s="990"/>
      <c r="DS122" s="990"/>
      <c r="DT122" s="990"/>
      <c r="DU122" s="990"/>
      <c r="DV122" s="991">
        <v>0.7</v>
      </c>
      <c r="DW122" s="991"/>
      <c r="DX122" s="991"/>
      <c r="DY122" s="991"/>
      <c r="DZ122" s="992"/>
    </row>
    <row r="123" spans="1:130" s="226" customFormat="1" ht="26.25" customHeight="1">
      <c r="A123" s="1129"/>
      <c r="B123" s="1016"/>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100470</v>
      </c>
      <c r="AB123" s="1029"/>
      <c r="AC123" s="1029"/>
      <c r="AD123" s="1029"/>
      <c r="AE123" s="1030"/>
      <c r="AF123" s="1031">
        <v>71405</v>
      </c>
      <c r="AG123" s="1029"/>
      <c r="AH123" s="1029"/>
      <c r="AI123" s="1029"/>
      <c r="AJ123" s="1030"/>
      <c r="AK123" s="1031">
        <v>70023</v>
      </c>
      <c r="AL123" s="1029"/>
      <c r="AM123" s="1029"/>
      <c r="AN123" s="1029"/>
      <c r="AO123" s="1030"/>
      <c r="AP123" s="1032">
        <v>0.1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476</v>
      </c>
      <c r="BP123" s="1076"/>
      <c r="BQ123" s="1135">
        <v>217009724</v>
      </c>
      <c r="BR123" s="1136"/>
      <c r="BS123" s="1136"/>
      <c r="BT123" s="1136"/>
      <c r="BU123" s="1136"/>
      <c r="BV123" s="1136">
        <v>224196810</v>
      </c>
      <c r="BW123" s="1136"/>
      <c r="BX123" s="1136"/>
      <c r="BY123" s="1136"/>
      <c r="BZ123" s="1136"/>
      <c r="CA123" s="1136">
        <v>217713343</v>
      </c>
      <c r="CB123" s="1136"/>
      <c r="CC123" s="1136"/>
      <c r="CD123" s="1136"/>
      <c r="CE123" s="1136"/>
      <c r="CF123" s="1069"/>
      <c r="CG123" s="1070"/>
      <c r="CH123" s="1070"/>
      <c r="CI123" s="1070"/>
      <c r="CJ123" s="1071"/>
      <c r="CK123" s="1080"/>
      <c r="CL123" s="1081"/>
      <c r="CM123" s="1081"/>
      <c r="CN123" s="1081"/>
      <c r="CO123" s="1082"/>
      <c r="CP123" s="1090" t="s">
        <v>477</v>
      </c>
      <c r="CQ123" s="1091"/>
      <c r="CR123" s="1091"/>
      <c r="CS123" s="1091"/>
      <c r="CT123" s="1091"/>
      <c r="CU123" s="1091"/>
      <c r="CV123" s="1091"/>
      <c r="CW123" s="1091"/>
      <c r="CX123" s="1091"/>
      <c r="CY123" s="1091"/>
      <c r="CZ123" s="1091"/>
      <c r="DA123" s="1091"/>
      <c r="DB123" s="1091"/>
      <c r="DC123" s="1091"/>
      <c r="DD123" s="1091"/>
      <c r="DE123" s="1091"/>
      <c r="DF123" s="1092"/>
      <c r="DG123" s="1028">
        <v>45030</v>
      </c>
      <c r="DH123" s="1029"/>
      <c r="DI123" s="1029"/>
      <c r="DJ123" s="1029"/>
      <c r="DK123" s="1030"/>
      <c r="DL123" s="1031">
        <v>14105</v>
      </c>
      <c r="DM123" s="1029"/>
      <c r="DN123" s="1029"/>
      <c r="DO123" s="1029"/>
      <c r="DP123" s="1030"/>
      <c r="DQ123" s="1031">
        <v>5253</v>
      </c>
      <c r="DR123" s="1029"/>
      <c r="DS123" s="1029"/>
      <c r="DT123" s="1029"/>
      <c r="DU123" s="1030"/>
      <c r="DV123" s="1032">
        <v>0</v>
      </c>
      <c r="DW123" s="1033"/>
      <c r="DX123" s="1033"/>
      <c r="DY123" s="1033"/>
      <c r="DZ123" s="1034"/>
    </row>
    <row r="124" spans="1:130" s="226" customFormat="1" ht="26.25" customHeight="1" thickBot="1">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172</v>
      </c>
      <c r="AG124" s="1029"/>
      <c r="AH124" s="1029"/>
      <c r="AI124" s="1029"/>
      <c r="AJ124" s="1030"/>
      <c r="AK124" s="1031" t="s">
        <v>172</v>
      </c>
      <c r="AL124" s="1029"/>
      <c r="AM124" s="1029"/>
      <c r="AN124" s="1029"/>
      <c r="AO124" s="1030"/>
      <c r="AP124" s="1032" t="s">
        <v>172</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37.700000000000003</v>
      </c>
      <c r="BR124" s="1098"/>
      <c r="BS124" s="1098"/>
      <c r="BT124" s="1098"/>
      <c r="BU124" s="1098"/>
      <c r="BV124" s="1098">
        <v>33.799999999999997</v>
      </c>
      <c r="BW124" s="1098"/>
      <c r="BX124" s="1098"/>
      <c r="BY124" s="1098"/>
      <c r="BZ124" s="1098"/>
      <c r="CA124" s="1098">
        <v>46.2</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v>6004318</v>
      </c>
      <c r="DH124" s="1054"/>
      <c r="DI124" s="1054"/>
      <c r="DJ124" s="1054"/>
      <c r="DK124" s="1055"/>
      <c r="DL124" s="1053">
        <v>5890</v>
      </c>
      <c r="DM124" s="1054"/>
      <c r="DN124" s="1054"/>
      <c r="DO124" s="1054"/>
      <c r="DP124" s="1055"/>
      <c r="DQ124" s="1053">
        <v>4714</v>
      </c>
      <c r="DR124" s="1054"/>
      <c r="DS124" s="1054"/>
      <c r="DT124" s="1054"/>
      <c r="DU124" s="1055"/>
      <c r="DV124" s="1056">
        <v>0</v>
      </c>
      <c r="DW124" s="1057"/>
      <c r="DX124" s="1057"/>
      <c r="DY124" s="1057"/>
      <c r="DZ124" s="1058"/>
    </row>
    <row r="125" spans="1:130" s="226" customFormat="1" ht="26.25" customHeight="1">
      <c r="A125" s="1129"/>
      <c r="B125" s="1016"/>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451</v>
      </c>
      <c r="AB125" s="1029"/>
      <c r="AC125" s="1029"/>
      <c r="AD125" s="1029"/>
      <c r="AE125" s="1030"/>
      <c r="AF125" s="1031" t="s">
        <v>451</v>
      </c>
      <c r="AG125" s="1029"/>
      <c r="AH125" s="1029"/>
      <c r="AI125" s="1029"/>
      <c r="AJ125" s="1030"/>
      <c r="AK125" s="1031" t="s">
        <v>451</v>
      </c>
      <c r="AL125" s="1029"/>
      <c r="AM125" s="1029"/>
      <c r="AN125" s="1029"/>
      <c r="AO125" s="1030"/>
      <c r="AP125" s="1032" t="s">
        <v>451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451</v>
      </c>
      <c r="DH125" s="997"/>
      <c r="DI125" s="997"/>
      <c r="DJ125" s="997"/>
      <c r="DK125" s="997"/>
      <c r="DL125" s="997" t="s">
        <v>451</v>
      </c>
      <c r="DM125" s="997"/>
      <c r="DN125" s="997"/>
      <c r="DO125" s="997"/>
      <c r="DP125" s="997"/>
      <c r="DQ125" s="997" t="s">
        <v>451</v>
      </c>
      <c r="DR125" s="997"/>
      <c r="DS125" s="997"/>
      <c r="DT125" s="997"/>
      <c r="DU125" s="997"/>
      <c r="DV125" s="998" t="s">
        <v>451</v>
      </c>
      <c r="DW125" s="998"/>
      <c r="DX125" s="998"/>
      <c r="DY125" s="998"/>
      <c r="DZ125" s="999"/>
    </row>
    <row r="126" spans="1:130" s="226" customFormat="1" ht="26.25" customHeight="1" thickBot="1">
      <c r="A126" s="1129"/>
      <c r="B126" s="1016"/>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131788</v>
      </c>
      <c r="AB126" s="1029"/>
      <c r="AC126" s="1029"/>
      <c r="AD126" s="1029"/>
      <c r="AE126" s="1030"/>
      <c r="AF126" s="1031">
        <v>57043</v>
      </c>
      <c r="AG126" s="1029"/>
      <c r="AH126" s="1029"/>
      <c r="AI126" s="1029"/>
      <c r="AJ126" s="1030"/>
      <c r="AK126" s="1031">
        <v>30324</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v>2052802</v>
      </c>
      <c r="DH126" s="990"/>
      <c r="DI126" s="990"/>
      <c r="DJ126" s="990"/>
      <c r="DK126" s="990"/>
      <c r="DL126" s="990">
        <v>816792</v>
      </c>
      <c r="DM126" s="990"/>
      <c r="DN126" s="990"/>
      <c r="DO126" s="990"/>
      <c r="DP126" s="990"/>
      <c r="DQ126" s="990">
        <v>907218</v>
      </c>
      <c r="DR126" s="990"/>
      <c r="DS126" s="990"/>
      <c r="DT126" s="990"/>
      <c r="DU126" s="990"/>
      <c r="DV126" s="991">
        <v>1.3</v>
      </c>
      <c r="DW126" s="991"/>
      <c r="DX126" s="991"/>
      <c r="DY126" s="991"/>
      <c r="DZ126" s="992"/>
    </row>
    <row r="127" spans="1:130" s="226" customFormat="1" ht="26.25" customHeight="1">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12</v>
      </c>
      <c r="AB127" s="1029"/>
      <c r="AC127" s="1029"/>
      <c r="AD127" s="1029"/>
      <c r="AE127" s="1030"/>
      <c r="AF127" s="1031">
        <v>8</v>
      </c>
      <c r="AG127" s="1029"/>
      <c r="AH127" s="1029"/>
      <c r="AI127" s="1029"/>
      <c r="AJ127" s="1030"/>
      <c r="AK127" s="1031" t="s">
        <v>451</v>
      </c>
      <c r="AL127" s="1029"/>
      <c r="AM127" s="1029"/>
      <c r="AN127" s="1029"/>
      <c r="AO127" s="1030"/>
      <c r="AP127" s="1032" t="s">
        <v>451</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451</v>
      </c>
      <c r="DH127" s="990"/>
      <c r="DI127" s="990"/>
      <c r="DJ127" s="990"/>
      <c r="DK127" s="990"/>
      <c r="DL127" s="990" t="s">
        <v>437</v>
      </c>
      <c r="DM127" s="990"/>
      <c r="DN127" s="990"/>
      <c r="DO127" s="990"/>
      <c r="DP127" s="990"/>
      <c r="DQ127" s="990" t="s">
        <v>451</v>
      </c>
      <c r="DR127" s="990"/>
      <c r="DS127" s="990"/>
      <c r="DT127" s="990"/>
      <c r="DU127" s="990"/>
      <c r="DV127" s="991" t="s">
        <v>451</v>
      </c>
      <c r="DW127" s="991"/>
      <c r="DX127" s="991"/>
      <c r="DY127" s="991"/>
      <c r="DZ127" s="992"/>
    </row>
    <row r="128" spans="1:130" s="226" customFormat="1" ht="26.25" customHeight="1" thickBot="1">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4084717</v>
      </c>
      <c r="AB128" s="1118"/>
      <c r="AC128" s="1118"/>
      <c r="AD128" s="1118"/>
      <c r="AE128" s="1119"/>
      <c r="AF128" s="1120">
        <v>3741168</v>
      </c>
      <c r="AG128" s="1118"/>
      <c r="AH128" s="1118"/>
      <c r="AI128" s="1118"/>
      <c r="AJ128" s="1119"/>
      <c r="AK128" s="1120">
        <v>3622018</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172</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t="s">
        <v>228</v>
      </c>
      <c r="DH128" s="1110"/>
      <c r="DI128" s="1110"/>
      <c r="DJ128" s="1110"/>
      <c r="DK128" s="1110"/>
      <c r="DL128" s="1110" t="s">
        <v>172</v>
      </c>
      <c r="DM128" s="1110"/>
      <c r="DN128" s="1110"/>
      <c r="DO128" s="1110"/>
      <c r="DP128" s="1110"/>
      <c r="DQ128" s="1110" t="s">
        <v>172</v>
      </c>
      <c r="DR128" s="1110"/>
      <c r="DS128" s="1110"/>
      <c r="DT128" s="1110"/>
      <c r="DU128" s="1110"/>
      <c r="DV128" s="1111" t="s">
        <v>172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88386778</v>
      </c>
      <c r="AB129" s="1029"/>
      <c r="AC129" s="1029"/>
      <c r="AD129" s="1029"/>
      <c r="AE129" s="1030"/>
      <c r="AF129" s="1031">
        <v>86592996</v>
      </c>
      <c r="AG129" s="1029"/>
      <c r="AH129" s="1029"/>
      <c r="AI129" s="1029"/>
      <c r="AJ129" s="1030"/>
      <c r="AK129" s="1031">
        <v>87296803</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228</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14736294</v>
      </c>
      <c r="AB130" s="1029"/>
      <c r="AC130" s="1029"/>
      <c r="AD130" s="1029"/>
      <c r="AE130" s="1030"/>
      <c r="AF130" s="1031">
        <v>14646088</v>
      </c>
      <c r="AG130" s="1029"/>
      <c r="AH130" s="1029"/>
      <c r="AI130" s="1029"/>
      <c r="AJ130" s="1030"/>
      <c r="AK130" s="1031">
        <v>15449959</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73650484</v>
      </c>
      <c r="AB131" s="1054"/>
      <c r="AC131" s="1054"/>
      <c r="AD131" s="1054"/>
      <c r="AE131" s="1055"/>
      <c r="AF131" s="1053">
        <v>71946908</v>
      </c>
      <c r="AG131" s="1054"/>
      <c r="AH131" s="1054"/>
      <c r="AI131" s="1054"/>
      <c r="AJ131" s="1055"/>
      <c r="AK131" s="1053">
        <v>71846844</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46.2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2.2751282939999999</v>
      </c>
      <c r="AB132" s="1170"/>
      <c r="AC132" s="1170"/>
      <c r="AD132" s="1170"/>
      <c r="AE132" s="1171"/>
      <c r="AF132" s="1172">
        <v>1.443617285</v>
      </c>
      <c r="AG132" s="1170"/>
      <c r="AH132" s="1170"/>
      <c r="AI132" s="1170"/>
      <c r="AJ132" s="1171"/>
      <c r="AK132" s="1172">
        <v>2.4701654529999999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3.4</v>
      </c>
      <c r="AB133" s="1153"/>
      <c r="AC133" s="1153"/>
      <c r="AD133" s="1153"/>
      <c r="AE133" s="1154"/>
      <c r="AF133" s="1152">
        <v>2.1</v>
      </c>
      <c r="AG133" s="1153"/>
      <c r="AH133" s="1153"/>
      <c r="AI133" s="1153"/>
      <c r="AJ133" s="1154"/>
      <c r="AK133" s="1152">
        <v>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1KHN28Wx42GJSqFu+pPFSyCsC0LFQkH7rJ/o/LiCxxVYunrI9iVlmjLAErK1rLsfjRpgyHzgqjh/k7wGL+GrBg==" saltValue="VKAGpjt79o8bLjKu3FWK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6uke6mXvpqBybwq3azRJ8MkyStzuoOsfNySa9RL1aZG4T4stYmjIyz7lG9aW2A8GhsSZrC8m6JI9nFfEVI5yA==" saltValue="X20kGRpyo7jxjhTXBucU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M9V+CZLKYs+tW0g+ZfPfTAHKcFSJIeYIHSvrtSHIetQcIZ6goyJM0pxvQPrWUkdaD6sQmVbz9GMuPj//CkwCw==" saltValue="/WiaYD9crzBsNZ1Gv0Me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23697149</v>
      </c>
      <c r="AP9" s="292">
        <v>62286</v>
      </c>
      <c r="AQ9" s="293">
        <v>57800</v>
      </c>
      <c r="AR9" s="294">
        <v>7.8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647562</v>
      </c>
      <c r="AP10" s="295">
        <v>1702</v>
      </c>
      <c r="AQ10" s="296">
        <v>2573</v>
      </c>
      <c r="AR10" s="297">
        <v>-33.9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165606</v>
      </c>
      <c r="AP11" s="295">
        <v>435</v>
      </c>
      <c r="AQ11" s="296">
        <v>1586</v>
      </c>
      <c r="AR11" s="297">
        <v>-72.599999999999994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532</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v>18</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766647</v>
      </c>
      <c r="AP14" s="295">
        <v>2015</v>
      </c>
      <c r="AQ14" s="296">
        <v>1833</v>
      </c>
      <c r="AR14" s="297">
        <v>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462982</v>
      </c>
      <c r="AP15" s="295">
        <v>1217</v>
      </c>
      <c r="AQ15" s="296">
        <v>1281</v>
      </c>
      <c r="AR15" s="297">
        <v>-5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-1750243</v>
      </c>
      <c r="AP16" s="295">
        <v>-4600</v>
      </c>
      <c r="AQ16" s="296">
        <v>-4437</v>
      </c>
      <c r="AR16" s="297">
        <v>3.7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23989703</v>
      </c>
      <c r="AP17" s="295">
        <v>63055</v>
      </c>
      <c r="AQ17" s="296">
        <v>61185</v>
      </c>
      <c r="AR17" s="297">
        <v>3.1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6.66</v>
      </c>
      <c r="AP21" s="308">
        <v>6.2</v>
      </c>
      <c r="AQ21" s="309">
        <v>0.46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100.5</v>
      </c>
      <c r="AP22" s="313">
        <v>100.2</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15628625</v>
      </c>
      <c r="AP32" s="322">
        <v>41078</v>
      </c>
      <c r="AQ32" s="323">
        <v>37891</v>
      </c>
      <c r="AR32" s="324">
        <v>8.4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v>3</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v>103</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5004594</v>
      </c>
      <c r="AP35" s="322">
        <v>13154</v>
      </c>
      <c r="AQ35" s="323">
        <v>9138</v>
      </c>
      <c r="AR35" s="324">
        <v>43.9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51312</v>
      </c>
      <c r="AP36" s="322">
        <v>135</v>
      </c>
      <c r="AQ36" s="323">
        <v>348</v>
      </c>
      <c r="AR36" s="324">
        <v>-61.2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162182</v>
      </c>
      <c r="AP37" s="322">
        <v>426</v>
      </c>
      <c r="AQ37" s="323">
        <v>851</v>
      </c>
      <c r="AR37" s="324">
        <v>-49.9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-3622018</v>
      </c>
      <c r="AP39" s="322">
        <v>-9520</v>
      </c>
      <c r="AQ39" s="323">
        <v>-8418</v>
      </c>
      <c r="AR39" s="324">
        <v>13.1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-15449959</v>
      </c>
      <c r="AP40" s="322">
        <v>-40609</v>
      </c>
      <c r="AQ40" s="323">
        <v>-29250</v>
      </c>
      <c r="AR40" s="324">
        <v>38.799999999999997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1774736</v>
      </c>
      <c r="AP41" s="322">
        <v>4665</v>
      </c>
      <c r="AQ41" s="323">
        <v>10666</v>
      </c>
      <c r="AR41" s="324">
        <v>-56.3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33294764</v>
      </c>
      <c r="AN51" s="344">
        <v>86241</v>
      </c>
      <c r="AO51" s="345">
        <v>40.6</v>
      </c>
      <c r="AP51" s="346">
        <v>47677</v>
      </c>
      <c r="AQ51" s="347">
        <v>14.3</v>
      </c>
      <c r="AR51" s="348">
        <v>26.3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17310252</v>
      </c>
      <c r="AN52" s="352">
        <v>44838</v>
      </c>
      <c r="AO52" s="353">
        <v>31</v>
      </c>
      <c r="AP52" s="354">
        <v>23360</v>
      </c>
      <c r="AQ52" s="355">
        <v>2.7</v>
      </c>
      <c r="AR52" s="356">
        <v>28.3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44453181</v>
      </c>
      <c r="AN53" s="344">
        <v>115635</v>
      </c>
      <c r="AO53" s="345">
        <v>34.1</v>
      </c>
      <c r="AP53" s="346">
        <v>51613</v>
      </c>
      <c r="AQ53" s="347">
        <v>8.3000000000000007</v>
      </c>
      <c r="AR53" s="348">
        <v>25.8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24408834</v>
      </c>
      <c r="AN54" s="352">
        <v>63494</v>
      </c>
      <c r="AO54" s="353">
        <v>41.6</v>
      </c>
      <c r="AP54" s="354">
        <v>25872</v>
      </c>
      <c r="AQ54" s="355">
        <v>10.8</v>
      </c>
      <c r="AR54" s="356">
        <v>30.8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34735632</v>
      </c>
      <c r="AN55" s="344">
        <v>90572</v>
      </c>
      <c r="AO55" s="345">
        <v>-21.7</v>
      </c>
      <c r="AP55" s="346">
        <v>50880</v>
      </c>
      <c r="AQ55" s="347">
        <v>-1.4</v>
      </c>
      <c r="AR55" s="348">
        <v>-20.3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25166738</v>
      </c>
      <c r="AN56" s="352">
        <v>65622</v>
      </c>
      <c r="AO56" s="353">
        <v>3.4</v>
      </c>
      <c r="AP56" s="354">
        <v>27819</v>
      </c>
      <c r="AQ56" s="355">
        <v>7.5</v>
      </c>
      <c r="AR56" s="356">
        <v>-4.0999999999999996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23913515</v>
      </c>
      <c r="AN57" s="344">
        <v>62601</v>
      </c>
      <c r="AO57" s="345">
        <v>-30.9</v>
      </c>
      <c r="AP57" s="346">
        <v>46395</v>
      </c>
      <c r="AQ57" s="347">
        <v>-8.8000000000000007</v>
      </c>
      <c r="AR57" s="348">
        <v>-22.1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16579468</v>
      </c>
      <c r="AN58" s="352">
        <v>43402</v>
      </c>
      <c r="AO58" s="353">
        <v>-33.9</v>
      </c>
      <c r="AP58" s="354">
        <v>26304</v>
      </c>
      <c r="AQ58" s="355">
        <v>-5.4</v>
      </c>
      <c r="AR58" s="356">
        <v>-28.5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20535264</v>
      </c>
      <c r="AN59" s="344">
        <v>53975</v>
      </c>
      <c r="AO59" s="345">
        <v>-13.8</v>
      </c>
      <c r="AP59" s="346">
        <v>48088</v>
      </c>
      <c r="AQ59" s="347">
        <v>3.6</v>
      </c>
      <c r="AR59" s="348">
        <v>-17.399999999999999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12679914</v>
      </c>
      <c r="AN60" s="352">
        <v>33328</v>
      </c>
      <c r="AO60" s="353">
        <v>-23.2</v>
      </c>
      <c r="AP60" s="354">
        <v>25183</v>
      </c>
      <c r="AQ60" s="355">
        <v>-4.3</v>
      </c>
      <c r="AR60" s="356">
        <v>-18.899999999999999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31386471</v>
      </c>
      <c r="AN61" s="359">
        <v>81805</v>
      </c>
      <c r="AO61" s="360">
        <v>1.7</v>
      </c>
      <c r="AP61" s="361">
        <v>48931</v>
      </c>
      <c r="AQ61" s="362">
        <v>3.2</v>
      </c>
      <c r="AR61" s="348">
        <v>-1.5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19229041</v>
      </c>
      <c r="AN62" s="352">
        <v>50137</v>
      </c>
      <c r="AO62" s="353">
        <v>3.8</v>
      </c>
      <c r="AP62" s="354">
        <v>25708</v>
      </c>
      <c r="AQ62" s="355">
        <v>2.2999999999999998</v>
      </c>
      <c r="AR62" s="356">
        <v>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diDis8gILtr+vQX/aE5/oXnoUG8XhXv7CpskZ+dHxP2Q331zJv5vQQ9/vAs14x3m0/04IySS2a7NQIo9PgONg==" saltValue="0xOC91I7mSQrhL4AqHzJ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oK5Me4Fr5QM3eDjXIhkbo05TZxUG87RWSQ+KNdrZy3lDM2hYMYgrYCsOWb2aZV8u7z1u3ifFyQPxBC2ANg4jQ==" saltValue="V4gIIOPmbAWszwemBqJA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ClvYINmJqSqWnJI16qrPM0wEYXZmoDNfwUbdsgu9rjt3Ctgh7JMzi8li6blSel/Tay5IUBzTHly41wb+F790A==" saltValue="FDesBwPujIJW7Quk4Fmv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17.489999999999998</v>
      </c>
      <c r="G47" s="12">
        <v>17.75</v>
      </c>
      <c r="H47" s="12">
        <v>18.37</v>
      </c>
      <c r="I47" s="12">
        <v>18.420000000000002</v>
      </c>
      <c r="J47" s="13">
        <v>17.47</v>
      </c>
    </row>
    <row r="48" spans="2:10" ht="57.75" customHeight="1">
      <c r="B48" s="14"/>
      <c r="C48" s="1214" t="s">
        <v>4</v>
      </c>
      <c r="D48" s="1214"/>
      <c r="E48" s="1215"/>
      <c r="F48" s="15">
        <v>2.12</v>
      </c>
      <c r="G48" s="16">
        <v>2.0299999999999998</v>
      </c>
      <c r="H48" s="16">
        <v>2.4700000000000002</v>
      </c>
      <c r="I48" s="16">
        <v>2.29</v>
      </c>
      <c r="J48" s="17">
        <v>2.0299999999999998</v>
      </c>
    </row>
    <row r="49" spans="2:10" ht="57.75" customHeight="1" thickBot="1">
      <c r="B49" s="18"/>
      <c r="C49" s="1216" t="s">
        <v>5</v>
      </c>
      <c r="D49" s="1216"/>
      <c r="E49" s="1217"/>
      <c r="F49" s="19">
        <v>0.79</v>
      </c>
      <c r="G49" s="20" t="s">
        <v>563</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bIdCKyT8KbqfLdEY3g5KC5OsAmmYcUi0h97GmIfWD59eNhlYexoHnK+655m9Hfzqkr+lNOc8iR05ndt48u/1fQ==" saltValue="5itU/s1O/hNqPALY3iZn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2019-10-25T02:45:07Z</cp:lastPrinted>
  <dcterms:created xsi:type="dcterms:W3CDTF">2019-02-14T02:50:41Z</dcterms:created>
  <dcterms:modified xsi:type="dcterms:W3CDTF">2019-10-28T07:16:47Z</dcterms:modified>
  <cp:category/>
</cp:coreProperties>
</file>