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l="1"/>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BE36" i="10"/>
  <c r="U36" i="10"/>
  <c r="BE35" i="10"/>
  <c r="C34" i="10"/>
  <c r="C35" i="10" s="1"/>
  <c r="C36" i="10" l="1"/>
  <c r="C37"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<sst xmlns="http://schemas.openxmlformats.org/spreadsheetml/2006/main" count="1119" uniqueCount="631">
  <si>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</si>
  <si>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</si>
  <si>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</si>
  <si>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</si>
  <si>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</si>
  <si>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</si>
  <si>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</si>
  <si>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</si>
  <si>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</si>
  <si>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</si>
  <si>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</si>
  <si>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</si>
  <si>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</si>
  <si>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</si>
  <si>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</si>
  <si>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</si>
  <si>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</si>
  <si>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</si>
  <si>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</si>
  <si>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</si>
  <si>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</si>
  <si>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</si>
  <si>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</si>
  <si>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</si>
  <si>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</si>
  <si>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</si>
  <si>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</si>
  <si>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</si>
  <si>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</si>
  <si>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</si>
  <si>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</si>
  <si>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</si>
  <si>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</si>
  <si>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</si>
  <si>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</si>
  <si>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</si>
  <si>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</si>
  <si>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</si>
  <si>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</si>
  <si>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</si>
  <si>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</si>
  <si>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</si>
  <si>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</si>
  <si>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</si>
  <si>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</si>
  <si>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</si>
  <si>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</si>
  <si>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</si>
  <si>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</si>
  <si>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</si>
  <si>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</si>
  <si>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</si>
  <si>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</si>
  <si>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</si>
  <si>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</si>
  <si>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</si>
  <si>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</si>
  <si>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</si>
  <si>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</si>
  <si>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</si>
  <si>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</si>
  <si>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</si>
  <si>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</si>
  <si>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</si>
  <si>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</si>
  <si>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</si>
  <si>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</si>
  <si>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</si>
  <si>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</si>
  <si>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</si>
  <si>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</si>
  <si>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</si>
  <si>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</si>
  <si>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</si>
  <si>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</si>
  <si>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</si>
  <si>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</si>
  <si>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</si>
  <si>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</si>
  <si>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</si>
  <si>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</si>
  <si>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</si>
  <si>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</si>
  <si>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</si>
  <si>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</si>
  <si>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</si>
  <si>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</si>
  <si>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</si>
  <si>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</si>
  <si>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</si>
  <si>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</si>
  <si>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</si>
  <si>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</si>
  <si>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</si>
  <si>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</si>
  <si>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</si>
  <si>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</si>
  <si>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</si>
  <si>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</si>
  <si>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</si>
  <si>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</si>
  <si>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</si>
  <si>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</si>
  <si>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</si>
  <si>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</si>
  <si>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</si>
  <si>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</si>
  <si>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</si>
  <si>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</si>
  <si>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</si>
  <si>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</si>
  <si>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</si>
  <si>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</si>
  <si>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</si>
  <si>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</si>
  <si>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</si>
  <si>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</si>
  <si>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</si>
  <si>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</si>
  <si>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</si>
  <si>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</si>
  <si>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</si>
  <si>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</si>
  <si>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</si>
  <si>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</si>
  <si>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</si>
  <si>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</si>
  <si>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</si>
  <si>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</si>
  <si>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</si>
  <si>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</si>
  <si>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</si>
  <si>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</si>
  <si>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</si>
  <si>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</si>
  <si>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</si>
  <si>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</si>
  <si>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</si>
  <si>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</si>
  <si>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</si>
  <si>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</si>
  <si>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</si>
  <si>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</si>
  <si>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</si>
  <si>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</si>
  <si>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</si>
  <si>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</si>
  <si>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</si>
  <si>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</si>
  <si>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</si>
  <si>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</si>
  <si>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</si>
  <si>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</si>
  <si>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</si>
  <si>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</si>
  <si>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</si>
  <si>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</si>
  <si>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</si>
  <si>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</si>
  <si>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</si>
  <si>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</si>
  <si>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</si>
  <si>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</si>
  <si>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</si>
  <si>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</si>
  <si>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</si>
  <si>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</si>
  <si>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</si>
  <si>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</si>
  <si>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</si>
  <si>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</si>
  <si>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</si>
  <si>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</si>
  <si>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</si>
  <si>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</si>
  <si>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</si>
  <si>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</si>
  <si>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</si>
  <si>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</si>
  <si>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</si>
  <si>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</si>
  <si>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</si>
  <si>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</si>
  <si>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</si>
  <si>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</si>
  <si>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</si>
  <si>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</si>
  <si>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</si>
  <si>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</si>
  <si>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</si>
  <si>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</si>
  <si>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</si>
  <si>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</si>
  <si>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</si>
  <si>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</si>
  <si>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</si>
  <si>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</si>
  <si>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</si>
  <si>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</si>
  <si>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</si>
  <si>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</si>
  <si>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</si>
  <si>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</si>
  <si>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</si>
  <si>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</si>
  <si>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長野県岡谷市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</si>
  <si>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</si>
  <si>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</si>
  <si>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</si>
  <si>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</si>
  <si>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</si>
  <si>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</si>
  <si>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</si>
  <si>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</si>
  <si>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</si>
  <si>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</si>
  <si>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</si>
  <si>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</si>
  <si>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</si>
  <si>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</si>
  <si>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</si>
  <si>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</si>
  <si>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</si>
  <si>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</si>
  <si>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</si>
  <si>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</si>
  <si>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</si>
  <si>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</si>
  <si>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</si>
  <si>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</si>
  <si>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</si>
  <si>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</si>
  <si>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</si>
  <si>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</si>
  <si>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</si>
  <si>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</si>
  <si>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</si>
  <si>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</si>
  <si>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</si>
  <si>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</si>
  <si>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</si>
  <si>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</si>
  <si>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</si>
  <si>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</si>
  <si>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</si>
  <si>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</si>
  <si>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</si>
  <si>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</si>
  <si>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</si>
  <si>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</si>
  <si>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</si>
  <si>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</si>
  <si>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</si>
  <si>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</si>
  <si>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</si>
  <si>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</si>
  <si>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</si>
  <si>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</si>
  <si>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</si>
  <si>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</si>
  <si>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</si>
  <si>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</si>
  <si>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</si>
  <si>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</si>
  <si>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</si>
  <si>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</si>
  <si>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</si>
  <si>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</si>
  <si>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</si>
  <si>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</si>
  <si>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</si>
  <si>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</si>
  <si>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</si>
  <si>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</si>
  <si>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</si>
  <si>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</si>
  <si>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</si>
  <si>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</si>
  <si>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</si>
  <si>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</si>
  <si>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</si>
  <si>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</si>
  <si>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</si>
  <si>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</si>
  <si>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</si>
  <si>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</si>
  <si>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</si>
  <si>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</si>
  <si>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</si>
  <si>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</si>
  <si>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</si>
  <si>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</si>
  <si>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</si>
  <si>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</si>
  <si>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</si>
  <si>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</si>
  <si>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</si>
  <si>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</si>
  <si>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</si>
  <si>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</si>
  <si>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</si>
  <si>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</si>
  <si>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</si>
  <si>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</si>
  <si>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</si>
  <si>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</si>
  <si>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</si>
  <si>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</si>
  <si>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</si>
  <si>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</si>
  <si>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</si>
  <si>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</si>
  <si>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</si>
  <si>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</si>
  <si>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</si>
  <si>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</si>
  <si>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</si>
  <si>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</si>
  <si>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</si>
  <si>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</si>
  <si>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</si>
  <si>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</si>
  <si>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</si>
  <si>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</si>
  <si>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</si>
  <si>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</si>
  <si>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</si>
  <si>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</si>
  <si>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</si>
  <si>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</si>
  <si>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</si>
  <si>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</si>
  <si>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</si>
  <si>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</si>
  <si>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</si>
  <si>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</si>
  <si>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</si>
  <si>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</si>
  <si>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</si>
  <si>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</si>
  <si>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</si>
  <si>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</si>
  <si>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</si>
  <si>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</si>
  <si>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</si>
  <si>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</si>
  <si>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</si>
  <si>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</si>
  <si>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</si>
  <si>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</si>
  <si>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</si>
  <si>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</si>
  <si>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</si>
  <si>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</si>
  <si>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</si>
  <si>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長野県岡谷市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</si>
  <si>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</si>
  <si>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</si>
  <si>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</si>
  <si>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</si>
  <si>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</si>
  <si>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</si>
  <si>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</si>
  <si>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</si>
  <si>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</si>
  <si>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</si>
  <si>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</si>
  <si>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</si>
  <si>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</si>
  <si>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</si>
  <si>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</si>
  <si>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</si>
  <si>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</si>
  <si>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</si>
  <si>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</si>
  <si>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</si>
  <si>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</si>
  <si>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</si>
  <si>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</si>
  <si>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</si>
  <si>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</si>
  <si>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</si>
  <si>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</si>
  <si>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</si>
  <si>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</si>
  <si>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</si>
  <si>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</si>
  <si>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</si>
  <si>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</si>
  <si>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</si>
  <si>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</si>
  <si>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</si>
  <si>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</si>
  <si>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</si>
  <si>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</si>
  <si>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</si>
  <si>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</si>
  <si>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</si>
  <si>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</si>
  <si>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</si>
  <si>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</si>
  <si>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</si>
  <si>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</si>
  <si>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</si>
  <si>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</si>
  <si>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</si>
  <si>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</si>
  <si>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</si>
  <si>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</si>
  <si>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</si>
  <si>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</si>
  <si>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</si>
  <si>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</si>
  <si>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</si>
  <si>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</si>
  <si>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</si>
  <si>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</si>
  <si>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</si>
  <si>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</si>
  <si>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</si>
  <si>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</si>
  <si>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</si>
  <si>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</si>
  <si>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</si>
  <si>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</si>
  <si>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</si>
  <si>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</si>
  <si>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</si>
  <si>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</si>
  <si>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</si>
  <si>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</si>
  <si>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</si>
  <si>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</si>
  <si>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</si>
  <si>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</si>
  <si>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</si>
  <si>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</si>
  <si>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</si>
  <si>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</si>
  <si>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</si>
  <si>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</si>
  <si>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</si>
  <si>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</si>
  <si>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</si>
  <si>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</si>
  <si>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</si>
  <si>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</si>
  <si>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</si>
  <si>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</si>
  <si>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</si>
  <si>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</si>
  <si>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</si>
  <si>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</si>
  <si>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</si>
  <si>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</si>
  <si>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</si>
  <si>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</si>
  <si>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</si>
  <si>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</si>
  <si>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</si>
  <si>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</si>
  <si>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</si>
  <si>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</si>
  <si>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</si>
  <si>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</si>
  <si>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</si>
  <si>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</si>
  <si>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</si>
  <si>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</si>
  <si>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</si>
  <si>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</si>
  <si>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</si>
  <si>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</si>
  <si>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</si>
  <si>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</si>
  <si>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</si>
  <si>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</si>
  <si>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</si>
  <si>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</si>
  <si>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</si>
  <si>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温泉事業特別会計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</si>
  <si>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</si>
  <si>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</si>
  <si>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</si>
  <si>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</si>
  <si>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</si>
  <si>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</si>
  <si>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</si>
  <si>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</si>
  <si>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</si>
  <si>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</si>
  <si>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</si>
  <si>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</si>
  <si>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</si>
  <si>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</si>
  <si>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</si>
  <si>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</si>
  <si>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</si>
  <si>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</si>
  <si>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</si>
  <si>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</si>
  <si>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</si>
  <si>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</si>
  <si>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</si>
  <si>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</si>
  <si>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</si>
  <si>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</si>
  <si>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</si>
  <si>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</si>
  <si>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</si>
  <si>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</si>
  <si>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</si>
  <si>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</si>
  <si>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</si>
  <si>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</si>
  <si>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</si>
  <si>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</si>
  <si>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</si>
  <si>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</si>
  <si>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</si>
  <si>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</si>
  <si>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</si>
  <si>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</si>
  <si>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</si>
  <si>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</si>
  <si>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</si>
  <si>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</si>
  <si>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</si>
  <si>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</si>
  <si>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</si>
  <si>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</si>
  <si>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</si>
  <si>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</si>
  <si>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</si>
  <si>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</si>
  <si>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</si>
  <si>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</si>
  <si>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</si>
  <si>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</si>
  <si>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</si>
  <si>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</si>
  <si>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</si>
  <si>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</si>
  <si>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</si>
  <si>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</si>
  <si>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</si>
  <si>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</si>
  <si>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</si>
  <si>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</si>
  <si>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</si>
  <si>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</si>
  <si>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</si>
  <si>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</si>
  <si>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</si>
  <si>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</si>
  <si>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</si>
  <si>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</si>
  <si>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</si>
  <si>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</si>
  <si>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</si>
  <si>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</si>
  <si>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</si>
  <si>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</si>
  <si>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</si>
  <si>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</si>
  <si>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</si>
  <si>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</si>
  <si>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</si>
  <si>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</si>
  <si>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1.44</t>
  </si>
  <si>
    <t>▲ 0.32</t>
  </si>
  <si>
    <t>地域開発事業特別会計</t>
  </si>
  <si>
    <t>▲ 2.85</t>
  </si>
  <si>
    <t>▲ 2.93</t>
  </si>
  <si>
    <t>▲ 3.27</t>
  </si>
  <si>
    <t>▲ 2.84</t>
  </si>
  <si>
    <t>▲ 2.76</t>
  </si>
  <si>
    <t>水道事業会計</t>
  </si>
  <si>
    <t>下水道事業会計</t>
  </si>
  <si>
    <t>病院事業会計</t>
  </si>
  <si>
    <t>一般会計</t>
  </si>
  <si>
    <t>国民健康保険事業特別会計</t>
  </si>
  <si>
    <t>霊園事業特別会計</t>
  </si>
  <si>
    <t>後期高齢者医療事業特別会計</t>
  </si>
  <si>
    <t>その他会計（赤字）</t>
  </si>
  <si>
    <t>その他会計（黒字）</t>
  </si>
  <si>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</si>
  <si>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</si>
  <si>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</si>
  <si>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</si>
  <si>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</si>
  <si>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</si>
  <si>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湖北行政事務組合</t>
    <rPh sb="0" eb="2">
      <t>コホク</t>
    </rPh>
    <rPh sb="2" eb="4">
      <t>ギョウセイ</t>
    </rPh>
    <rPh sb="4" eb="6">
      <t>ジム</t>
    </rPh>
    <rPh sb="6" eb="8">
      <t>クミアイ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</si>
  <si>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</si>
  <si>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</si>
  <si>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</si>
  <si>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</si>
  <si>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</si>
  <si>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</si>
  <si>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</si>
  <si>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</si>
  <si>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おかや文化振興事業団</t>
    <rPh sb="3" eb="5">
      <t>ブンカ</t>
    </rPh>
    <rPh sb="5" eb="7">
      <t>シンコウ</t>
    </rPh>
    <rPh sb="7" eb="10">
      <t>ジギョウダン</t>
    </rPh>
    <phoneticPr fontId="2"/>
  </si>
  <si>
    <t>諏訪湖勤労者福祉サービスセンター</t>
    <rPh sb="0" eb="2">
      <t>スワ</t>
    </rPh>
    <rPh sb="2" eb="3">
      <t>コ</t>
    </rPh>
    <rPh sb="3" eb="6">
      <t>キンロウシャ</t>
    </rPh>
    <rPh sb="6" eb="8">
      <t>フクシ</t>
    </rPh>
    <phoneticPr fontId="2"/>
  </si>
  <si>
    <t>やまびこスケートの森</t>
    <rPh sb="9" eb="10">
      <t>モリ</t>
    </rPh>
    <phoneticPr fontId="2"/>
  </si>
  <si>
    <t>岡谷市体育協会</t>
    <rPh sb="0" eb="3">
      <t>オカヤシ</t>
    </rPh>
    <rPh sb="3" eb="5">
      <t>タイイク</t>
    </rPh>
    <rPh sb="5" eb="7">
      <t>キョウカイ</t>
    </rPh>
    <phoneticPr fontId="2"/>
  </si>
  <si>
    <t>岡谷市土地開発公社</t>
    <rPh sb="0" eb="3">
      <t>オカヤシ</t>
    </rPh>
    <rPh sb="3" eb="5">
      <t>トチ</t>
    </rPh>
    <rPh sb="5" eb="7">
      <t>カイハツ</t>
    </rPh>
    <rPh sb="7" eb="9">
      <t>コウシャ</t>
    </rPh>
    <phoneticPr fontId="2"/>
  </si>
  <si>
    <t>-</t>
    <phoneticPr fontId="2"/>
  </si>
  <si>
    <t>-</t>
    <phoneticPr fontId="2"/>
  </si>
  <si>
    <t>-</t>
    <phoneticPr fontId="2"/>
  </si>
  <si>
    <t>ふるさとまちづくり基金</t>
    <rPh sb="9" eb="11">
      <t>キキン</t>
    </rPh>
    <phoneticPr fontId="11"/>
  </si>
  <si>
    <t>市営住宅整備基金</t>
    <rPh sb="0" eb="2">
      <t>シエイ</t>
    </rPh>
    <rPh sb="2" eb="4">
      <t>ジュウタク</t>
    </rPh>
    <rPh sb="4" eb="6">
      <t>セイビ</t>
    </rPh>
    <rPh sb="6" eb="8">
      <t>キキン</t>
    </rPh>
    <phoneticPr fontId="11"/>
  </si>
  <si>
    <t>社会福祉施設整備基金</t>
    <rPh sb="0" eb="2">
      <t>シャカイ</t>
    </rPh>
    <rPh sb="2" eb="4">
      <t>フクシ</t>
    </rPh>
    <rPh sb="4" eb="6">
      <t>シセツ</t>
    </rPh>
    <rPh sb="6" eb="8">
      <t>セイビ</t>
    </rPh>
    <rPh sb="8" eb="10">
      <t>キキン</t>
    </rPh>
    <phoneticPr fontId="11"/>
  </si>
  <si>
    <t>文化会館事業基金</t>
    <rPh sb="0" eb="2">
      <t>ブンカ</t>
    </rPh>
    <rPh sb="2" eb="4">
      <t>カイカン</t>
    </rPh>
    <rPh sb="4" eb="6">
      <t>ジギョウ</t>
    </rPh>
    <rPh sb="6" eb="8">
      <t>キキン</t>
    </rPh>
    <phoneticPr fontId="11"/>
  </si>
  <si>
    <t>工業技術振興基金</t>
    <rPh sb="0" eb="2">
      <t>コウギョウ</t>
    </rPh>
    <rPh sb="2" eb="4">
      <t>ギジュツ</t>
    </rPh>
    <rPh sb="4" eb="6">
      <t>シンコウ</t>
    </rPh>
    <rPh sb="6" eb="8">
      <t>キキン</t>
    </rPh>
    <phoneticPr fontId="11"/>
  </si>
  <si>
    <t>諏訪広域公立大学事務組合</t>
    <rPh sb="0" eb="2">
      <t>スワ</t>
    </rPh>
    <rPh sb="2" eb="4">
      <t>コウイキ</t>
    </rPh>
    <rPh sb="4" eb="6">
      <t>コウリツ</t>
    </rPh>
    <rPh sb="6" eb="8">
      <t>ダイガク</t>
    </rPh>
    <rPh sb="8" eb="10">
      <t>ジム</t>
    </rPh>
    <rPh sb="10" eb="12">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</si>
  <si>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</si>
  <si>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</si>
  <si>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</si>
  <si>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</si>
  <si>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</si>
  <si>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</si>
  <si>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</si>
  <si>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</si>
  <si>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</si>
  <si>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</si>
  <si>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</si>
  <si>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</si>
  <si>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</si>
  <si>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</si>
  <si>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近年の大型の施設整備事業が影響し、類似団体平均と比較し高い水準にある。今後は地方債の新規発行を最小限に抑えるよう努めるが、公共施設等の老朽化に対し借入を行う必要が生じるため、施設の統廃合も進める必要がある。
　・有形固定資産減価償却率については、類似団体平均を上回っている。市内の公共施設の老朽化が著しいことから、施設の統廃合を進め、維持管理経費の増加に歯止めをかけるよう努める。</t>
    <rPh sb="2" eb="4">
      <t>ショウライ</t>
    </rPh>
    <rPh sb="4" eb="6">
      <t>フタン</t>
    </rPh>
    <rPh sb="6" eb="8">
      <t>ヒリツ</t>
    </rPh>
    <rPh sb="13" eb="15">
      <t>キンネン</t>
    </rPh>
    <rPh sb="16" eb="18">
      <t>オオガタ</t>
    </rPh>
    <rPh sb="19" eb="21">
      <t>シセツ</t>
    </rPh>
    <rPh sb="21" eb="23">
      <t>セイビ</t>
    </rPh>
    <rPh sb="23" eb="25">
      <t>ジギョウ</t>
    </rPh>
    <rPh sb="26" eb="28">
      <t>エイキョウ</t>
    </rPh>
    <rPh sb="30" eb="32">
      <t>ルイジ</t>
    </rPh>
    <rPh sb="32" eb="34">
      <t>ダンタイ</t>
    </rPh>
    <rPh sb="34" eb="36">
      <t>ヘイキン</t>
    </rPh>
    <rPh sb="37" eb="39">
      <t>ヒカク</t>
    </rPh>
    <rPh sb="40" eb="41">
      <t>タカ</t>
    </rPh>
    <rPh sb="42" eb="44">
      <t>スイジュン</t>
    </rPh>
    <rPh sb="48" eb="50">
      <t>コンゴ</t>
    </rPh>
    <rPh sb="51" eb="54">
      <t>チホウサイ</t>
    </rPh>
    <rPh sb="55" eb="57">
      <t>シンキ</t>
    </rPh>
    <rPh sb="57" eb="59">
      <t>ハッコウ</t>
    </rPh>
    <rPh sb="69" eb="70">
      <t>ツト</t>
    </rPh>
    <rPh sb="74" eb="76">
      <t>コウキョウ</t>
    </rPh>
    <rPh sb="76" eb="79">
      <t>シセツトウ</t>
    </rPh>
    <rPh sb="80" eb="83">
      <t>ロウキュウカ</t>
    </rPh>
    <rPh sb="84" eb="85">
      <t>タイ</t>
    </rPh>
    <rPh sb="86" eb="88">
      <t>カリイレ</t>
    </rPh>
    <rPh sb="89" eb="90">
      <t>オコナ</t>
    </rPh>
    <rPh sb="91" eb="93">
      <t>ヒツヨウ</t>
    </rPh>
    <rPh sb="94" eb="95">
      <t>ショウ</t>
    </rPh>
    <rPh sb="100" eb="102">
      <t>シセツ</t>
    </rPh>
    <rPh sb="103" eb="106">
      <t>トウハイゴウ</t>
    </rPh>
    <rPh sb="120" eb="122">
      <t>ユウケイ</t>
    </rPh>
    <rPh sb="122" eb="124">
      <t>コテイ</t>
    </rPh>
    <rPh sb="124" eb="126">
      <t>シサン</t>
    </rPh>
    <rPh sb="126" eb="128">
      <t>ゲンカ</t>
    </rPh>
    <rPh sb="128" eb="130">
      <t>ショウキャク</t>
    </rPh>
    <rPh sb="130" eb="131">
      <t>リツ</t>
    </rPh>
    <rPh sb="137" eb="139">
      <t>ルイジ</t>
    </rPh>
    <rPh sb="139" eb="141">
      <t>ダンタイ</t>
    </rPh>
    <rPh sb="141" eb="143">
      <t>ヘイキン</t>
    </rPh>
    <rPh sb="144" eb="146">
      <t>ウワマワ</t>
    </rPh>
    <rPh sb="151" eb="153">
      <t>シナイ</t>
    </rPh>
    <rPh sb="154" eb="156">
      <t>コウキョウ</t>
    </rPh>
    <rPh sb="156" eb="158">
      <t>シセツ</t>
    </rPh>
    <rPh sb="159" eb="162">
      <t>ロウキュウカ</t>
    </rPh>
    <rPh sb="163" eb="164">
      <t>イチジル</t>
    </rPh>
    <rPh sb="171" eb="173">
      <t>シセツ</t>
    </rPh>
    <rPh sb="174" eb="177">
      <t>トウハイゴウ</t>
    </rPh>
    <rPh sb="178" eb="179">
      <t>スス</t>
    </rPh>
    <rPh sb="181" eb="183">
      <t>イジ</t>
    </rPh>
    <rPh sb="183" eb="185">
      <t>カンリ</t>
    </rPh>
    <rPh sb="185" eb="187">
      <t>ケイヒ</t>
    </rPh>
    <rPh sb="188" eb="190">
      <t>ゾウカ</t>
    </rPh>
    <rPh sb="191" eb="193">
      <t>ハド</t>
    </rPh>
    <rPh sb="200" eb="201">
      <t>ツト</t>
    </rPh>
    <phoneticPr fontId="5"/>
  </si>
  <si>
    <t>　・将来負担比率、実質公債費比率、ともに平成27年度をピークに減少に転じている。大型の施設整備事業が完了したことによるものであり、今後も地方債の新規発行の抑制に努める。</t>
    <rPh sb="2" eb="4">
      <t>ショウライ</t>
    </rPh>
    <rPh sb="4" eb="6">
      <t>フタン</t>
    </rPh>
    <rPh sb="6" eb="8">
      <t>ヒリツ</t>
    </rPh>
    <rPh sb="9" eb="11">
      <t>ジッシツ</t>
    </rPh>
    <rPh sb="11" eb="14">
      <t>コウサイヒ</t>
    </rPh>
    <rPh sb="14" eb="16">
      <t>ヒリツ</t>
    </rPh>
    <rPh sb="20" eb="22">
      <t>ヘイセイ</t>
    </rPh>
    <rPh sb="24" eb="26">
      <t>ネンド</t>
    </rPh>
    <rPh sb="31" eb="33">
      <t>ゲンショウ</t>
    </rPh>
    <rPh sb="34" eb="35">
      <t>テン</t>
    </rPh>
    <rPh sb="40" eb="42">
      <t>オオガタ</t>
    </rPh>
    <rPh sb="43" eb="45">
      <t>シセツ</t>
    </rPh>
    <rPh sb="45" eb="47">
      <t>セイビ</t>
    </rPh>
    <rPh sb="47" eb="49">
      <t>ジギョウ</t>
    </rPh>
    <rPh sb="50" eb="52">
      <t>カンリョウ</t>
    </rPh>
    <rPh sb="65" eb="67">
      <t>コンゴ</t>
    </rPh>
    <rPh sb="68" eb="71">
      <t>チホウサイ</t>
    </rPh>
    <rPh sb="72" eb="74">
      <t>シンキ</t>
    </rPh>
    <rPh sb="74" eb="76">
      <t>ハッコウ</t>
    </rPh>
    <rPh sb="77" eb="79">
      <t>ヨクセイ</t>
    </rPh>
    <rPh sb="80" eb="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</si>
</sst>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c:ext xmlns:c16="http://schemas.microsoft.com/office/drawing/2014/chart" uri="{C3380CC4-5D6E-409C-BE32-E72D297353CC}">
              <c16:uniqueId val="{00000000-330D-49F0-9BD3-10AACE76E0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51559</c:v>
                </c:pt>
                <c:pt idx="1">
                  <c:v>57580</c:v>
                </c:pt>
                <c:pt idx="2">
                  <c:v>37481</c:v>
                </c:pt>
                <c:pt idx="3">
                  <c:v>43800</c:v>
                </c:pt>
                <c:pt idx="4">
                  <c:v>26415</c:v>
                </c:pt>
              </c:numCache>
            </c:numRef>
          </c:val>
          <c:smooth val="0"/>
          <c:extLst>
            <c:ext xmlns:c16="http://schemas.microsoft.com/office/drawing/2014/chart" uri="{C3380CC4-5D6E-409C-BE32-E72D297353CC}">
              <c16:uniqueId val="{00000001-330D-49F0-9BD3-10AACE76E063}"/>
            </c:ext>
          </c:extLst>
        </c:ser>
        <c:dLbls>
          <c:showLegendKey val="0"/>
          <c:showVal val="0"/>
          <c:showCatName val="0"/>
          <c:showSerName val="0"/>
          <c:showPercent val="0"/>
          <c:showBubbleSize val="0"/>
        </c:dLbls>
        <c:marker val="1"/>
        <c:smooth val="0"/>
        <c:axId val="566494232"/>
        <c:axId val="566496584"/>
      </c:lineChart>
      <c:catAx>
        <c:axId val="566494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6496584"/>
        <c:crosses val="autoZero"/>
        <c:auto val="1"/>
        <c:lblAlgn val="ctr"/>
        <c:lblOffset val="100"/>
        <c:tickLblSkip val="1"/>
        <c:tickMarkSkip val="1"/>
        <c:noMultiLvlLbl val="0"/>
      </c:catAx>
      <c:valAx>
        <c:axId val="5664965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6494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5.23</c:v>
                </c:pt>
                <c:pt idx="1">
                  <c:v>6.14</c:v>
                </c:pt>
                <c:pt idx="2">
                  <c:v>5.96</c:v>
                </c:pt>
                <c:pt idx="3">
                  <c:v>5.69</c:v>
                </c:pt>
                <c:pt idx="4">
                  <c:v>6.21</c:v>
                </c:pt>
              </c:numCache>
            </c:numRef>
          </c:val>
          <c:extLst>
            <c:ext xmlns:c16="http://schemas.microsoft.com/office/drawing/2014/chart" uri="{C3380CC4-5D6E-409C-BE32-E72D297353CC}">
              <c16:uniqueId val="{00000000-7E55-4FC5-BFC1-C4DD82C5E0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7.43</c:v>
                </c:pt>
                <c:pt idx="1">
                  <c:v>7.65</c:v>
                </c:pt>
                <c:pt idx="2">
                  <c:v>8.4499999999999993</c:v>
                </c:pt>
                <c:pt idx="3">
                  <c:v>8.5399999999999991</c:v>
                </c:pt>
                <c:pt idx="4">
                  <c:v>9.4499999999999993</c:v>
                </c:pt>
              </c:numCache>
            </c:numRef>
          </c:val>
          <c:extLst>
            <c:ext xmlns:c16="http://schemas.microsoft.com/office/drawing/2014/chart" uri="{C3380CC4-5D6E-409C-BE32-E72D297353CC}">
              <c16:uniqueId val="{00000001-7E55-4FC5-BFC1-C4DD82C5E0AC}"/>
            </c:ext>
          </c:extLst>
        </c:ser>
        <c:dLbls>
          <c:showLegendKey val="0"/>
          <c:showVal val="0"/>
          <c:showCatName val="0"/>
          <c:showSerName val="0"/>
          <c:showPercent val="0"/>
          <c:showBubbleSize val="0"/>
        </c:dLbls>
        <c:gapWidth val="250"/>
        <c:overlap val="100"/>
        <c:axId val="425573936"/>
        <c:axId val="425572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-1.44</c:v>
                </c:pt>
                <c:pt idx="1">
                  <c:v>1.21</c:v>
                </c:pt>
                <c:pt idx="2">
                  <c:v>0.87</c:v>
                </c:pt>
                <c:pt idx="3">
                  <c:v>-0.32</c:v>
                </c:pt>
                <c:pt idx="4">
                  <c:v>1.35</c:v>
                </c:pt>
              </c:numCache>
            </c:numRef>
          </c:val>
          <c:smooth val="0"/>
          <c:extLst>
            <c:ext xmlns:c16="http://schemas.microsoft.com/office/drawing/2014/chart" uri="{C3380CC4-5D6E-409C-BE32-E72D297353CC}">
              <c16:uniqueId val="{00000002-7E55-4FC5-BFC1-C4DD82C5E0AC}"/>
            </c:ext>
          </c:extLst>
        </c:ser>
        <c:dLbls>
          <c:showLegendKey val="0"/>
          <c:showVal val="0"/>
          <c:showCatName val="0"/>
          <c:showSerName val="0"/>
          <c:showPercent val="0"/>
          <c:showBubbleSize val="0"/>
        </c:dLbls>
        <c:marker val="1"/>
        <c:smooth val="0"/>
        <c:axId val="425573936"/>
        <c:axId val="425572760"/>
      </c:lineChart>
      <c:catAx>
        <c:axId val="42557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572760"/>
        <c:crosses val="autoZero"/>
        <c:auto val="1"/>
        <c:lblAlgn val="ctr"/>
        <c:lblOffset val="100"/>
        <c:tickLblSkip val="1"/>
        <c:tickMarkSkip val="1"/>
        <c:noMultiLvlLbl val="0"/>
      </c:catAx>
      <c:valAx>
        <c:axId val="42557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57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0.31</c:v>
                </c:pt>
                <c:pt idx="2">
                  <c:v>#N/A</c:v>
                </c:pt>
                <c:pt idx="3">
                  <c:v>0.33</c:v>
                </c:pt>
                <c:pt idx="4">
                  <c:v>#N/A</c:v>
                </c:pt>
                <c:pt idx="5">
                  <c:v>0.37</c:v>
                </c:pt>
                <c:pt idx="6">
                  <c:v>#N/A</c:v>
                </c:pt>
                <c:pt idx="7">
                  <c:v>0.12</c:v>
                </c:pt>
                <c:pt idx="8">
                  <c:v>#N/A</c:v>
                </c:pt>
                <c:pt idx="9">
                  <c:v>0.13</c:v>
                </c:pt>
              </c:numCache>
            </c:numRef>
          </c:val>
          <c:extLst>
            <c:ext xmlns:c16="http://schemas.microsoft.com/office/drawing/2014/chart" uri="{C3380CC4-5D6E-409C-BE32-E72D297353CC}">
              <c16:uniqueId val="{00000000-FC35-459F-AF25-ACB9742BAE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35-459F-AF25-ACB9742BAEC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0.15</c:v>
                </c:pt>
                <c:pt idx="4">
                  <c:v>#N/A</c:v>
                </c:pt>
                <c:pt idx="5">
                  <c:v>0.14000000000000001</c:v>
                </c:pt>
                <c:pt idx="6">
                  <c:v>#N/A</c:v>
                </c:pt>
                <c:pt idx="7">
                  <c:v>0.16</c:v>
                </c:pt>
                <c:pt idx="8">
                  <c:v>#N/A</c:v>
                </c:pt>
                <c:pt idx="9">
                  <c:v>0.16</c:v>
                </c:pt>
              </c:numCache>
            </c:numRef>
          </c:val>
          <c:extLst>
            <c:ext xmlns:c16="http://schemas.microsoft.com/office/drawing/2014/chart" uri="{C3380CC4-5D6E-409C-BE32-E72D297353CC}">
              <c16:uniqueId val="{00000002-FC35-459F-AF25-ACB9742BAEC8}"/>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0.25</c:v>
                </c:pt>
                <c:pt idx="2">
                  <c:v>#N/A</c:v>
                </c:pt>
                <c:pt idx="3">
                  <c:v>0.25</c:v>
                </c:pt>
                <c:pt idx="4">
                  <c:v>#N/A</c:v>
                </c:pt>
                <c:pt idx="5">
                  <c:v>0.26</c:v>
                </c:pt>
                <c:pt idx="6">
                  <c:v>#N/A</c:v>
                </c:pt>
                <c:pt idx="7">
                  <c:v>0.27</c:v>
                </c:pt>
                <c:pt idx="8">
                  <c:v>#N/A</c:v>
                </c:pt>
                <c:pt idx="9">
                  <c:v>0.54</c:v>
                </c:pt>
              </c:numCache>
            </c:numRef>
          </c:val>
          <c:extLst>
            <c:ext xmlns:c16="http://schemas.microsoft.com/office/drawing/2014/chart" uri="{C3380CC4-5D6E-409C-BE32-E72D297353CC}">
              <c16:uniqueId val="{00000003-FC35-459F-AF25-ACB9742BAEC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2.88</c:v>
                </c:pt>
                <c:pt idx="2">
                  <c:v>#N/A</c:v>
                </c:pt>
                <c:pt idx="3">
                  <c:v>1.67</c:v>
                </c:pt>
                <c:pt idx="4">
                  <c:v>#N/A</c:v>
                </c:pt>
                <c:pt idx="5">
                  <c:v>0.57999999999999996</c:v>
                </c:pt>
                <c:pt idx="6">
                  <c:v>#N/A</c:v>
                </c:pt>
                <c:pt idx="7">
                  <c:v>0.99</c:v>
                </c:pt>
                <c:pt idx="8">
                  <c:v>#N/A</c:v>
                </c:pt>
                <c:pt idx="9">
                  <c:v>1.88</c:v>
                </c:pt>
              </c:numCache>
            </c:numRef>
          </c:val>
          <c:extLst>
            <c:ext xmlns:c16="http://schemas.microsoft.com/office/drawing/2014/chart" uri="{C3380CC4-5D6E-409C-BE32-E72D297353CC}">
              <c16:uniqueId val="{00000004-FC35-459F-AF25-ACB9742BAEC8}"/>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4.96</c:v>
                </c:pt>
                <c:pt idx="2">
                  <c:v>#N/A</c:v>
                </c:pt>
                <c:pt idx="3">
                  <c:v>5.87</c:v>
                </c:pt>
                <c:pt idx="4">
                  <c:v>#N/A</c:v>
                </c:pt>
                <c:pt idx="5">
                  <c:v>5.68</c:v>
                </c:pt>
                <c:pt idx="6">
                  <c:v>#N/A</c:v>
                </c:pt>
                <c:pt idx="7">
                  <c:v>5.4</c:v>
                </c:pt>
                <c:pt idx="8">
                  <c:v>#N/A</c:v>
                </c:pt>
                <c:pt idx="9">
                  <c:v>5.65</c:v>
                </c:pt>
              </c:numCache>
            </c:numRef>
          </c:val>
          <c:extLst>
            <c:ext xmlns:c16="http://schemas.microsoft.com/office/drawing/2014/chart" uri="{C3380CC4-5D6E-409C-BE32-E72D297353CC}">
              <c16:uniqueId val="{00000005-FC35-459F-AF25-ACB9742BAEC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10.96</c:v>
                </c:pt>
                <c:pt idx="2">
                  <c:v>#N/A</c:v>
                </c:pt>
                <c:pt idx="3">
                  <c:v>10.64</c:v>
                </c:pt>
                <c:pt idx="4">
                  <c:v>#N/A</c:v>
                </c:pt>
                <c:pt idx="5">
                  <c:v>8.7200000000000006</c:v>
                </c:pt>
                <c:pt idx="6">
                  <c:v>#N/A</c:v>
                </c:pt>
                <c:pt idx="7">
                  <c:v>8.66</c:v>
                </c:pt>
                <c:pt idx="8">
                  <c:v>#N/A</c:v>
                </c:pt>
                <c:pt idx="9">
                  <c:v>7.15</c:v>
                </c:pt>
              </c:numCache>
            </c:numRef>
          </c:val>
          <c:extLst>
            <c:ext xmlns:c16="http://schemas.microsoft.com/office/drawing/2014/chart" uri="{C3380CC4-5D6E-409C-BE32-E72D297353CC}">
              <c16:uniqueId val="{00000006-FC35-459F-AF25-ACB9742BAEC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9.75</c:v>
                </c:pt>
                <c:pt idx="2">
                  <c:v>#N/A</c:v>
                </c:pt>
                <c:pt idx="3">
                  <c:v>11.29</c:v>
                </c:pt>
                <c:pt idx="4">
                  <c:v>#N/A</c:v>
                </c:pt>
                <c:pt idx="5">
                  <c:v>11.93</c:v>
                </c:pt>
                <c:pt idx="6">
                  <c:v>#N/A</c:v>
                </c:pt>
                <c:pt idx="7">
                  <c:v>12.81</c:v>
                </c:pt>
                <c:pt idx="8">
                  <c:v>#N/A</c:v>
                </c:pt>
                <c:pt idx="9">
                  <c:v>12.53</c:v>
                </c:pt>
              </c:numCache>
            </c:numRef>
          </c:val>
          <c:extLst>
            <c:ext xmlns:c16="http://schemas.microsoft.com/office/drawing/2014/chart" uri="{C3380CC4-5D6E-409C-BE32-E72D297353CC}">
              <c16:uniqueId val="{00000007-FC35-459F-AF25-ACB9742BAEC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10.66</c:v>
                </c:pt>
                <c:pt idx="2">
                  <c:v>#N/A</c:v>
                </c:pt>
                <c:pt idx="3">
                  <c:v>11.19</c:v>
                </c:pt>
                <c:pt idx="4">
                  <c:v>#N/A</c:v>
                </c:pt>
                <c:pt idx="5">
                  <c:v>12.33</c:v>
                </c:pt>
                <c:pt idx="6">
                  <c:v>#N/A</c:v>
                </c:pt>
                <c:pt idx="7">
                  <c:v>13.36</c:v>
                </c:pt>
                <c:pt idx="8">
                  <c:v>#N/A</c:v>
                </c:pt>
                <c:pt idx="9">
                  <c:v>13.93</c:v>
                </c:pt>
              </c:numCache>
            </c:numRef>
          </c:val>
          <c:extLst>
            <c:ext xmlns:c16="http://schemas.microsoft.com/office/drawing/2014/chart" uri="{C3380CC4-5D6E-409C-BE32-E72D297353CC}">
              <c16:uniqueId val="{00000008-FC35-459F-AF25-ACB9742BAEC8}"/>
            </c:ext>
          </c:extLst>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2.85</c:v>
                </c:pt>
                <c:pt idx="1">
                  <c:v>#N/A</c:v>
                </c:pt>
                <c:pt idx="2">
                  <c:v>2.93</c:v>
                </c:pt>
                <c:pt idx="3">
                  <c:v>#N/A</c:v>
                </c:pt>
                <c:pt idx="4">
                  <c:v>3.27</c:v>
                </c:pt>
                <c:pt idx="5">
                  <c:v>#N/A</c:v>
                </c:pt>
                <c:pt idx="6">
                  <c:v>2.84</c:v>
                </c:pt>
                <c:pt idx="7">
                  <c:v>#N/A</c:v>
                </c:pt>
                <c:pt idx="8">
                  <c:v>2.76</c:v>
                </c:pt>
                <c:pt idx="9">
                  <c:v>#N/A</c:v>
                </c:pt>
              </c:numCache>
            </c:numRef>
          </c:val>
          <c:extLst>
            <c:ext xmlns:c16="http://schemas.microsoft.com/office/drawing/2014/chart" uri="{C3380CC4-5D6E-409C-BE32-E72D297353CC}">
              <c16:uniqueId val="{00000009-FC35-459F-AF25-ACB9742BAEC8}"/>
            </c:ext>
          </c:extLst>
        </c:ser>
        <c:dLbls>
          <c:showLegendKey val="0"/>
          <c:showVal val="0"/>
          <c:showCatName val="0"/>
          <c:showSerName val="0"/>
          <c:showPercent val="0"/>
          <c:showBubbleSize val="0"/>
        </c:dLbls>
        <c:gapWidth val="150"/>
        <c:overlap val="100"/>
        <c:axId val="428372744"/>
        <c:axId val="428374704"/>
      </c:barChart>
      <c:catAx>
        <c:axId val="42837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374704"/>
        <c:crosses val="autoZero"/>
        <c:auto val="1"/>
        <c:lblAlgn val="ctr"/>
        <c:lblOffset val="100"/>
        <c:tickLblSkip val="1"/>
        <c:tickMarkSkip val="1"/>
        <c:noMultiLvlLbl val="0"/>
      </c:catAx>
      <c:valAx>
        <c:axId val="42837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372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2394</c:v>
                </c:pt>
                <c:pt idx="5">
                  <c:v>2414</c:v>
                </c:pt>
                <c:pt idx="8">
                  <c:v>2331</c:v>
                </c:pt>
                <c:pt idx="11">
                  <c:v>2278</c:v>
                </c:pt>
                <c:pt idx="14">
                  <c:v>2311</c:v>
                </c:pt>
              </c:numCache>
            </c:numRef>
          </c:val>
          <c:extLst>
            <c:ext xmlns:c16="http://schemas.microsoft.com/office/drawing/2014/chart" uri="{C3380CC4-5D6E-409C-BE32-E72D297353CC}">
              <c16:uniqueId val="{00000000-5A04-4BA3-8DAA-BD54E19B32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5A04-4BA3-8DAA-BD54E19B32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42</c:v>
                </c:pt>
                <c:pt idx="3">
                  <c:v>44</c:v>
                </c:pt>
                <c:pt idx="6">
                  <c:v>43</c:v>
                </c:pt>
                <c:pt idx="9">
                  <c:v>36</c:v>
                </c:pt>
                <c:pt idx="12">
                  <c:v>28</c:v>
                </c:pt>
              </c:numCache>
            </c:numRef>
          </c:val>
          <c:extLst>
            <c:ext xmlns:c16="http://schemas.microsoft.com/office/drawing/2014/chart" uri="{C3380CC4-5D6E-409C-BE32-E72D297353CC}">
              <c16:uniqueId val="{00000002-5A04-4BA3-8DAA-BD54E19B32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120</c:v>
                </c:pt>
                <c:pt idx="3">
                  <c:v>151</c:v>
                </c:pt>
                <c:pt idx="6">
                  <c:v>123</c:v>
                </c:pt>
                <c:pt idx="9">
                  <c:v>83</c:v>
                </c:pt>
                <c:pt idx="12">
                  <c:v>106</c:v>
                </c:pt>
              </c:numCache>
            </c:numRef>
          </c:val>
          <c:extLst>
            <c:ext xmlns:c16="http://schemas.microsoft.com/office/drawing/2014/chart" uri="{C3380CC4-5D6E-409C-BE32-E72D297353CC}">
              <c16:uniqueId val="{00000003-5A04-4BA3-8DAA-BD54E19B32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848</c:v>
                </c:pt>
                <c:pt idx="3">
                  <c:v>744</c:v>
                </c:pt>
                <c:pt idx="6">
                  <c:v>821</c:v>
                </c:pt>
                <c:pt idx="9">
                  <c:v>596</c:v>
                </c:pt>
                <c:pt idx="12">
                  <c:v>608</c:v>
                </c:pt>
              </c:numCache>
            </c:numRef>
          </c:val>
          <c:extLst>
            <c:ext xmlns:c16="http://schemas.microsoft.com/office/drawing/2014/chart" uri="{C3380CC4-5D6E-409C-BE32-E72D297353CC}">
              <c16:uniqueId val="{00000004-5A04-4BA3-8DAA-BD54E19B32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5A04-4BA3-8DAA-BD54E19B32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04-4BA3-8DAA-BD54E19B32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2532</c:v>
                </c:pt>
                <c:pt idx="3">
                  <c:v>2603</c:v>
                </c:pt>
                <c:pt idx="6">
                  <c:v>2607</c:v>
                </c:pt>
                <c:pt idx="9">
                  <c:v>2671</c:v>
                </c:pt>
                <c:pt idx="12">
                  <c:v>2587</c:v>
                </c:pt>
              </c:numCache>
            </c:numRef>
          </c:val>
          <c:extLst>
            <c:ext xmlns:c16="http://schemas.microsoft.com/office/drawing/2014/chart" uri="{C3380CC4-5D6E-409C-BE32-E72D297353CC}">
              <c16:uniqueId val="{00000007-5A04-4BA3-8DAA-BD54E19B3281}"/>
            </c:ext>
          </c:extLst>
        </c:ser>
        <c:dLbls>
          <c:showLegendKey val="0"/>
          <c:showVal val="0"/>
          <c:showCatName val="0"/>
          <c:showSerName val="0"/>
          <c:showPercent val="0"/>
          <c:showBubbleSize val="0"/>
        </c:dLbls>
        <c:gapWidth val="100"/>
        <c:overlap val="100"/>
        <c:axId val="428371960"/>
        <c:axId val="432284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1155</c:v>
                </c:pt>
                <c:pt idx="2">
                  <c:v>#N/A</c:v>
                </c:pt>
                <c:pt idx="3">
                  <c:v>#N/A</c:v>
                </c:pt>
                <c:pt idx="4">
                  <c:v>1129</c:v>
                </c:pt>
                <c:pt idx="5">
                  <c:v>#N/A</c:v>
                </c:pt>
                <c:pt idx="6">
                  <c:v>#N/A</c:v>
                </c:pt>
                <c:pt idx="7">
                  <c:v>1264</c:v>
                </c:pt>
                <c:pt idx="8">
                  <c:v>#N/A</c:v>
                </c:pt>
                <c:pt idx="9">
                  <c:v>#N/A</c:v>
                </c:pt>
                <c:pt idx="10">
                  <c:v>1109</c:v>
                </c:pt>
                <c:pt idx="11">
                  <c:v>#N/A</c:v>
                </c:pt>
                <c:pt idx="12">
                  <c:v>#N/A</c:v>
                </c:pt>
                <c:pt idx="13">
                  <c:v>1018</c:v>
                </c:pt>
                <c:pt idx="14">
                  <c:v>#N/A</c:v>
                </c:pt>
              </c:numCache>
            </c:numRef>
          </c:val>
          <c:smooth val="0"/>
          <c:extLst>
            <c:ext xmlns:c16="http://schemas.microsoft.com/office/drawing/2014/chart" uri="{C3380CC4-5D6E-409C-BE32-E72D297353CC}">
              <c16:uniqueId val="{00000008-5A04-4BA3-8DAA-BD54E19B3281}"/>
            </c:ext>
          </c:extLst>
        </c:ser>
        <c:dLbls>
          <c:showLegendKey val="0"/>
          <c:showVal val="0"/>
          <c:showCatName val="0"/>
          <c:showSerName val="0"/>
          <c:showPercent val="0"/>
          <c:showBubbleSize val="0"/>
        </c:dLbls>
        <c:marker val="1"/>
        <c:smooth val="0"/>
        <c:axId val="428371960"/>
        <c:axId val="432284160"/>
      </c:lineChart>
      <c:catAx>
        <c:axId val="42837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284160"/>
        <c:crosses val="autoZero"/>
        <c:auto val="1"/>
        <c:lblAlgn val="ctr"/>
        <c:lblOffset val="100"/>
        <c:tickLblSkip val="1"/>
        <c:tickMarkSkip val="1"/>
        <c:noMultiLvlLbl val="0"/>
      </c:catAx>
      <c:valAx>
        <c:axId val="43228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37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20666</c:v>
                </c:pt>
                <c:pt idx="5">
                  <c:v>21245</c:v>
                </c:pt>
                <c:pt idx="8">
                  <c:v>23161</c:v>
                </c:pt>
                <c:pt idx="11">
                  <c:v>23159</c:v>
                </c:pt>
                <c:pt idx="14">
                  <c:v>22332</c:v>
                </c:pt>
              </c:numCache>
            </c:numRef>
          </c:val>
          <c:extLst>
            <c:ext xmlns:c16="http://schemas.microsoft.com/office/drawing/2014/chart" uri="{C3380CC4-5D6E-409C-BE32-E72D297353CC}">
              <c16:uniqueId val="{00000000-FD7D-45C7-9779-52C4A283D9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3287</c:v>
                </c:pt>
                <c:pt idx="5">
                  <c:v>2839</c:v>
                </c:pt>
                <c:pt idx="8">
                  <c:v>2490</c:v>
                </c:pt>
                <c:pt idx="11">
                  <c:v>2124</c:v>
                </c:pt>
                <c:pt idx="14">
                  <c:v>1845</c:v>
                </c:pt>
              </c:numCache>
            </c:numRef>
          </c:val>
          <c:extLst>
            <c:ext xmlns:c16="http://schemas.microsoft.com/office/drawing/2014/chart" uri="{C3380CC4-5D6E-409C-BE32-E72D297353CC}">
              <c16:uniqueId val="{00000001-FD7D-45C7-9779-52C4A283D9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2584</c:v>
                </c:pt>
                <c:pt idx="5">
                  <c:v>2408</c:v>
                </c:pt>
                <c:pt idx="8">
                  <c:v>2479</c:v>
                </c:pt>
                <c:pt idx="11">
                  <c:v>2550</c:v>
                </c:pt>
                <c:pt idx="14">
                  <c:v>3066</c:v>
                </c:pt>
              </c:numCache>
            </c:numRef>
          </c:val>
          <c:extLst>
            <c:ext xmlns:c16="http://schemas.microsoft.com/office/drawing/2014/chart" uri="{C3380CC4-5D6E-409C-BE32-E72D297353CC}">
              <c16:uniqueId val="{00000002-FD7D-45C7-9779-52C4A283D9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7D-45C7-9779-52C4A283D9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7D-45C7-9779-52C4A283D9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7D-45C7-9779-52C4A283D9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3819</c:v>
                </c:pt>
                <c:pt idx="3">
                  <c:v>3640</c:v>
                </c:pt>
                <c:pt idx="6">
                  <c:v>3262</c:v>
                </c:pt>
                <c:pt idx="9">
                  <c:v>3343</c:v>
                </c:pt>
                <c:pt idx="12">
                  <c:v>3385</c:v>
                </c:pt>
              </c:numCache>
            </c:numRef>
          </c:val>
          <c:extLst>
            <c:ext xmlns:c16="http://schemas.microsoft.com/office/drawing/2014/chart" uri="{C3380CC4-5D6E-409C-BE32-E72D297353CC}">
              <c16:uniqueId val="{00000006-FD7D-45C7-9779-52C4A283D9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916</c:v>
                </c:pt>
                <c:pt idx="3">
                  <c:v>1220</c:v>
                </c:pt>
                <c:pt idx="6">
                  <c:v>1995</c:v>
                </c:pt>
                <c:pt idx="9">
                  <c:v>2412</c:v>
                </c:pt>
                <c:pt idx="12">
                  <c:v>2315</c:v>
                </c:pt>
              </c:numCache>
            </c:numRef>
          </c:val>
          <c:extLst>
            <c:ext xmlns:c16="http://schemas.microsoft.com/office/drawing/2014/chart" uri="{C3380CC4-5D6E-409C-BE32-E72D297353CC}">
              <c16:uniqueId val="{00000007-FD7D-45C7-9779-52C4A283D9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8240</c:v>
                </c:pt>
                <c:pt idx="3">
                  <c:v>8656</c:v>
                </c:pt>
                <c:pt idx="6">
                  <c:v>11839</c:v>
                </c:pt>
                <c:pt idx="9">
                  <c:v>9928</c:v>
                </c:pt>
                <c:pt idx="12">
                  <c:v>8996</c:v>
                </c:pt>
              </c:numCache>
            </c:numRef>
          </c:val>
          <c:extLst>
            <c:ext xmlns:c16="http://schemas.microsoft.com/office/drawing/2014/chart" uri="{C3380CC4-5D6E-409C-BE32-E72D297353CC}">
              <c16:uniqueId val="{00000008-FD7D-45C7-9779-52C4A283D9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200</c:v>
                </c:pt>
                <c:pt idx="3">
                  <c:v>148</c:v>
                </c:pt>
                <c:pt idx="6">
                  <c:v>96</c:v>
                </c:pt>
                <c:pt idx="9">
                  <c:v>43</c:v>
                </c:pt>
                <c:pt idx="12">
                  <c:v>12</c:v>
                </c:pt>
              </c:numCache>
            </c:numRef>
          </c:val>
          <c:extLst>
            <c:ext xmlns:c16="http://schemas.microsoft.com/office/drawing/2014/chart" uri="{C3380CC4-5D6E-409C-BE32-E72D297353CC}">
              <c16:uniqueId val="{00000009-FD7D-45C7-9779-52C4A283D9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24476</c:v>
                </c:pt>
                <c:pt idx="3">
                  <c:v>25491</c:v>
                </c:pt>
                <c:pt idx="6">
                  <c:v>25221</c:v>
                </c:pt>
                <c:pt idx="9">
                  <c:v>25115</c:v>
                </c:pt>
                <c:pt idx="12">
                  <c:v>24073</c:v>
                </c:pt>
              </c:numCache>
            </c:numRef>
          </c:val>
          <c:extLst>
            <c:ext xmlns:c16="http://schemas.microsoft.com/office/drawing/2014/chart" uri="{C3380CC4-5D6E-409C-BE32-E72D297353CC}">
              <c16:uniqueId val="{0000000A-FD7D-45C7-9779-52C4A283D9E4}"/>
            </c:ext>
          </c:extLst>
        </c:ser>
        <c:dLbls>
          <c:showLegendKey val="0"/>
          <c:showVal val="0"/>
          <c:showCatName val="0"/>
          <c:showSerName val="0"/>
          <c:showPercent val="0"/>
          <c:showBubbleSize val="0"/>
        </c:dLbls>
        <c:gapWidth val="100"/>
        <c:overlap val="100"/>
        <c:axId val="610299312"/>
        <c:axId val="610299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11114</c:v>
                </c:pt>
                <c:pt idx="2">
                  <c:v>#N/A</c:v>
                </c:pt>
                <c:pt idx="3">
                  <c:v>#N/A</c:v>
                </c:pt>
                <c:pt idx="4">
                  <c:v>12663</c:v>
                </c:pt>
                <c:pt idx="5">
                  <c:v>#N/A</c:v>
                </c:pt>
                <c:pt idx="6">
                  <c:v>#N/A</c:v>
                </c:pt>
                <c:pt idx="7">
                  <c:v>14282</c:v>
                </c:pt>
                <c:pt idx="8">
                  <c:v>#N/A</c:v>
                </c:pt>
                <c:pt idx="9">
                  <c:v>#N/A</c:v>
                </c:pt>
                <c:pt idx="10">
                  <c:v>13007</c:v>
                </c:pt>
                <c:pt idx="11">
                  <c:v>#N/A</c:v>
                </c:pt>
                <c:pt idx="12">
                  <c:v>#N/A</c:v>
                </c:pt>
                <c:pt idx="13">
                  <c:v>11538</c:v>
                </c:pt>
                <c:pt idx="14">
                  <c:v>#N/A</c:v>
                </c:pt>
              </c:numCache>
            </c:numRef>
          </c:val>
          <c:smooth val="0"/>
          <c:extLst>
            <c:ext xmlns:c16="http://schemas.microsoft.com/office/drawing/2014/chart" uri="{C3380CC4-5D6E-409C-BE32-E72D297353CC}">
              <c16:uniqueId val="{0000000B-FD7D-45C7-9779-52C4A283D9E4}"/>
            </c:ext>
          </c:extLst>
        </c:ser>
        <c:dLbls>
          <c:showLegendKey val="0"/>
          <c:showVal val="0"/>
          <c:showCatName val="0"/>
          <c:showSerName val="0"/>
          <c:showPercent val="0"/>
          <c:showBubbleSize val="0"/>
        </c:dLbls>
        <c:marker val="1"/>
        <c:smooth val="0"/>
        <c:axId val="610299312"/>
        <c:axId val="610299704"/>
      </c:lineChart>
      <c:catAx>
        <c:axId val="61029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0299704"/>
        <c:crosses val="autoZero"/>
        <c:auto val="1"/>
        <c:lblAlgn val="ctr"/>
        <c:lblOffset val="100"/>
        <c:tickLblSkip val="1"/>
        <c:tickMarkSkip val="1"/>
        <c:noMultiLvlLbl val="0"/>
      </c:catAx>
      <c:valAx>
        <c:axId val="610299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029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1009</c:v>
                </c:pt>
                <c:pt idx="1">
                  <c:v>1011</c:v>
                </c:pt>
                <c:pt idx="2">
                  <c:v>1112</c:v>
                </c:pt>
              </c:numCache>
            </c:numRef>
          </c:val>
          <c:extLst>
            <c:ext xmlns:c16="http://schemas.microsoft.com/office/drawing/2014/chart" uri="{C3380CC4-5D6E-409C-BE32-E72D297353CC}">
              <c16:uniqueId val="{00000000-EE42-4118-B60A-0C863066AE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c:v>
                </c:pt>
                <c:pt idx="1">
                  <c:v>10</c:v>
                </c:pt>
                <c:pt idx="2">
                  <c:v>110</c:v>
                </c:pt>
              </c:numCache>
            </c:numRef>
          </c:val>
          <c:extLst>
            <c:ext xmlns:c16="http://schemas.microsoft.com/office/drawing/2014/chart" uri="{C3380CC4-5D6E-409C-BE32-E72D297353CC}">
              <c16:uniqueId val="{00000001-EE42-4118-B60A-0C863066AE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1394</c:v>
                </c:pt>
                <c:pt idx="1">
                  <c:v>1500</c:v>
                </c:pt>
                <c:pt idx="2">
                  <c:v>1819</c:v>
                </c:pt>
              </c:numCache>
            </c:numRef>
          </c:val>
          <c:extLst>
            <c:ext xmlns:c16="http://schemas.microsoft.com/office/drawing/2014/chart" uri="{C3380CC4-5D6E-409C-BE32-E72D297353CC}">
              <c16:uniqueId val="{00000002-EE42-4118-B60A-0C863066AE93}"/>
            </c:ext>
          </c:extLst>
        </c:ser>
        <c:dLbls>
          <c:showLegendKey val="0"/>
          <c:showVal val="0"/>
          <c:showCatName val="0"/>
          <c:showSerName val="0"/>
          <c:showPercent val="0"/>
          <c:showBubbleSize val="0"/>
        </c:dLbls>
        <c:gapWidth val="120"/>
        <c:overlap val="100"/>
        <c:axId val="610300880"/>
        <c:axId val="610301272"/>
      </c:barChart>
      <c:catAx>
        <c:axId val="61030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0301272"/>
        <c:crosses val="autoZero"/>
        <c:auto val="1"/>
        <c:lblAlgn val="ctr"/>
        <c:lblOffset val="100"/>
        <c:tickLblSkip val="1"/>
        <c:tickMarkSkip val="1"/>
        <c:noMultiLvlLbl val="0"/>
      </c:catAx>
      <c:valAx>
        <c:axId val="610301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030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{DD409F97-0295-401C-879E-18DA955996EC}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AF-4248-93AD-7BF9930C49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{0691F5FA-D694-4D51-9C1C-A1A213FDEEDB}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AF-4248-93AD-7BF9930C49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{7986B80E-4D78-4FFD-9928-5DBFCCB73E21}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AF-4248-93AD-7BF9930C49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{ED08CB19-C037-4AB5-B3E1-9A83EFDE1094}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AF-4248-93AD-7BF9930C49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{07DA7B22-A3F1-4C1B-80CF-FDD1E552D4F6}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AF-4248-93AD-7BF9930C49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{F9F8B450-28A9-443F-95E6-E813AD1D8EDB}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AF-4248-93AD-7BF9930C498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{E38A186F-3642-4F2A-AF7E-E67B125CD1C1}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AF-4248-93AD-7BF9930C498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{7CC2C6C7-9D24-42AA-9010-9367FB457E62}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AF-4248-93AD-7BF9930C498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{2C408FEC-1109-4CE4-83F9-53758FF2A364}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AF-4248-93AD-7BF9930C49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62.5</c:v>
                </c:pt>
                <c:pt idx="32">
                  <c:v>63.4</c:v>
                </c:pt>
              </c:numCache>
            </c:numRef>
          </c:xVal>
          <c:yVal>
            <c:numRef>
              <c:f>公会計指標分析・財政指標組合せ分析表!$BP$51:$DC$51</c:f>
              <c:numCache>
                <c:formatCode>#,##0.0;"▲ "#,##0.0</c:formatCode>
                <c:ptCount val="40"/>
                <c:pt idx="24">
                  <c:v>131.1</c:v>
                </c:pt>
                <c:pt idx="32">
                  <c:v>117.4</c:v>
                </c:pt>
              </c:numCache>
            </c:numRef>
          </c:yVal>
          <c:smooth val="0"/>
          <c:extLst>
            <c:ext xmlns:c16="http://schemas.microsoft.com/office/drawing/2014/chart" uri="{C3380CC4-5D6E-409C-BE32-E72D297353CC}">
              <c16:uniqueId val="{00000009-66AF-4248-93AD-7BF9930C49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{2E2871A2-CE14-4DFD-A360-C8F4235ACF2E}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AF-4248-93AD-7BF9930C49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{8004A0B9-83C2-42C3-B494-86D3D0D6EB2C}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AF-4248-93AD-7BF9930C49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{72937AF4-16FB-4816-B67C-A5CFE3D25F3A}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AF-4248-93AD-7BF9930C49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{956398F5-2E72-42F1-8FDE-4E229E205DEC}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AF-4248-93AD-7BF9930C49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{D6988C2D-E8CA-4110-A8E3-D2BE5284F74C}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AF-4248-93AD-7BF9930C49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{3621DAB4-B14F-45A8-8293-C78F0DA11BC2}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AF-4248-93AD-7BF9930C498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{D0A50B3E-235C-4CE8-A0E0-F3A8421901D7}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AF-4248-93AD-7BF9930C498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{D79382D1-40DD-4685-AA36-3B8656D8419B}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AF-4248-93AD-7BF9930C498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{B0CFA56D-7D4A-4A55-8C61-071B95A99E6F}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AF-4248-93AD-7BF9930C49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66AF-4248-93AD-7BF9930C498F}"/>
            </c:ext>
          </c:extLst>
        </c:ser>
        <c:dLbls>
          <c:showLegendKey val="0"/>
          <c:showVal val="1"/>
          <c:showCatName val="0"/>
          <c:showSerName val="0"/>
          <c:showPercent val="0"/>
          <c:showBubbleSize val="0"/>
        </c:dLbls>
        <c:axId val="639566248"/>
        <c:axId val="639566640"/>
      </c:scatterChart>
      <c:valAx>
        <c:axId val="639566248"/>
        <c:scaling>
          <c:orientation val="minMax"/>
          <c:max val="6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9566640"/>
        <c:crosses val="autoZero"/>
        <c:crossBetween val="midCat"/>
      </c:valAx>
      <c:valAx>
        <c:axId val="639566640"/>
        <c:scaling>
          <c:orientation val="minMax"/>
          <c:max val="14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9566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{397C39FC-FB47-4D7E-B712-348BD7B61BE7}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384-42CF-9522-5C6964884E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{2299C137-7BE3-4FFF-B47F-1694941EA495}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84-42CF-9522-5C6964884E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{3F49CDCF-660F-42FF-9F64-9DD84DF89E04}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84-42CF-9522-5C6964884E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{0FFC2889-96C5-444D-8839-8D59B79EADE3}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84-42CF-9522-5C6964884E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{1CC125F1-51DE-4DC9-A2CD-4A500691704A}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84-42CF-9522-5C6964884E1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{DFBB81E9-7493-41E7-817F-95BD00D12EAE}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384-42CF-9522-5C6964884E1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{50381F1E-6E22-4359-86C1-6A40127880F9}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384-42CF-9522-5C6964884E1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{4EDAF7DA-0132-4A3D-8A0A-06EBE97EC9D0}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384-42CF-9522-5C6964884E1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{4C74C8BA-ABA2-4272-B778-3E809A158B26}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384-42CF-9522-5C6964884E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11.4</c:v>
                </c:pt>
                <c:pt idx="16">
                  <c:v>12</c:v>
                </c:pt>
                <c:pt idx="24">
                  <c:v>11.8</c:v>
                </c:pt>
                <c:pt idx="32">
                  <c:v>11.3</c:v>
                </c:pt>
              </c:numCache>
            </c:numRef>
          </c:xVal>
          <c:yVal>
            <c:numRef>
              <c:f>公会計指標分析・財政指標組合せ分析表!$BP$73:$DC$73</c:f>
              <c:numCache>
                <c:formatCode>#,##0.0;"▲ "#,##0.0</c:formatCode>
                <c:ptCount val="40"/>
                <c:pt idx="0">
                  <c:v>115.2</c:v>
                </c:pt>
                <c:pt idx="8">
                  <c:v>130.9</c:v>
                </c:pt>
                <c:pt idx="16">
                  <c:v>142.80000000000001</c:v>
                </c:pt>
                <c:pt idx="24">
                  <c:v>131.1</c:v>
                </c:pt>
                <c:pt idx="32">
                  <c:v>117.4</c:v>
                </c:pt>
              </c:numCache>
            </c:numRef>
          </c:yVal>
          <c:smooth val="0"/>
          <c:extLst>
            <c:ext xmlns:c16="http://schemas.microsoft.com/office/drawing/2014/chart" uri="{C3380CC4-5D6E-409C-BE32-E72D297353CC}">
              <c16:uniqueId val="{00000009-4384-42CF-9522-5C6964884E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{C1A57327-531E-4381-8FBF-68B7FECD6F9C}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384-42CF-9522-5C6964884E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{E45B74BA-FE7D-405C-9BC5-CD5F4075C6C4}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84-42CF-9522-5C6964884E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{CFCA27D5-66BF-46A8-97C3-04A78AC80845}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84-42CF-9522-5C6964884E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{C6031334-BF71-4362-AAC0-498E34D13D40}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84-42CF-9522-5C6964884E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{1A492B8C-8B55-49B9-91FF-3645AC896492}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84-42CF-9522-5C6964884E1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{84365A49-6D60-4E16-8660-2D41739AEE62}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384-42CF-9522-5C6964884E1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{15E33842-728F-4A03-8620-62D9D52E4191}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384-42CF-9522-5C6964884E1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{6844C5A8-C0CF-49A1-8072-86A0AC554FD8}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384-42CF-9522-5C6964884E1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{AD2092F8-12EF-498A-AA01-64A358C0CE6A}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384-42CF-9522-5C6964884E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c:ext xmlns:c16="http://schemas.microsoft.com/office/drawing/2014/chart" uri="{C3380CC4-5D6E-409C-BE32-E72D297353CC}">
              <c16:uniqueId val="{00000013-4384-42CF-9522-5C6964884E16}"/>
            </c:ext>
          </c:extLst>
        </c:ser>
        <c:dLbls>
          <c:showLegendKey val="0"/>
          <c:showVal val="1"/>
          <c:showCatName val="0"/>
          <c:showSerName val="0"/>
          <c:showPercent val="0"/>
          <c:showBubbleSize val="0"/>
        </c:dLbls>
        <c:axId val="639567424"/>
        <c:axId val="639567816"/>
      </c:scatterChart>
      <c:valAx>
        <c:axId val="639567424"/>
        <c:scaling>
          <c:orientation val="minMax"/>
          <c:max val="12.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9567816"/>
        <c:crosses val="autoZero"/>
        <c:crossBetween val="midCat"/>
      </c:valAx>
      <c:valAx>
        <c:axId val="639567816"/>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9567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年度は、「公営企業の元利償還金に対する繰入金」、「組合等が起こした地方債の元利償還金に対する負担金等」ともに増となっているが、元利償還金が減となったことから、分子全体で減少となった。</a:t>
          </a:r>
        </a:p>
        <a:p>
          <a:r>
            <a:rPr kumimoji="1" lang="ja-JP" altLang="en-US" sz="1400">
              <a:latin typeface="ＭＳ ゴシック" pitchFamily="49" charset="-128"/>
              <a:ea typeface="ＭＳ ゴシック" pitchFamily="49" charset="-128"/>
            </a:rPr>
            <a:t>　今後も大型事業の起債償還が始まることなどにより、公債費が大きな額で推移することが見込まれていることから、数値の動向に注視するとともに、キャップ制の徹底等により健全財政の維持に努める。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「一般会計等に係る地方債の現在高」の減、公営企業会計の起債残高の減に伴う「公営企業債等繰入見込額」の減により、将来負担比率の分子全体で減少となった。</a:t>
          </a:r>
        </a:p>
        <a:p>
          <a:r>
            <a:rPr kumimoji="1" lang="ja-JP" altLang="en-US" sz="1400">
              <a:latin typeface="ＭＳ ゴシック" pitchFamily="49" charset="-128"/>
              <a:ea typeface="ＭＳ ゴシック" pitchFamily="49" charset="-128"/>
            </a:rPr>
            <a:t>　今後は、大型事業が終了したことにより、減少する見込みではあるが、一部事務組合が行う施設整備などもあることから、行財政改革プランに基づく取り組みとキャップ制の徹底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長野県岡谷市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・長年に渡り基金残高の減少が続いていたが、これまでの行財政改革の取組や大規模な建設事業が終わったことなどにより、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年度以降については、基金残高が増加している。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・過去の実績等と踏まえるなかで、災害等の有事への備えとして、財政調整基金及び減債基金の残高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当面の目標として積み立てることとしている。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・その他特定目的基金についても、公共施設の老朽化への対応として、更新費用等の財源確保が必要となるため、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財政規模に見合った行政運営への転換を図り、基金に頼らない財政基盤を構築していくこととしている。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・ふるさとまちづくり基金：自ら考え自ら行う地域づくりを進めるための財源に充てる場合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・市営住宅整備基金：市営住宅の建設整備又は地方債の償還をする場合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・社会福祉施設整備基金：岡谷市社会福祉施設を整備する場合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・文化会館事業基金：岡谷市文化会館の行う文化事業及び施設整備事業の財源に充てる場合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・工業技術振興基金：工業技術振興及びその関連施設整備等を図るための財源に充てる場合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・決算余剰金やふるさと納税による寄附金を積立てたことによる増加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・公共施設の老朽化への対応として、更新費用等の財源確保が必要となるため、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財政規模に見合った行政運営への転換を図り、基金に頼らない財政基盤を構築していくこととしている。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・過去の実績等と踏まえるなかで、災害等の有事への備えとして、財政調整基金及び減債基金の残高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当面の目標として積み立てることとしている。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・過去の実績等と踏まえるなかで、災害等の有事への備えとして、財政調整基金及び減債基金の残高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当面の目標として積み立てることとしている。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50,412
49,637
85.10
19,865,468
19,112,213
730,943
11,767,893
24,072,907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30.4</a:t>
          </a:r>
          <a:r>
            <a:rPr kumimoji="1" lang="ja-JP" altLang="en-US" sz="1100">
              <a:latin typeface="ＭＳ Ｐゴシック" panose="020B0600070205080204" pitchFamily="50" charset="-128"/>
              <a:ea typeface="ＭＳ Ｐゴシック" panose="020B0600070205080204" pitchFamily="50" charset="-128"/>
            </a:rPr>
            <a:t>万㎡から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万㎡に縮減する必要があるとした。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有形固定資産減価償却率は上昇傾向にあるため、計画の目標値に向けた施設の統廃合を進める必要がある。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115782</xdr:rowOff>
    </xdr:from>
    <xdr:to>
      <xdr:col>23</xdr:col>
      <xdr:colOff>136525</xdr:colOff>
      <xdr:row>30</xdr:row>
      <xdr:rowOff>45932</xdr:rowOff>
    </xdr:to>
    <xdr:sp macro="" textlink="">
      <xdr:nvSpPr>
        <xdr:cNvPr id="78" name="楕円 77"/>
        <xdr:cNvSpPr/>
      </xdr:nvSpPr>
      <xdr:spPr>
        <a:xfrm>
          <a:off x="47117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138659</xdr:rowOff>
    </xdr:from>
    <xdr:ext cx="405111" cy="259045"/>
    <xdr:sp macro="" textlink="">
      <xdr:nvSpPr>
        <xdr:cNvPr id="79" name="有形固定資産減価償却率該当値テキスト"/>
        <xdr:cNvSpPr txBox="1"/>
      </xdr:nvSpPr>
      <xdr:spPr>
        <a:xfrm>
          <a:off x="4813300" y="571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148167</xdr:rowOff>
    </xdr:from>
    <xdr:to>
      <xdr:col>19</xdr:col>
      <xdr:colOff>187325</xdr:colOff>
      <xdr:row>30</xdr:row>
      <xdr:rowOff>78317</xdr:rowOff>
    </xdr:to>
    <xdr:sp macro="" textlink="">
      <xdr:nvSpPr>
        <xdr:cNvPr id="80" name="楕円 79"/>
        <xdr:cNvSpPr/>
      </xdr:nvSpPr>
      <xdr:spPr>
        <a:xfrm>
          <a:off x="4000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27517</xdr:rowOff>
    </xdr:to>
    <xdr:cxnSp macro="">
      <xdr:nvCxnSpPr>
        <xdr:cNvPr id="81" name="直線コネクタ 80"/>
        <xdr:cNvCxnSpPr/>
      </xdr:nvCxnSpPr>
      <xdr:spPr>
        <a:xfrm flipV="1">
          <a:off x="4051300" y="591015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94844</xdr:rowOff>
    </xdr:from>
    <xdr:ext cx="405111" cy="259045"/>
    <xdr:sp macro="" textlink="">
      <xdr:nvSpPr>
        <xdr:cNvPr id="84" name="n_1mainValue有形固定資産減価償却率"/>
        <xdr:cNvSpPr txBox="1"/>
      </xdr:nvSpPr>
      <xdr:spPr>
        <a:xfrm>
          <a:off x="38360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類似団体と比較し債務償還可能年数は高くなっている。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近年行った大規模な施設整備事業に伴う起債残高の増によるものであり、今後は引き続きキャップ製の徹底により借入額の抑制に努める。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5" name="楕円 124"/>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26" name="債務償還可能年数該当値テキスト"/>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50,412
49,637
85.10
19,865,468
19,112,213
730,943
11,767,893
24,072,907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0" name="楕円 69"/>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1" name="【道路】&#10;有形固定資産減価償却率該当値テキスト"/>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111125</xdr:rowOff>
    </xdr:from>
    <xdr:to>
      <xdr:col>20</xdr:col>
      <xdr:colOff>38100</xdr:colOff>
      <xdr:row>39</xdr:row>
      <xdr:rowOff>41275</xdr:rowOff>
    </xdr:to>
    <xdr:sp macro="" textlink="">
      <xdr:nvSpPr>
        <xdr:cNvPr id="72" name="楕円 71"/>
        <xdr:cNvSpPr/>
      </xdr:nvSpPr>
      <xdr:spPr>
        <a:xfrm>
          <a:off x="3746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161925</xdr:rowOff>
    </xdr:to>
    <xdr:cxnSp macro="">
      <xdr:nvCxnSpPr>
        <xdr:cNvPr id="73" name="直線コネクタ 72"/>
        <xdr:cNvCxnSpPr/>
      </xdr:nvCxnSpPr>
      <xdr:spPr>
        <a:xfrm flipV="1">
          <a:off x="3797300" y="66484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32402</xdr:rowOff>
    </xdr:from>
    <xdr:ext cx="405111" cy="259045"/>
    <xdr:sp macro="" textlink="">
      <xdr:nvSpPr>
        <xdr:cNvPr id="76" name="n_1mainValue【道路】&#10;有形固定資産減価償却率"/>
        <xdr:cNvSpPr txBox="1"/>
      </xdr:nvSpPr>
      <xdr:spPr>
        <a:xfrm>
          <a:off x="3582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159074</xdr:rowOff>
    </xdr:from>
    <xdr:to>
      <xdr:col>55</xdr:col>
      <xdr:colOff>50800</xdr:colOff>
      <xdr:row>41</xdr:row>
      <xdr:rowOff>89224</xdr:rowOff>
    </xdr:to>
    <xdr:sp macro="" textlink="">
      <xdr:nvSpPr>
        <xdr:cNvPr id="114" name="楕円 113"/>
        <xdr:cNvSpPr/>
      </xdr:nvSpPr>
      <xdr:spPr>
        <a:xfrm>
          <a:off x="10426700" y="70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74001</xdr:rowOff>
    </xdr:from>
    <xdr:ext cx="469744" cy="259045"/>
    <xdr:sp macro="" textlink="">
      <xdr:nvSpPr>
        <xdr:cNvPr id="115" name="【道路】&#10;一人当たり延長該当値テキスト"/>
        <xdr:cNvSpPr txBox="1"/>
      </xdr:nvSpPr>
      <xdr:spPr>
        <a:xfrm>
          <a:off x="10515600" y="693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3169</xdr:rowOff>
    </xdr:from>
    <xdr:to>
      <xdr:col>50</xdr:col>
      <xdr:colOff>165100</xdr:colOff>
      <xdr:row>41</xdr:row>
      <xdr:rowOff>104769</xdr:rowOff>
    </xdr:to>
    <xdr:sp macro="" textlink="">
      <xdr:nvSpPr>
        <xdr:cNvPr id="116" name="楕円 115"/>
        <xdr:cNvSpPr/>
      </xdr:nvSpPr>
      <xdr:spPr>
        <a:xfrm>
          <a:off x="9588500" y="70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38424</xdr:rowOff>
    </xdr:from>
    <xdr:to>
      <xdr:col>55</xdr:col>
      <xdr:colOff>0</xdr:colOff>
      <xdr:row>41</xdr:row>
      <xdr:rowOff>53969</xdr:rowOff>
    </xdr:to>
    <xdr:cxnSp macro="">
      <xdr:nvCxnSpPr>
        <xdr:cNvPr id="117" name="直線コネクタ 116"/>
        <xdr:cNvCxnSpPr/>
      </xdr:nvCxnSpPr>
      <xdr:spPr>
        <a:xfrm flipV="1">
          <a:off x="9639300" y="706787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95896</xdr:rowOff>
    </xdr:from>
    <xdr:ext cx="469744" cy="259045"/>
    <xdr:sp macro="" textlink="">
      <xdr:nvSpPr>
        <xdr:cNvPr id="120" name="n_1mainValue【道路】&#10;一人当たり延長"/>
        <xdr:cNvSpPr txBox="1"/>
      </xdr:nvSpPr>
      <xdr:spPr>
        <a:xfrm>
          <a:off x="9391727" y="71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59" name="楕円 158"/>
        <xdr:cNvSpPr/>
      </xdr:nvSpPr>
      <xdr:spPr>
        <a:xfrm>
          <a:off x="4584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104792</xdr:rowOff>
    </xdr:from>
    <xdr:ext cx="405111" cy="259045"/>
    <xdr:sp macro="" textlink="">
      <xdr:nvSpPr>
        <xdr:cNvPr id="160" name="【橋りょう・トンネル】&#10;有形固定資産減価償却率該当値テキスト"/>
        <xdr:cNvSpPr txBox="1"/>
      </xdr:nvSpPr>
      <xdr:spPr>
        <a:xfrm>
          <a:off x="4673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156845</xdr:rowOff>
    </xdr:from>
    <xdr:to>
      <xdr:col>20</xdr:col>
      <xdr:colOff>38100</xdr:colOff>
      <xdr:row>61</xdr:row>
      <xdr:rowOff>86995</xdr:rowOff>
    </xdr:to>
    <xdr:sp macro="" textlink="">
      <xdr:nvSpPr>
        <xdr:cNvPr id="161" name="楕円 160"/>
        <xdr:cNvSpPr/>
      </xdr:nvSpPr>
      <xdr:spPr>
        <a:xfrm>
          <a:off x="3746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xdr:rowOff>
    </xdr:from>
    <xdr:to>
      <xdr:col>24</xdr:col>
      <xdr:colOff>63500</xdr:colOff>
      <xdr:row>61</xdr:row>
      <xdr:rowOff>36195</xdr:rowOff>
    </xdr:to>
    <xdr:cxnSp macro="">
      <xdr:nvCxnSpPr>
        <xdr:cNvPr id="162" name="直線コネクタ 161"/>
        <xdr:cNvCxnSpPr/>
      </xdr:nvCxnSpPr>
      <xdr:spPr>
        <a:xfrm flipV="1">
          <a:off x="3797300" y="104641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78122</xdr:rowOff>
    </xdr:from>
    <xdr:ext cx="405111" cy="259045"/>
    <xdr:sp macro="" textlink="">
      <xdr:nvSpPr>
        <xdr:cNvPr id="165" name="n_1mainValue【橋りょう・トンネル】&#10;有形固定資産減価償却率"/>
        <xdr:cNvSpPr txBox="1"/>
      </xdr:nvSpPr>
      <xdr:spPr>
        <a:xfrm>
          <a:off x="3582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87019</xdr:rowOff>
    </xdr:from>
    <xdr:to>
      <xdr:col>55</xdr:col>
      <xdr:colOff>50800</xdr:colOff>
      <xdr:row>63</xdr:row>
      <xdr:rowOff>17169</xdr:rowOff>
    </xdr:to>
    <xdr:sp macro="" textlink="">
      <xdr:nvSpPr>
        <xdr:cNvPr id="201" name="楕円 200"/>
        <xdr:cNvSpPr/>
      </xdr:nvSpPr>
      <xdr:spPr>
        <a:xfrm>
          <a:off x="10426700" y="107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65446</xdr:rowOff>
    </xdr:from>
    <xdr:ext cx="534377" cy="259045"/>
    <xdr:sp macro="" textlink="">
      <xdr:nvSpPr>
        <xdr:cNvPr id="202" name="【橋りょう・トンネル】&#10;一人当たり有形固定資産（償却資産）額該当値テキスト"/>
        <xdr:cNvSpPr txBox="1"/>
      </xdr:nvSpPr>
      <xdr:spPr>
        <a:xfrm>
          <a:off x="10515600" y="106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89471</xdr:rowOff>
    </xdr:from>
    <xdr:to>
      <xdr:col>50</xdr:col>
      <xdr:colOff>165100</xdr:colOff>
      <xdr:row>63</xdr:row>
      <xdr:rowOff>19621</xdr:rowOff>
    </xdr:to>
    <xdr:sp macro="" textlink="">
      <xdr:nvSpPr>
        <xdr:cNvPr id="203" name="楕円 202"/>
        <xdr:cNvSpPr/>
      </xdr:nvSpPr>
      <xdr:spPr>
        <a:xfrm>
          <a:off x="9588500" y="107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137819</xdr:rowOff>
    </xdr:from>
    <xdr:to>
      <xdr:col>55</xdr:col>
      <xdr:colOff>0</xdr:colOff>
      <xdr:row>62</xdr:row>
      <xdr:rowOff>140271</xdr:rowOff>
    </xdr:to>
    <xdr:cxnSp macro="">
      <xdr:nvCxnSpPr>
        <xdr:cNvPr id="204" name="直線コネクタ 203"/>
        <xdr:cNvCxnSpPr/>
      </xdr:nvCxnSpPr>
      <xdr:spPr>
        <a:xfrm flipV="1">
          <a:off x="9639300" y="10767719"/>
          <a:ext cx="8382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10748</xdr:rowOff>
    </xdr:from>
    <xdr:ext cx="534377" cy="259045"/>
    <xdr:sp macro="" textlink="">
      <xdr:nvSpPr>
        <xdr:cNvPr id="207" name="n_1mainValue【橋りょう・トンネル】&#10;一人当たり有形固定資産（償却資産）額"/>
        <xdr:cNvSpPr txBox="1"/>
      </xdr:nvSpPr>
      <xdr:spPr>
        <a:xfrm>
          <a:off x="9359411" y="108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127726</xdr:rowOff>
    </xdr:from>
    <xdr:to>
      <xdr:col>24</xdr:col>
      <xdr:colOff>114300</xdr:colOff>
      <xdr:row>80</xdr:row>
      <xdr:rowOff>57876</xdr:rowOff>
    </xdr:to>
    <xdr:sp macro="" textlink="">
      <xdr:nvSpPr>
        <xdr:cNvPr id="247" name="楕円 246"/>
        <xdr:cNvSpPr/>
      </xdr:nvSpPr>
      <xdr:spPr>
        <a:xfrm>
          <a:off x="4584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150603</xdr:rowOff>
    </xdr:from>
    <xdr:ext cx="405111" cy="259045"/>
    <xdr:sp macro="" textlink="">
      <xdr:nvSpPr>
        <xdr:cNvPr id="248" name="【公営住宅】&#10;有形固定資産減価償却率該当値テキスト"/>
        <xdr:cNvSpPr txBox="1"/>
      </xdr:nvSpPr>
      <xdr:spPr>
        <a:xfrm>
          <a:off x="4673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75474</xdr:rowOff>
    </xdr:from>
    <xdr:to>
      <xdr:col>20</xdr:col>
      <xdr:colOff>38100</xdr:colOff>
      <xdr:row>80</xdr:row>
      <xdr:rowOff>5624</xdr:rowOff>
    </xdr:to>
    <xdr:sp macro="" textlink="">
      <xdr:nvSpPr>
        <xdr:cNvPr id="249" name="楕円 248"/>
        <xdr:cNvSpPr/>
      </xdr:nvSpPr>
      <xdr:spPr>
        <a:xfrm>
          <a:off x="3746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126274</xdr:rowOff>
    </xdr:from>
    <xdr:to>
      <xdr:col>24</xdr:col>
      <xdr:colOff>63500</xdr:colOff>
      <xdr:row>80</xdr:row>
      <xdr:rowOff>7076</xdr:rowOff>
    </xdr:to>
    <xdr:cxnSp macro="">
      <xdr:nvCxnSpPr>
        <xdr:cNvPr id="250" name="直線コネクタ 249"/>
        <xdr:cNvCxnSpPr/>
      </xdr:nvCxnSpPr>
      <xdr:spPr>
        <a:xfrm>
          <a:off x="3797300" y="1367082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22151</xdr:rowOff>
    </xdr:from>
    <xdr:ext cx="405111" cy="259045"/>
    <xdr:sp macro="" textlink="">
      <xdr:nvSpPr>
        <xdr:cNvPr id="253" name="n_1mainValue【公営住宅】&#10;有形固定資産減価償却率"/>
        <xdr:cNvSpPr txBox="1"/>
      </xdr:nvSpPr>
      <xdr:spPr>
        <a:xfrm>
          <a:off x="35820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36068</xdr:rowOff>
    </xdr:from>
    <xdr:to>
      <xdr:col>55</xdr:col>
      <xdr:colOff>50800</xdr:colOff>
      <xdr:row>82</xdr:row>
      <xdr:rowOff>137668</xdr:rowOff>
    </xdr:to>
    <xdr:sp macro="" textlink="">
      <xdr:nvSpPr>
        <xdr:cNvPr id="291" name="楕円 290"/>
        <xdr:cNvSpPr/>
      </xdr:nvSpPr>
      <xdr:spPr>
        <a:xfrm>
          <a:off x="10426700" y="140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58945</xdr:rowOff>
    </xdr:from>
    <xdr:ext cx="469744" cy="259045"/>
    <xdr:sp macro="" textlink="">
      <xdr:nvSpPr>
        <xdr:cNvPr id="292" name="【公営住宅】&#10;一人当たり面積該当値テキスト"/>
        <xdr:cNvSpPr txBox="1"/>
      </xdr:nvSpPr>
      <xdr:spPr>
        <a:xfrm>
          <a:off x="10515600" y="139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70358</xdr:rowOff>
    </xdr:from>
    <xdr:to>
      <xdr:col>50</xdr:col>
      <xdr:colOff>165100</xdr:colOff>
      <xdr:row>83</xdr:row>
      <xdr:rowOff>508</xdr:rowOff>
    </xdr:to>
    <xdr:sp macro="" textlink="">
      <xdr:nvSpPr>
        <xdr:cNvPr id="293" name="楕円 292"/>
        <xdr:cNvSpPr/>
      </xdr:nvSpPr>
      <xdr:spPr>
        <a:xfrm>
          <a:off x="9588500" y="141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86868</xdr:rowOff>
    </xdr:from>
    <xdr:to>
      <xdr:col>55</xdr:col>
      <xdr:colOff>0</xdr:colOff>
      <xdr:row>82</xdr:row>
      <xdr:rowOff>121158</xdr:rowOff>
    </xdr:to>
    <xdr:cxnSp macro="">
      <xdr:nvCxnSpPr>
        <xdr:cNvPr id="294" name="直線コネクタ 293"/>
        <xdr:cNvCxnSpPr/>
      </xdr:nvCxnSpPr>
      <xdr:spPr>
        <a:xfrm flipV="1">
          <a:off x="9639300" y="1414576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17035</xdr:rowOff>
    </xdr:from>
    <xdr:ext cx="469744" cy="259045"/>
    <xdr:sp macro="" textlink="">
      <xdr:nvSpPr>
        <xdr:cNvPr id="297" name="n_1mainValue【公営住宅】&#10;一人当たり面積"/>
        <xdr:cNvSpPr txBox="1"/>
      </xdr:nvSpPr>
      <xdr:spPr>
        <a:xfrm>
          <a:off x="939172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147864</xdr:rowOff>
    </xdr:from>
    <xdr:to>
      <xdr:col>85</xdr:col>
      <xdr:colOff>177800</xdr:colOff>
      <xdr:row>35</xdr:row>
      <xdr:rowOff>78014</xdr:rowOff>
    </xdr:to>
    <xdr:sp macro="" textlink="">
      <xdr:nvSpPr>
        <xdr:cNvPr id="353" name="楕円 352"/>
        <xdr:cNvSpPr/>
      </xdr:nvSpPr>
      <xdr:spPr>
        <a:xfrm>
          <a:off x="16268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170741</xdr:rowOff>
    </xdr:from>
    <xdr:ext cx="405111" cy="259045"/>
    <xdr:sp macro="" textlink="">
      <xdr:nvSpPr>
        <xdr:cNvPr id="354" name="【認定こども園・幼稚園・保育所】&#10;有形固定資産減価償却率該当値テキスト"/>
        <xdr:cNvSpPr txBox="1"/>
      </xdr:nvSpPr>
      <xdr:spPr>
        <a:xfrm>
          <a:off x="16357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355" name="楕円 354"/>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27214</xdr:rowOff>
    </xdr:from>
    <xdr:to>
      <xdr:col>85</xdr:col>
      <xdr:colOff>127000</xdr:colOff>
      <xdr:row>35</xdr:row>
      <xdr:rowOff>50074</xdr:rowOff>
    </xdr:to>
    <xdr:cxnSp macro="">
      <xdr:nvCxnSpPr>
        <xdr:cNvPr id="356" name="直線コネクタ 355"/>
        <xdr:cNvCxnSpPr/>
      </xdr:nvCxnSpPr>
      <xdr:spPr>
        <a:xfrm flipV="1">
          <a:off x="15481300" y="60279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359" name="n_1mainValue【認定こども園・幼稚園・保育所】&#10;有形固定資産減価償却率"/>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97790</xdr:rowOff>
    </xdr:from>
    <xdr:to>
      <xdr:col>116</xdr:col>
      <xdr:colOff>114300</xdr:colOff>
      <xdr:row>36</xdr:row>
      <xdr:rowOff>27940</xdr:rowOff>
    </xdr:to>
    <xdr:sp macro="" textlink="">
      <xdr:nvSpPr>
        <xdr:cNvPr id="397" name="楕円 396"/>
        <xdr:cNvSpPr/>
      </xdr:nvSpPr>
      <xdr:spPr>
        <a:xfrm>
          <a:off x="22110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120667</xdr:rowOff>
    </xdr:from>
    <xdr:ext cx="469744" cy="259045"/>
    <xdr:sp macro="" textlink="">
      <xdr:nvSpPr>
        <xdr:cNvPr id="398" name="【認定こども園・幼稚園・保育所】&#10;一人当たり面積該当値テキスト"/>
        <xdr:cNvSpPr txBox="1"/>
      </xdr:nvSpPr>
      <xdr:spPr>
        <a:xfrm>
          <a:off x="22199600"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33020</xdr:rowOff>
    </xdr:from>
    <xdr:to>
      <xdr:col>112</xdr:col>
      <xdr:colOff>38100</xdr:colOff>
      <xdr:row>36</xdr:row>
      <xdr:rowOff>134620</xdr:rowOff>
    </xdr:to>
    <xdr:sp macro="" textlink="">
      <xdr:nvSpPr>
        <xdr:cNvPr id="399" name="楕円 398"/>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148590</xdr:rowOff>
    </xdr:from>
    <xdr:to>
      <xdr:col>116</xdr:col>
      <xdr:colOff>63500</xdr:colOff>
      <xdr:row>36</xdr:row>
      <xdr:rowOff>83820</xdr:rowOff>
    </xdr:to>
    <xdr:cxnSp macro="">
      <xdr:nvCxnSpPr>
        <xdr:cNvPr id="400" name="直線コネクタ 399"/>
        <xdr:cNvCxnSpPr/>
      </xdr:nvCxnSpPr>
      <xdr:spPr>
        <a:xfrm flipV="1">
          <a:off x="21323300" y="6149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151147</xdr:rowOff>
    </xdr:from>
    <xdr:ext cx="469744" cy="259045"/>
    <xdr:sp macro="" textlink="">
      <xdr:nvSpPr>
        <xdr:cNvPr id="403" name="n_1mainValue【認定こども園・幼稚園・保育所】&#10;一人当たり面積"/>
        <xdr:cNvSpPr txBox="1"/>
      </xdr:nvSpPr>
      <xdr:spPr>
        <a:xfrm>
          <a:off x="21075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55880</xdr:rowOff>
    </xdr:from>
    <xdr:to>
      <xdr:col>85</xdr:col>
      <xdr:colOff>177800</xdr:colOff>
      <xdr:row>56</xdr:row>
      <xdr:rowOff>157480</xdr:rowOff>
    </xdr:to>
    <xdr:sp macro="" textlink="">
      <xdr:nvSpPr>
        <xdr:cNvPr id="442" name="楕円 441"/>
        <xdr:cNvSpPr/>
      </xdr:nvSpPr>
      <xdr:spPr>
        <a:xfrm>
          <a:off x="16268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78757</xdr:rowOff>
    </xdr:from>
    <xdr:ext cx="405111" cy="259045"/>
    <xdr:sp macro="" textlink="">
      <xdr:nvSpPr>
        <xdr:cNvPr id="443" name="【学校施設】&#10;有形固定資産減価償却率該当値テキスト"/>
        <xdr:cNvSpPr txBox="1"/>
      </xdr:nvSpPr>
      <xdr:spPr>
        <a:xfrm>
          <a:off x="16357600"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78740</xdr:rowOff>
    </xdr:from>
    <xdr:to>
      <xdr:col>81</xdr:col>
      <xdr:colOff>101600</xdr:colOff>
      <xdr:row>57</xdr:row>
      <xdr:rowOff>8890</xdr:rowOff>
    </xdr:to>
    <xdr:sp macro="" textlink="">
      <xdr:nvSpPr>
        <xdr:cNvPr id="444" name="楕円 443"/>
        <xdr:cNvSpPr/>
      </xdr:nvSpPr>
      <xdr:spPr>
        <a:xfrm>
          <a:off x="15430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106680</xdr:rowOff>
    </xdr:from>
    <xdr:to>
      <xdr:col>85</xdr:col>
      <xdr:colOff>127000</xdr:colOff>
      <xdr:row>56</xdr:row>
      <xdr:rowOff>129540</xdr:rowOff>
    </xdr:to>
    <xdr:cxnSp macro="">
      <xdr:nvCxnSpPr>
        <xdr:cNvPr id="445" name="直線コネクタ 444"/>
        <xdr:cNvCxnSpPr/>
      </xdr:nvCxnSpPr>
      <xdr:spPr>
        <a:xfrm flipV="1">
          <a:off x="15481300" y="9707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25417</xdr:rowOff>
    </xdr:from>
    <xdr:ext cx="405111" cy="259045"/>
    <xdr:sp macro="" textlink="">
      <xdr:nvSpPr>
        <xdr:cNvPr id="448" name="n_1mainValue【学校施設】&#10;有形固定資産減価償却率"/>
        <xdr:cNvSpPr txBox="1"/>
      </xdr:nvSpPr>
      <xdr:spPr>
        <a:xfrm>
          <a:off x="152660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167894</xdr:rowOff>
    </xdr:from>
    <xdr:to>
      <xdr:col>116</xdr:col>
      <xdr:colOff>114300</xdr:colOff>
      <xdr:row>57</xdr:row>
      <xdr:rowOff>98044</xdr:rowOff>
    </xdr:to>
    <xdr:sp macro="" textlink="">
      <xdr:nvSpPr>
        <xdr:cNvPr id="487" name="楕円 486"/>
        <xdr:cNvSpPr/>
      </xdr:nvSpPr>
      <xdr:spPr>
        <a:xfrm>
          <a:off x="22110700" y="97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19321</xdr:rowOff>
    </xdr:from>
    <xdr:ext cx="469744" cy="259045"/>
    <xdr:sp macro="" textlink="">
      <xdr:nvSpPr>
        <xdr:cNvPr id="488" name="【学校施設】&#10;一人当たり面積該当値テキスト"/>
        <xdr:cNvSpPr txBox="1"/>
      </xdr:nvSpPr>
      <xdr:spPr>
        <a:xfrm>
          <a:off x="22199600" y="962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10922</xdr:rowOff>
    </xdr:from>
    <xdr:to>
      <xdr:col>112</xdr:col>
      <xdr:colOff>38100</xdr:colOff>
      <xdr:row>57</xdr:row>
      <xdr:rowOff>112522</xdr:rowOff>
    </xdr:to>
    <xdr:sp macro="" textlink="">
      <xdr:nvSpPr>
        <xdr:cNvPr id="489" name="楕円 488"/>
        <xdr:cNvSpPr/>
      </xdr:nvSpPr>
      <xdr:spPr>
        <a:xfrm>
          <a:off x="21272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47244</xdr:rowOff>
    </xdr:from>
    <xdr:to>
      <xdr:col>116</xdr:col>
      <xdr:colOff>63500</xdr:colOff>
      <xdr:row>57</xdr:row>
      <xdr:rowOff>61722</xdr:rowOff>
    </xdr:to>
    <xdr:cxnSp macro="">
      <xdr:nvCxnSpPr>
        <xdr:cNvPr id="490" name="直線コネクタ 489"/>
        <xdr:cNvCxnSpPr/>
      </xdr:nvCxnSpPr>
      <xdr:spPr>
        <a:xfrm flipV="1">
          <a:off x="21323300" y="98198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1"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129049</xdr:rowOff>
    </xdr:from>
    <xdr:ext cx="469744" cy="259045"/>
    <xdr:sp macro="" textlink="">
      <xdr:nvSpPr>
        <xdr:cNvPr id="493" name="n_1mainValue【学校施設】&#10;一人当たり面積"/>
        <xdr:cNvSpPr txBox="1"/>
      </xdr:nvSpPr>
      <xdr:spPr>
        <a:xfrm>
          <a:off x="210757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34" name="直線コネクタ 53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3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36" name="直線コネクタ 53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3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38" name="直線コネクタ 53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3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40" name="フローチャート: 判断 53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41" name="フローチャート: 判断 54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2" name="フローチャート: 判断 54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48" name="楕円 547"/>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549" name="【公民館】&#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86361</xdr:rowOff>
    </xdr:from>
    <xdr:to>
      <xdr:col>81</xdr:col>
      <xdr:colOff>101600</xdr:colOff>
      <xdr:row>103</xdr:row>
      <xdr:rowOff>16511</xdr:rowOff>
    </xdr:to>
    <xdr:sp macro="" textlink="">
      <xdr:nvSpPr>
        <xdr:cNvPr id="550" name="楕円 549"/>
        <xdr:cNvSpPr/>
      </xdr:nvSpPr>
      <xdr:spPr>
        <a:xfrm>
          <a:off x="15430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137161</xdr:rowOff>
    </xdr:to>
    <xdr:cxnSp macro="">
      <xdr:nvCxnSpPr>
        <xdr:cNvPr id="551" name="直線コネクタ 550"/>
        <xdr:cNvCxnSpPr/>
      </xdr:nvCxnSpPr>
      <xdr:spPr>
        <a:xfrm flipV="1">
          <a:off x="15481300" y="17586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52"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53"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33038</xdr:rowOff>
    </xdr:from>
    <xdr:ext cx="405111" cy="259045"/>
    <xdr:sp macro="" textlink="">
      <xdr:nvSpPr>
        <xdr:cNvPr id="554" name="n_1mainValue【公民館】&#10;有形固定資産減価償却率"/>
        <xdr:cNvSpPr txBox="1"/>
      </xdr:nvSpPr>
      <xdr:spPr>
        <a:xfrm>
          <a:off x="15266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78" name="直線コネクタ 577"/>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79"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80" name="直線コネクタ 579"/>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2" name="直線コネクタ 58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583"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84" name="フローチャート: 判断 583"/>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85" name="フローチャート: 判断 584"/>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86" name="フローチャート: 判断 585"/>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113030</xdr:rowOff>
    </xdr:from>
    <xdr:to>
      <xdr:col>116</xdr:col>
      <xdr:colOff>114300</xdr:colOff>
      <xdr:row>108</xdr:row>
      <xdr:rowOff>43180</xdr:rowOff>
    </xdr:to>
    <xdr:sp macro="" textlink="">
      <xdr:nvSpPr>
        <xdr:cNvPr id="592" name="楕円 591"/>
        <xdr:cNvSpPr/>
      </xdr:nvSpPr>
      <xdr:spPr>
        <a:xfrm>
          <a:off x="22110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91457</xdr:rowOff>
    </xdr:from>
    <xdr:ext cx="469744" cy="259045"/>
    <xdr:sp macro="" textlink="">
      <xdr:nvSpPr>
        <xdr:cNvPr id="593" name="【公民館】&#10;一人当たり面積該当値テキスト"/>
        <xdr:cNvSpPr txBox="1"/>
      </xdr:nvSpPr>
      <xdr:spPr>
        <a:xfrm>
          <a:off x="22199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594" name="楕円 593"/>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163830</xdr:rowOff>
    </xdr:from>
    <xdr:to>
      <xdr:col>116</xdr:col>
      <xdr:colOff>63500</xdr:colOff>
      <xdr:row>107</xdr:row>
      <xdr:rowOff>163830</xdr:rowOff>
    </xdr:to>
    <xdr:cxnSp macro="">
      <xdr:nvCxnSpPr>
        <xdr:cNvPr id="595" name="直線コネクタ 594"/>
        <xdr:cNvCxnSpPr/>
      </xdr:nvCxnSpPr>
      <xdr:spPr>
        <a:xfrm>
          <a:off x="21323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96"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97"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598" name="n_1mainValue【公民館】&#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及び一人当たり面積について、保育所等施設や学校施設で類似団体平均を大きく上回っている。基金や起債を活用した大規模改修を実施するほか、少子化時代に即した保育所等施設数や、小中学校施設の健全化等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50,412
49,637
85.10
19,865,468
19,112,213
730,943
11,767,893
24,072,907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69487</xdr:rowOff>
    </xdr:from>
    <xdr:to>
      <xdr:col>24</xdr:col>
      <xdr:colOff>114300</xdr:colOff>
      <xdr:row>34</xdr:row>
      <xdr:rowOff>171087</xdr:rowOff>
    </xdr:to>
    <xdr:sp macro="" textlink="">
      <xdr:nvSpPr>
        <xdr:cNvPr id="71" name="楕円 70"/>
        <xdr:cNvSpPr/>
      </xdr:nvSpPr>
      <xdr:spPr>
        <a:xfrm>
          <a:off x="45847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92364</xdr:rowOff>
    </xdr:from>
    <xdr:ext cx="405111" cy="259045"/>
    <xdr:sp macro="" textlink="">
      <xdr:nvSpPr>
        <xdr:cNvPr id="72" name="【図書館】&#10;有形固定資産減価償却率該当値テキスト"/>
        <xdr:cNvSpPr txBox="1"/>
      </xdr:nvSpPr>
      <xdr:spPr>
        <a:xfrm>
          <a:off x="4673600"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3" name="楕円 72"/>
        <xdr:cNvSpPr/>
      </xdr:nvSpPr>
      <xdr:spPr>
        <a:xfrm>
          <a:off x="3746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120287</xdr:rowOff>
    </xdr:from>
    <xdr:to>
      <xdr:col>24</xdr:col>
      <xdr:colOff>63500</xdr:colOff>
      <xdr:row>34</xdr:row>
      <xdr:rowOff>157843</xdr:rowOff>
    </xdr:to>
    <xdr:cxnSp macro="">
      <xdr:nvCxnSpPr>
        <xdr:cNvPr id="74" name="直線コネクタ 73"/>
        <xdr:cNvCxnSpPr/>
      </xdr:nvCxnSpPr>
      <xdr:spPr>
        <a:xfrm flipV="1">
          <a:off x="3797300" y="59495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77" name="n_1mainValue【図書館】&#10;有形固定資産減価償却率"/>
        <xdr:cNvSpPr txBox="1"/>
      </xdr:nvSpPr>
      <xdr:spPr>
        <a:xfrm>
          <a:off x="3582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5" name="楕円 114"/>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16"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17" name="楕円 116"/>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69850</xdr:rowOff>
    </xdr:to>
    <xdr:cxnSp macro="">
      <xdr:nvCxnSpPr>
        <xdr:cNvPr id="118" name="直線コネクタ 117"/>
        <xdr:cNvCxnSpPr/>
      </xdr:nvCxnSpPr>
      <xdr:spPr>
        <a:xfrm flipV="1">
          <a:off x="9639300" y="674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21"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60" name="楕円 159"/>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61"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62" name="楕円 161"/>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49530</xdr:rowOff>
    </xdr:to>
    <xdr:cxnSp macro="">
      <xdr:nvCxnSpPr>
        <xdr:cNvPr id="163" name="直線コネクタ 162"/>
        <xdr:cNvCxnSpPr/>
      </xdr:nvCxnSpPr>
      <xdr:spPr>
        <a:xfrm flipV="1">
          <a:off x="3797300" y="1012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166" name="n_1mainValue【体育館・プール】&#10;有形固定資産減価償却率"/>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04" name="楕円 203"/>
        <xdr:cNvSpPr/>
      </xdr:nvSpPr>
      <xdr:spPr>
        <a:xfrm>
          <a:off x="10426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90187</xdr:rowOff>
    </xdr:from>
    <xdr:ext cx="469744" cy="259045"/>
    <xdr:sp macro="" textlink="">
      <xdr:nvSpPr>
        <xdr:cNvPr id="205" name="【体育館・プール】&#10;一人当たり面積該当値テキスト"/>
        <xdr:cNvSpPr txBox="1"/>
      </xdr:nvSpPr>
      <xdr:spPr>
        <a:xfrm>
          <a:off x="10515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73025</xdr:rowOff>
    </xdr:from>
    <xdr:to>
      <xdr:col>50</xdr:col>
      <xdr:colOff>165100</xdr:colOff>
      <xdr:row>62</xdr:row>
      <xdr:rowOff>3175</xdr:rowOff>
    </xdr:to>
    <xdr:sp macro="" textlink="">
      <xdr:nvSpPr>
        <xdr:cNvPr id="206" name="楕円 205"/>
        <xdr:cNvSpPr/>
      </xdr:nvSpPr>
      <xdr:spPr>
        <a:xfrm>
          <a:off x="958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118110</xdr:rowOff>
    </xdr:from>
    <xdr:to>
      <xdr:col>55</xdr:col>
      <xdr:colOff>0</xdr:colOff>
      <xdr:row>61</xdr:row>
      <xdr:rowOff>123825</xdr:rowOff>
    </xdr:to>
    <xdr:cxnSp macro="">
      <xdr:nvCxnSpPr>
        <xdr:cNvPr id="207" name="直線コネクタ 206"/>
        <xdr:cNvCxnSpPr/>
      </xdr:nvCxnSpPr>
      <xdr:spPr>
        <a:xfrm flipV="1">
          <a:off x="9639300" y="105765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19702</xdr:rowOff>
    </xdr:from>
    <xdr:ext cx="469744" cy="259045"/>
    <xdr:sp macro="" textlink="">
      <xdr:nvSpPr>
        <xdr:cNvPr id="210" name="n_1main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636</xdr:rowOff>
    </xdr:from>
    <xdr:to>
      <xdr:col>24</xdr:col>
      <xdr:colOff>114300</xdr:colOff>
      <xdr:row>79</xdr:row>
      <xdr:rowOff>102236</xdr:rowOff>
    </xdr:to>
    <xdr:sp macro="" textlink="">
      <xdr:nvSpPr>
        <xdr:cNvPr id="249" name="楕円 248"/>
        <xdr:cNvSpPr/>
      </xdr:nvSpPr>
      <xdr:spPr>
        <a:xfrm>
          <a:off x="4584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23513</xdr:rowOff>
    </xdr:from>
    <xdr:ext cx="405111" cy="259045"/>
    <xdr:sp macro="" textlink="">
      <xdr:nvSpPr>
        <xdr:cNvPr id="250" name="【福祉施設】&#10;有形固定資産減価償却率該当値テキスト"/>
        <xdr:cNvSpPr txBox="1"/>
      </xdr:nvSpPr>
      <xdr:spPr>
        <a:xfrm>
          <a:off x="4673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36830</xdr:rowOff>
    </xdr:from>
    <xdr:to>
      <xdr:col>20</xdr:col>
      <xdr:colOff>38100</xdr:colOff>
      <xdr:row>78</xdr:row>
      <xdr:rowOff>138430</xdr:rowOff>
    </xdr:to>
    <xdr:sp macro="" textlink="">
      <xdr:nvSpPr>
        <xdr:cNvPr id="251" name="楕円 250"/>
        <xdr:cNvSpPr/>
      </xdr:nvSpPr>
      <xdr:spPr>
        <a:xfrm>
          <a:off x="3746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87630</xdr:rowOff>
    </xdr:from>
    <xdr:to>
      <xdr:col>24</xdr:col>
      <xdr:colOff>63500</xdr:colOff>
      <xdr:row>79</xdr:row>
      <xdr:rowOff>51436</xdr:rowOff>
    </xdr:to>
    <xdr:cxnSp macro="">
      <xdr:nvCxnSpPr>
        <xdr:cNvPr id="252" name="直線コネクタ 251"/>
        <xdr:cNvCxnSpPr/>
      </xdr:nvCxnSpPr>
      <xdr:spPr>
        <a:xfrm>
          <a:off x="3797300" y="13460730"/>
          <a:ext cx="8382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154957</xdr:rowOff>
    </xdr:from>
    <xdr:ext cx="405111" cy="259045"/>
    <xdr:sp macro="" textlink="">
      <xdr:nvSpPr>
        <xdr:cNvPr id="255" name="n_1mainValue【福祉施設】&#10;有形固定資産減価償却率"/>
        <xdr:cNvSpPr txBox="1"/>
      </xdr:nvSpPr>
      <xdr:spPr>
        <a:xfrm>
          <a:off x="35820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163322</xdr:rowOff>
    </xdr:from>
    <xdr:to>
      <xdr:col>55</xdr:col>
      <xdr:colOff>50800</xdr:colOff>
      <xdr:row>78</xdr:row>
      <xdr:rowOff>93472</xdr:rowOff>
    </xdr:to>
    <xdr:sp macro="" textlink="">
      <xdr:nvSpPr>
        <xdr:cNvPr id="291" name="楕円 290"/>
        <xdr:cNvSpPr/>
      </xdr:nvSpPr>
      <xdr:spPr>
        <a:xfrm>
          <a:off x="104267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78249</xdr:rowOff>
    </xdr:from>
    <xdr:ext cx="469744" cy="259045"/>
    <xdr:sp macro="" textlink="">
      <xdr:nvSpPr>
        <xdr:cNvPr id="292" name="【福祉施設】&#10;一人当たり面積該当値テキスト"/>
        <xdr:cNvSpPr txBox="1"/>
      </xdr:nvSpPr>
      <xdr:spPr>
        <a:xfrm>
          <a:off x="10515600" y="132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53594</xdr:rowOff>
    </xdr:from>
    <xdr:to>
      <xdr:col>50</xdr:col>
      <xdr:colOff>165100</xdr:colOff>
      <xdr:row>81</xdr:row>
      <xdr:rowOff>155194</xdr:rowOff>
    </xdr:to>
    <xdr:sp macro="" textlink="">
      <xdr:nvSpPr>
        <xdr:cNvPr id="293" name="楕円 292"/>
        <xdr:cNvSpPr/>
      </xdr:nvSpPr>
      <xdr:spPr>
        <a:xfrm>
          <a:off x="9588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42672</xdr:rowOff>
    </xdr:from>
    <xdr:to>
      <xdr:col>55</xdr:col>
      <xdr:colOff>0</xdr:colOff>
      <xdr:row>81</xdr:row>
      <xdr:rowOff>104394</xdr:rowOff>
    </xdr:to>
    <xdr:cxnSp macro="">
      <xdr:nvCxnSpPr>
        <xdr:cNvPr id="294" name="直線コネクタ 293"/>
        <xdr:cNvCxnSpPr/>
      </xdr:nvCxnSpPr>
      <xdr:spPr>
        <a:xfrm flipV="1">
          <a:off x="9639300" y="13415772"/>
          <a:ext cx="8382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271</xdr:rowOff>
    </xdr:from>
    <xdr:ext cx="469744" cy="259045"/>
    <xdr:sp macro="" textlink="">
      <xdr:nvSpPr>
        <xdr:cNvPr id="297" name="n_1mainValue【福祉施設】&#10;一人当たり面積"/>
        <xdr:cNvSpPr txBox="1"/>
      </xdr:nvSpPr>
      <xdr:spPr>
        <a:xfrm>
          <a:off x="93917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37" name="楕円 336"/>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338" name="【市民会館】&#10;有形固定資産減価償却率該当値テキスト"/>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339" name="楕円 338"/>
        <xdr:cNvSpPr/>
      </xdr:nvSpPr>
      <xdr:spPr>
        <a:xfrm>
          <a:off x="3746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84364</xdr:rowOff>
    </xdr:to>
    <xdr:cxnSp macro="">
      <xdr:nvCxnSpPr>
        <xdr:cNvPr id="340" name="直線コネクタ 339"/>
        <xdr:cNvCxnSpPr/>
      </xdr:nvCxnSpPr>
      <xdr:spPr>
        <a:xfrm flipV="1">
          <a:off x="3797300" y="1787271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126291</xdr:rowOff>
    </xdr:from>
    <xdr:ext cx="405111" cy="259045"/>
    <xdr:sp macro="" textlink="">
      <xdr:nvSpPr>
        <xdr:cNvPr id="343" name="n_1mainValue【市民会館】&#10;有形固定資産減価償却率"/>
        <xdr:cNvSpPr txBox="1"/>
      </xdr:nvSpPr>
      <xdr:spPr>
        <a:xfrm>
          <a:off x="35820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89081</xdr:rowOff>
    </xdr:from>
    <xdr:to>
      <xdr:col>55</xdr:col>
      <xdr:colOff>50800</xdr:colOff>
      <xdr:row>108</xdr:row>
      <xdr:rowOff>19231</xdr:rowOff>
    </xdr:to>
    <xdr:sp macro="" textlink="">
      <xdr:nvSpPr>
        <xdr:cNvPr id="383" name="楕円 382"/>
        <xdr:cNvSpPr/>
      </xdr:nvSpPr>
      <xdr:spPr>
        <a:xfrm>
          <a:off x="10426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67508</xdr:rowOff>
    </xdr:from>
    <xdr:ext cx="469744" cy="259045"/>
    <xdr:sp macro="" textlink="">
      <xdr:nvSpPr>
        <xdr:cNvPr id="384" name="【市民会館】&#10;一人当たり面積該当値テキスト"/>
        <xdr:cNvSpPr txBox="1"/>
      </xdr:nvSpPr>
      <xdr:spPr>
        <a:xfrm>
          <a:off x="10515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385" name="楕円 384"/>
        <xdr:cNvSpPr/>
      </xdr:nvSpPr>
      <xdr:spPr>
        <a:xfrm>
          <a:off x="958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139881</xdr:rowOff>
    </xdr:from>
    <xdr:to>
      <xdr:col>55</xdr:col>
      <xdr:colOff>0</xdr:colOff>
      <xdr:row>107</xdr:row>
      <xdr:rowOff>139881</xdr:rowOff>
    </xdr:to>
    <xdr:cxnSp macro="">
      <xdr:nvCxnSpPr>
        <xdr:cNvPr id="386" name="直線コネクタ 385"/>
        <xdr:cNvCxnSpPr/>
      </xdr:nvCxnSpPr>
      <xdr:spPr>
        <a:xfrm>
          <a:off x="9639300" y="1848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389" name="n_1mainValue【市民会館】&#10;一人当たり面積"/>
        <xdr:cNvSpPr txBox="1"/>
      </xdr:nvSpPr>
      <xdr:spPr>
        <a:xfrm>
          <a:off x="9391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15603</xdr:rowOff>
    </xdr:from>
    <xdr:to>
      <xdr:col>85</xdr:col>
      <xdr:colOff>177800</xdr:colOff>
      <xdr:row>34</xdr:row>
      <xdr:rowOff>117203</xdr:rowOff>
    </xdr:to>
    <xdr:sp macro="" textlink="">
      <xdr:nvSpPr>
        <xdr:cNvPr id="429" name="楕円 428"/>
        <xdr:cNvSpPr/>
      </xdr:nvSpPr>
      <xdr:spPr>
        <a:xfrm>
          <a:off x="162687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38480</xdr:rowOff>
    </xdr:from>
    <xdr:ext cx="405111" cy="259045"/>
    <xdr:sp macro="" textlink="">
      <xdr:nvSpPr>
        <xdr:cNvPr id="430" name="【一般廃棄物処理施設】&#10;有形固定資産減価償却率該当値テキスト"/>
        <xdr:cNvSpPr txBox="1"/>
      </xdr:nvSpPr>
      <xdr:spPr>
        <a:xfrm>
          <a:off x="16357600" y="569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56424</xdr:rowOff>
    </xdr:from>
    <xdr:to>
      <xdr:col>81</xdr:col>
      <xdr:colOff>101600</xdr:colOff>
      <xdr:row>34</xdr:row>
      <xdr:rowOff>158024</xdr:rowOff>
    </xdr:to>
    <xdr:sp macro="" textlink="">
      <xdr:nvSpPr>
        <xdr:cNvPr id="431" name="楕円 430"/>
        <xdr:cNvSpPr/>
      </xdr:nvSpPr>
      <xdr:spPr>
        <a:xfrm>
          <a:off x="15430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66403</xdr:rowOff>
    </xdr:from>
    <xdr:to>
      <xdr:col>85</xdr:col>
      <xdr:colOff>127000</xdr:colOff>
      <xdr:row>34</xdr:row>
      <xdr:rowOff>107224</xdr:rowOff>
    </xdr:to>
    <xdr:cxnSp macro="">
      <xdr:nvCxnSpPr>
        <xdr:cNvPr id="432" name="直線コネクタ 431"/>
        <xdr:cNvCxnSpPr/>
      </xdr:nvCxnSpPr>
      <xdr:spPr>
        <a:xfrm flipV="1">
          <a:off x="15481300" y="589570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3101</xdr:rowOff>
    </xdr:from>
    <xdr:ext cx="405111" cy="259045"/>
    <xdr:sp macro="" textlink="">
      <xdr:nvSpPr>
        <xdr:cNvPr id="435" name="n_1mainValue【一般廃棄物処理施設】&#10;有形固定資産減価償却率"/>
        <xdr:cNvSpPr txBox="1"/>
      </xdr:nvSpPr>
      <xdr:spPr>
        <a:xfrm>
          <a:off x="152660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79455</xdr:rowOff>
    </xdr:from>
    <xdr:to>
      <xdr:col>116</xdr:col>
      <xdr:colOff>114300</xdr:colOff>
      <xdr:row>42</xdr:row>
      <xdr:rowOff>9605</xdr:rowOff>
    </xdr:to>
    <xdr:sp macro="" textlink="">
      <xdr:nvSpPr>
        <xdr:cNvPr id="471" name="楕円 470"/>
        <xdr:cNvSpPr/>
      </xdr:nvSpPr>
      <xdr:spPr>
        <a:xfrm>
          <a:off x="22110700" y="71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165832</xdr:rowOff>
    </xdr:from>
    <xdr:ext cx="378565" cy="259045"/>
    <xdr:sp macro="" textlink="">
      <xdr:nvSpPr>
        <xdr:cNvPr id="472" name="【一般廃棄物処理施設】&#10;一人当たり有形固定資産（償却資産）額該当値テキスト"/>
        <xdr:cNvSpPr txBox="1"/>
      </xdr:nvSpPr>
      <xdr:spPr>
        <a:xfrm>
          <a:off x="22199600" y="70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79482</xdr:rowOff>
    </xdr:from>
    <xdr:to>
      <xdr:col>112</xdr:col>
      <xdr:colOff>38100</xdr:colOff>
      <xdr:row>42</xdr:row>
      <xdr:rowOff>9632</xdr:rowOff>
    </xdr:to>
    <xdr:sp macro="" textlink="">
      <xdr:nvSpPr>
        <xdr:cNvPr id="473" name="楕円 472"/>
        <xdr:cNvSpPr/>
      </xdr:nvSpPr>
      <xdr:spPr>
        <a:xfrm>
          <a:off x="21272500" y="71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130255</xdr:rowOff>
    </xdr:from>
    <xdr:to>
      <xdr:col>116</xdr:col>
      <xdr:colOff>63500</xdr:colOff>
      <xdr:row>41</xdr:row>
      <xdr:rowOff>130282</xdr:rowOff>
    </xdr:to>
    <xdr:cxnSp macro="">
      <xdr:nvCxnSpPr>
        <xdr:cNvPr id="474" name="直線コネクタ 473"/>
        <xdr:cNvCxnSpPr/>
      </xdr:nvCxnSpPr>
      <xdr:spPr>
        <a:xfrm flipV="1">
          <a:off x="21323300" y="7159705"/>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759</xdr:rowOff>
    </xdr:from>
    <xdr:ext cx="378565" cy="259045"/>
    <xdr:sp macro="" textlink="">
      <xdr:nvSpPr>
        <xdr:cNvPr id="477" name="n_1mainValue【一般廃棄物処理施設】&#10;一人当たり有形固定資産（償却資産）額"/>
        <xdr:cNvSpPr txBox="1"/>
      </xdr:nvSpPr>
      <xdr:spPr>
        <a:xfrm>
          <a:off x="21121317" y="720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17" name="楕円 516"/>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518"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19" name="楕円 51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520" name="直線コネクタ 519"/>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23"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61" name="楕円 560"/>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562"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563" name="楕円 562"/>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127000</xdr:rowOff>
    </xdr:to>
    <xdr:cxnSp macro="">
      <xdr:nvCxnSpPr>
        <xdr:cNvPr id="564" name="直線コネクタ 563"/>
        <xdr:cNvCxnSpPr/>
      </xdr:nvCxnSpPr>
      <xdr:spPr>
        <a:xfrm flipV="1">
          <a:off x="21323300" y="1074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567" name="n_1mainValue【保健センター・保健所】&#10;一人当たり面積"/>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9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06" name="楕円 605"/>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607" name="【消防施設】&#10;有形固定資産減価償却率該当値テキスト"/>
        <xdr:cNvSpPr txBox="1"/>
      </xdr:nvSpPr>
      <xdr:spPr>
        <a:xfrm>
          <a:off x="16357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636</xdr:rowOff>
    </xdr:from>
    <xdr:to>
      <xdr:col>81</xdr:col>
      <xdr:colOff>101600</xdr:colOff>
      <xdr:row>83</xdr:row>
      <xdr:rowOff>102236</xdr:rowOff>
    </xdr:to>
    <xdr:sp macro="" textlink="">
      <xdr:nvSpPr>
        <xdr:cNvPr id="608" name="楕円 607"/>
        <xdr:cNvSpPr/>
      </xdr:nvSpPr>
      <xdr:spPr>
        <a:xfrm>
          <a:off x="15430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51436</xdr:rowOff>
    </xdr:to>
    <xdr:cxnSp macro="">
      <xdr:nvCxnSpPr>
        <xdr:cNvPr id="609" name="直線コネクタ 608"/>
        <xdr:cNvCxnSpPr/>
      </xdr:nvCxnSpPr>
      <xdr:spPr>
        <a:xfrm flipV="1">
          <a:off x="15481300" y="142417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10"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93363</xdr:rowOff>
    </xdr:from>
    <xdr:ext cx="405111" cy="259045"/>
    <xdr:sp macro="" textlink="">
      <xdr:nvSpPr>
        <xdr:cNvPr id="612" name="n_1mainValue【消防施設】&#10;有形固定資産減価償却率"/>
        <xdr:cNvSpPr txBox="1"/>
      </xdr:nvSpPr>
      <xdr:spPr>
        <a:xfrm>
          <a:off x="15266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145035</xdr:rowOff>
    </xdr:from>
    <xdr:to>
      <xdr:col>116</xdr:col>
      <xdr:colOff>114300</xdr:colOff>
      <xdr:row>78</xdr:row>
      <xdr:rowOff>75185</xdr:rowOff>
    </xdr:to>
    <xdr:sp macro="" textlink="">
      <xdr:nvSpPr>
        <xdr:cNvPr id="648" name="楕円 647"/>
        <xdr:cNvSpPr/>
      </xdr:nvSpPr>
      <xdr:spPr>
        <a:xfrm>
          <a:off x="221107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59962</xdr:rowOff>
    </xdr:from>
    <xdr:ext cx="469744" cy="259045"/>
    <xdr:sp macro="" textlink="">
      <xdr:nvSpPr>
        <xdr:cNvPr id="649" name="【消防施設】&#10;一人当たり面積該当値テキスト"/>
        <xdr:cNvSpPr txBox="1"/>
      </xdr:nvSpPr>
      <xdr:spPr>
        <a:xfrm>
          <a:off x="22199600" y="132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50" name="楕円 649"/>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24385</xdr:rowOff>
    </xdr:from>
    <xdr:to>
      <xdr:col>116</xdr:col>
      <xdr:colOff>63500</xdr:colOff>
      <xdr:row>78</xdr:row>
      <xdr:rowOff>38100</xdr:rowOff>
    </xdr:to>
    <xdr:cxnSp macro="">
      <xdr:nvCxnSpPr>
        <xdr:cNvPr id="651" name="直線コネクタ 650"/>
        <xdr:cNvCxnSpPr/>
      </xdr:nvCxnSpPr>
      <xdr:spPr>
        <a:xfrm flipV="1">
          <a:off x="21323300" y="13397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54" name="n_1mainValue【消防施設】&#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94" name="楕円 693"/>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695" name="【庁舎】&#10;有形固定資産減価償却率該当値テキスト"/>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115207</xdr:rowOff>
    </xdr:from>
    <xdr:to>
      <xdr:col>81</xdr:col>
      <xdr:colOff>101600</xdr:colOff>
      <xdr:row>103</xdr:row>
      <xdr:rowOff>45357</xdr:rowOff>
    </xdr:to>
    <xdr:sp macro="" textlink="">
      <xdr:nvSpPr>
        <xdr:cNvPr id="696" name="楕円 695"/>
        <xdr:cNvSpPr/>
      </xdr:nvSpPr>
      <xdr:spPr>
        <a:xfrm>
          <a:off x="15430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136616</xdr:rowOff>
    </xdr:from>
    <xdr:to>
      <xdr:col>85</xdr:col>
      <xdr:colOff>127000</xdr:colOff>
      <xdr:row>102</xdr:row>
      <xdr:rowOff>166007</xdr:rowOff>
    </xdr:to>
    <xdr:cxnSp macro="">
      <xdr:nvCxnSpPr>
        <xdr:cNvPr id="697" name="直線コネクタ 696"/>
        <xdr:cNvCxnSpPr/>
      </xdr:nvCxnSpPr>
      <xdr:spPr>
        <a:xfrm flipV="1">
          <a:off x="15481300" y="176245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61884</xdr:rowOff>
    </xdr:from>
    <xdr:ext cx="405111" cy="259045"/>
    <xdr:sp macro="" textlink="">
      <xdr:nvSpPr>
        <xdr:cNvPr id="700" name="n_1mainValue【庁舎】&#10;有形固定資産減価償却率"/>
        <xdr:cNvSpPr txBox="1"/>
      </xdr:nvSpPr>
      <xdr:spPr>
        <a:xfrm>
          <a:off x="15266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125005</xdr:rowOff>
    </xdr:from>
    <xdr:to>
      <xdr:col>116</xdr:col>
      <xdr:colOff>114300</xdr:colOff>
      <xdr:row>102</xdr:row>
      <xdr:rowOff>55155</xdr:rowOff>
    </xdr:to>
    <xdr:sp macro="" textlink="">
      <xdr:nvSpPr>
        <xdr:cNvPr id="741" name="楕円 740"/>
        <xdr:cNvSpPr/>
      </xdr:nvSpPr>
      <xdr:spPr>
        <a:xfrm>
          <a:off x="221107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147882</xdr:rowOff>
    </xdr:from>
    <xdr:ext cx="469744" cy="259045"/>
    <xdr:sp macro="" textlink="">
      <xdr:nvSpPr>
        <xdr:cNvPr id="742" name="【庁舎】&#10;一人当たり面積該当値テキスト"/>
        <xdr:cNvSpPr txBox="1"/>
      </xdr:nvSpPr>
      <xdr:spPr>
        <a:xfrm>
          <a:off x="22199600" y="1729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138068</xdr:rowOff>
    </xdr:from>
    <xdr:to>
      <xdr:col>112</xdr:col>
      <xdr:colOff>38100</xdr:colOff>
      <xdr:row>102</xdr:row>
      <xdr:rowOff>68218</xdr:rowOff>
    </xdr:to>
    <xdr:sp macro="" textlink="">
      <xdr:nvSpPr>
        <xdr:cNvPr id="743" name="楕円 742"/>
        <xdr:cNvSpPr/>
      </xdr:nvSpPr>
      <xdr:spPr>
        <a:xfrm>
          <a:off x="21272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4355</xdr:rowOff>
    </xdr:from>
    <xdr:to>
      <xdr:col>116</xdr:col>
      <xdr:colOff>63500</xdr:colOff>
      <xdr:row>102</xdr:row>
      <xdr:rowOff>17418</xdr:rowOff>
    </xdr:to>
    <xdr:cxnSp macro="">
      <xdr:nvCxnSpPr>
        <xdr:cNvPr id="744" name="直線コネクタ 743"/>
        <xdr:cNvCxnSpPr/>
      </xdr:nvCxnSpPr>
      <xdr:spPr>
        <a:xfrm flipV="1">
          <a:off x="21323300" y="174922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45"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84745</xdr:rowOff>
    </xdr:from>
    <xdr:ext cx="469744" cy="259045"/>
    <xdr:sp macro="" textlink="">
      <xdr:nvSpPr>
        <xdr:cNvPr id="747" name="n_1mainValue【庁舎】&#10;一人当たり面積"/>
        <xdr:cNvSpPr txBox="1"/>
      </xdr:nvSpPr>
      <xdr:spPr>
        <a:xfrm>
          <a:off x="21075727" y="1722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mn-lt"/>
              <a:ea typeface="+mn-ea"/>
              <a:cs typeface="+mn-cs"/>
            </a:rPr>
            <a:t>有形固定資産減価償却率及び一人当たり面積について</a:t>
          </a:r>
          <a:r>
            <a:rPr kumimoji="1" lang="ja-JP" altLang="en-US" sz="1300">
              <a:solidFill>
                <a:schemeClr val="dk1"/>
              </a:solidFill>
              <a:effectLst/>
              <a:latin typeface="+mn-lt"/>
              <a:ea typeface="+mn-ea"/>
              <a:cs typeface="+mn-cs"/>
            </a:rPr>
            <a:t>、福祉施設で類似団体平均を大きく上回っている。施設の統廃合を進め、事業費の縮小を図る。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50,412
49,637
85.10
19,865,468
19,112,213
730,943
11,767,893
24,072,907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ポイントの増となっており、類似団体の平均を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年度の単年度指数では、分母（基準財政需要額）や分子（基準財政収入額）双方で減となっているが、基準財政収入額における減少分が基準財政需要額における減少分を上回ったことなどにより、前年度比</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年度は、歳入歳出ともに、経常一般財源が前年度より増加するなか、歳入経常一般財源の増加割合が歳出経常一般財源の増加割合を大きく上回ったことから、前年度を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153162</xdr:rowOff>
    </xdr:to>
    <xdr:cxnSp macro="">
      <xdr:nvCxnSpPr>
        <xdr:cNvPr id="130" name="直線コネクタ 129"/>
        <xdr:cNvCxnSpPr/>
      </xdr:nvCxnSpPr>
      <xdr:spPr>
        <a:xfrm flipV="1">
          <a:off x="4114800" y="105392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61</xdr:row>
      <xdr:rowOff>153162</xdr:rowOff>
    </xdr:to>
    <xdr:cxnSp macro="">
      <xdr:nvCxnSpPr>
        <xdr:cNvPr id="133" name="直線コネクタ 132"/>
        <xdr:cNvCxnSpPr/>
      </xdr:nvCxnSpPr>
      <xdr:spPr>
        <a:xfrm>
          <a:off x="3225800" y="105150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51816</xdr:rowOff>
    </xdr:from>
    <xdr:to>
      <xdr:col>15</xdr:col>
      <xdr:colOff>82550</xdr:colOff>
      <xdr:row>61</xdr:row>
      <xdr:rowOff>56642</xdr:rowOff>
    </xdr:to>
    <xdr:cxnSp macro="">
      <xdr:nvCxnSpPr>
        <xdr:cNvPr id="136" name="直線コネクタ 135"/>
        <xdr:cNvCxnSpPr/>
      </xdr:nvCxnSpPr>
      <xdr:spPr>
        <a:xfrm>
          <a:off x="2336800" y="105102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51816</xdr:rowOff>
    </xdr:from>
    <xdr:to>
      <xdr:col>11</xdr:col>
      <xdr:colOff>31750</xdr:colOff>
      <xdr:row>62</xdr:row>
      <xdr:rowOff>5842</xdr:rowOff>
    </xdr:to>
    <xdr:cxnSp macro="">
      <xdr:nvCxnSpPr>
        <xdr:cNvPr id="139" name="直線コネクタ 138"/>
        <xdr:cNvCxnSpPr/>
      </xdr:nvCxnSpPr>
      <xdr:spPr>
        <a:xfrm flipV="1">
          <a:off x="1447800" y="105102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43" name="テキスト ボックス 142"/>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1" name="楕円 150"/>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52" name="テキスト ボックス 151"/>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5842</xdr:rowOff>
    </xdr:from>
    <xdr:to>
      <xdr:col>15</xdr:col>
      <xdr:colOff>133350</xdr:colOff>
      <xdr:row>61</xdr:row>
      <xdr:rowOff>107442</xdr:rowOff>
    </xdr:to>
    <xdr:sp macro="" textlink="">
      <xdr:nvSpPr>
        <xdr:cNvPr id="153" name="楕円 152"/>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92219</xdr:rowOff>
    </xdr:from>
    <xdr:ext cx="762000" cy="259045"/>
    <xdr:sp macro="" textlink="">
      <xdr:nvSpPr>
        <xdr:cNvPr id="154" name="テキスト ボックス 153"/>
        <xdr:cNvSpPr txBox="1"/>
      </xdr:nvSpPr>
      <xdr:spPr>
        <a:xfrm>
          <a:off x="2844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1016</xdr:rowOff>
    </xdr:from>
    <xdr:to>
      <xdr:col>11</xdr:col>
      <xdr:colOff>82550</xdr:colOff>
      <xdr:row>61</xdr:row>
      <xdr:rowOff>102616</xdr:rowOff>
    </xdr:to>
    <xdr:sp macro="" textlink="">
      <xdr:nvSpPr>
        <xdr:cNvPr id="155" name="楕円 154"/>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112793</xdr:rowOff>
    </xdr:from>
    <xdr:ext cx="762000" cy="259045"/>
    <xdr:sp macro="" textlink="">
      <xdr:nvSpPr>
        <xdr:cNvPr id="156" name="テキスト ボックス 155"/>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7" name="楕円 156"/>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58" name="テキスト ボックス 157"/>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年度は、人件費において退職者数の増に伴う退職手当の増加などの影響により、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百万円の増となったが、物件費においては地方創生事業として実施したＳＵＷＡブランド創造事業委託料の減などにより</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類似団体の平均は下回っているものの、引き続き、行財政改革プランや定員適正化計画を着実に推進し、経常経費の抑制に努め、健全な財政運営を推進する。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152693</xdr:rowOff>
    </xdr:from>
    <xdr:to>
      <xdr:col>23</xdr:col>
      <xdr:colOff>133350</xdr:colOff>
      <xdr:row>80</xdr:row>
      <xdr:rowOff>164871</xdr:rowOff>
    </xdr:to>
    <xdr:cxnSp macro="">
      <xdr:nvCxnSpPr>
        <xdr:cNvPr id="193" name="直線コネクタ 192"/>
        <xdr:cNvCxnSpPr/>
      </xdr:nvCxnSpPr>
      <xdr:spPr>
        <a:xfrm flipV="1">
          <a:off x="4114800" y="13868693"/>
          <a:ext cx="8382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137470</xdr:rowOff>
    </xdr:from>
    <xdr:ext cx="762000" cy="259045"/>
    <xdr:sp macro="" textlink="">
      <xdr:nvSpPr>
        <xdr:cNvPr id="194" name="人件費・物件費等の状況平均値テキスト"/>
        <xdr:cNvSpPr txBox="1"/>
      </xdr:nvSpPr>
      <xdr:spPr>
        <a:xfrm>
          <a:off x="5041900" y="13853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164871</xdr:rowOff>
    </xdr:from>
    <xdr:to>
      <xdr:col>19</xdr:col>
      <xdr:colOff>133350</xdr:colOff>
      <xdr:row>80</xdr:row>
      <xdr:rowOff>166069</xdr:rowOff>
    </xdr:to>
    <xdr:cxnSp macro="">
      <xdr:nvCxnSpPr>
        <xdr:cNvPr id="196" name="直線コネクタ 195"/>
        <xdr:cNvCxnSpPr/>
      </xdr:nvCxnSpPr>
      <xdr:spPr>
        <a:xfrm flipV="1">
          <a:off x="3225800" y="13880871"/>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143512</xdr:rowOff>
    </xdr:from>
    <xdr:to>
      <xdr:col>15</xdr:col>
      <xdr:colOff>82550</xdr:colOff>
      <xdr:row>80</xdr:row>
      <xdr:rowOff>166069</xdr:rowOff>
    </xdr:to>
    <xdr:cxnSp macro="">
      <xdr:nvCxnSpPr>
        <xdr:cNvPr id="199" name="直線コネクタ 198"/>
        <xdr:cNvCxnSpPr/>
      </xdr:nvCxnSpPr>
      <xdr:spPr>
        <a:xfrm>
          <a:off x="2336800" y="13859512"/>
          <a:ext cx="8890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127939</xdr:rowOff>
    </xdr:from>
    <xdr:to>
      <xdr:col>11</xdr:col>
      <xdr:colOff>31750</xdr:colOff>
      <xdr:row>80</xdr:row>
      <xdr:rowOff>143512</xdr:rowOff>
    </xdr:to>
    <xdr:cxnSp macro="">
      <xdr:nvCxnSpPr>
        <xdr:cNvPr id="202" name="直線コネクタ 201"/>
        <xdr:cNvCxnSpPr/>
      </xdr:nvCxnSpPr>
      <xdr:spPr>
        <a:xfrm>
          <a:off x="1447800" y="13843939"/>
          <a:ext cx="8890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2808</xdr:rowOff>
    </xdr:from>
    <xdr:ext cx="762000" cy="259045"/>
    <xdr:sp macro="" textlink="">
      <xdr:nvSpPr>
        <xdr:cNvPr id="206" name="テキスト ボックス 205"/>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101893</xdr:rowOff>
    </xdr:from>
    <xdr:to>
      <xdr:col>23</xdr:col>
      <xdr:colOff>184150</xdr:colOff>
      <xdr:row>81</xdr:row>
      <xdr:rowOff>32043</xdr:rowOff>
    </xdr:to>
    <xdr:sp macro="" textlink="">
      <xdr:nvSpPr>
        <xdr:cNvPr id="212" name="楕円 211"/>
        <xdr:cNvSpPr/>
      </xdr:nvSpPr>
      <xdr:spPr>
        <a:xfrm>
          <a:off x="4902200" y="138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23170</xdr:rowOff>
    </xdr:from>
    <xdr:ext cx="762000" cy="259045"/>
    <xdr:sp macro="" textlink="">
      <xdr:nvSpPr>
        <xdr:cNvPr id="213" name="人件費・物件費等の状況該当値テキスト"/>
        <xdr:cNvSpPr txBox="1"/>
      </xdr:nvSpPr>
      <xdr:spPr>
        <a:xfrm>
          <a:off x="5041900" y="137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114071</xdr:rowOff>
    </xdr:from>
    <xdr:to>
      <xdr:col>19</xdr:col>
      <xdr:colOff>184150</xdr:colOff>
      <xdr:row>81</xdr:row>
      <xdr:rowOff>44221</xdr:rowOff>
    </xdr:to>
    <xdr:sp macro="" textlink="">
      <xdr:nvSpPr>
        <xdr:cNvPr id="214" name="楕円 213"/>
        <xdr:cNvSpPr/>
      </xdr:nvSpPr>
      <xdr:spPr>
        <a:xfrm>
          <a:off x="4064000" y="1383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54398</xdr:rowOff>
    </xdr:from>
    <xdr:ext cx="736600" cy="259045"/>
    <xdr:sp macro="" textlink="">
      <xdr:nvSpPr>
        <xdr:cNvPr id="215" name="テキスト ボックス 214"/>
        <xdr:cNvSpPr txBox="1"/>
      </xdr:nvSpPr>
      <xdr:spPr>
        <a:xfrm>
          <a:off x="3733800" y="135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115269</xdr:rowOff>
    </xdr:from>
    <xdr:to>
      <xdr:col>15</xdr:col>
      <xdr:colOff>133350</xdr:colOff>
      <xdr:row>81</xdr:row>
      <xdr:rowOff>45419</xdr:rowOff>
    </xdr:to>
    <xdr:sp macro="" textlink="">
      <xdr:nvSpPr>
        <xdr:cNvPr id="216" name="楕円 215"/>
        <xdr:cNvSpPr/>
      </xdr:nvSpPr>
      <xdr:spPr>
        <a:xfrm>
          <a:off x="3175000" y="138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30196</xdr:rowOff>
    </xdr:from>
    <xdr:ext cx="762000" cy="259045"/>
    <xdr:sp macro="" textlink="">
      <xdr:nvSpPr>
        <xdr:cNvPr id="217" name="テキスト ボックス 216"/>
        <xdr:cNvSpPr txBox="1"/>
      </xdr:nvSpPr>
      <xdr:spPr>
        <a:xfrm>
          <a:off x="2844800" y="1391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92712</xdr:rowOff>
    </xdr:from>
    <xdr:to>
      <xdr:col>11</xdr:col>
      <xdr:colOff>82550</xdr:colOff>
      <xdr:row>81</xdr:row>
      <xdr:rowOff>22862</xdr:rowOff>
    </xdr:to>
    <xdr:sp macro="" textlink="">
      <xdr:nvSpPr>
        <xdr:cNvPr id="218" name="楕円 217"/>
        <xdr:cNvSpPr/>
      </xdr:nvSpPr>
      <xdr:spPr>
        <a:xfrm>
          <a:off x="2286000" y="138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7639</xdr:rowOff>
    </xdr:from>
    <xdr:ext cx="762000" cy="259045"/>
    <xdr:sp macro="" textlink="">
      <xdr:nvSpPr>
        <xdr:cNvPr id="219" name="テキスト ボックス 218"/>
        <xdr:cNvSpPr txBox="1"/>
      </xdr:nvSpPr>
      <xdr:spPr>
        <a:xfrm>
          <a:off x="1955800" y="1389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77139</xdr:rowOff>
    </xdr:from>
    <xdr:to>
      <xdr:col>7</xdr:col>
      <xdr:colOff>31750</xdr:colOff>
      <xdr:row>81</xdr:row>
      <xdr:rowOff>7289</xdr:rowOff>
    </xdr:to>
    <xdr:sp macro="" textlink="">
      <xdr:nvSpPr>
        <xdr:cNvPr id="220" name="楕円 219"/>
        <xdr:cNvSpPr/>
      </xdr:nvSpPr>
      <xdr:spPr>
        <a:xfrm>
          <a:off x="1397000" y="137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163516</xdr:rowOff>
    </xdr:from>
    <xdr:ext cx="762000" cy="259045"/>
    <xdr:sp macro="" textlink="">
      <xdr:nvSpPr>
        <xdr:cNvPr id="221" name="テキスト ボックス 220"/>
        <xdr:cNvSpPr txBox="1"/>
      </xdr:nvSpPr>
      <xdr:spPr>
        <a:xfrm>
          <a:off x="1066800" y="138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ポイントの減となっているが、今後も人事院勧告による国の給与改定等を踏まえ、給与の適正化に努める。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55" name="直線コネクタ 254"/>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112184</xdr:rowOff>
    </xdr:to>
    <xdr:cxnSp macro="">
      <xdr:nvCxnSpPr>
        <xdr:cNvPr id="258" name="直線コネクタ 257"/>
        <xdr:cNvCxnSpPr/>
      </xdr:nvCxnSpPr>
      <xdr:spPr>
        <a:xfrm flipV="1">
          <a:off x="15290800" y="146251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61" name="直線コネクタ 260"/>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71966</xdr:rowOff>
    </xdr:to>
    <xdr:cxnSp macro="">
      <xdr:nvCxnSpPr>
        <xdr:cNvPr id="264" name="直線コネクタ 263"/>
        <xdr:cNvCxnSpPr/>
      </xdr:nvCxnSpPr>
      <xdr:spPr>
        <a:xfrm>
          <a:off x="13512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66" name="テキスト ボックス 265"/>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17586</xdr:rowOff>
    </xdr:from>
    <xdr:ext cx="762000" cy="259045"/>
    <xdr:sp macro="" textlink="">
      <xdr:nvSpPr>
        <xdr:cNvPr id="275" name="給与水準   （国との比較）該当値テキスト"/>
        <xdr:cNvSpPr txBox="1"/>
      </xdr:nvSpPr>
      <xdr:spPr>
        <a:xfrm>
          <a:off x="171069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6" name="楕円 275"/>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77" name="テキスト ボックス 276"/>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定員適正化計画や行財政改革プランに基づき、職員の削減（平成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年度を基準に、外的要因を除き平成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人）を進めてきたものの、依然として類似団体の平均を上回っていることから、引き続き職員数の適正化に努める。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153035</xdr:rowOff>
    </xdr:from>
    <xdr:to>
      <xdr:col>81</xdr:col>
      <xdr:colOff>44450</xdr:colOff>
      <xdr:row>62</xdr:row>
      <xdr:rowOff>167111</xdr:rowOff>
    </xdr:to>
    <xdr:cxnSp macro="">
      <xdr:nvCxnSpPr>
        <xdr:cNvPr id="318" name="直線コネクタ 317"/>
        <xdr:cNvCxnSpPr/>
      </xdr:nvCxnSpPr>
      <xdr:spPr>
        <a:xfrm>
          <a:off x="16179800" y="1078293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138959</xdr:rowOff>
    </xdr:from>
    <xdr:to>
      <xdr:col>77</xdr:col>
      <xdr:colOff>44450</xdr:colOff>
      <xdr:row>62</xdr:row>
      <xdr:rowOff>153035</xdr:rowOff>
    </xdr:to>
    <xdr:cxnSp macro="">
      <xdr:nvCxnSpPr>
        <xdr:cNvPr id="321" name="直線コネクタ 320"/>
        <xdr:cNvCxnSpPr/>
      </xdr:nvCxnSpPr>
      <xdr:spPr>
        <a:xfrm>
          <a:off x="15290800" y="1076885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130916</xdr:rowOff>
    </xdr:from>
    <xdr:to>
      <xdr:col>72</xdr:col>
      <xdr:colOff>203200</xdr:colOff>
      <xdr:row>62</xdr:row>
      <xdr:rowOff>138959</xdr:rowOff>
    </xdr:to>
    <xdr:cxnSp macro="">
      <xdr:nvCxnSpPr>
        <xdr:cNvPr id="324" name="直線コネクタ 323"/>
        <xdr:cNvCxnSpPr/>
      </xdr:nvCxnSpPr>
      <xdr:spPr>
        <a:xfrm>
          <a:off x="14401800" y="107608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62</xdr:row>
      <xdr:rowOff>130916</xdr:rowOff>
    </xdr:to>
    <xdr:cxnSp macro="">
      <xdr:nvCxnSpPr>
        <xdr:cNvPr id="327" name="直線コネクタ 326"/>
        <xdr:cNvCxnSpPr/>
      </xdr:nvCxnSpPr>
      <xdr:spPr>
        <a:xfrm>
          <a:off x="13512800" y="1075880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29" name="テキスト ボックス 328"/>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116311</xdr:rowOff>
    </xdr:from>
    <xdr:to>
      <xdr:col>81</xdr:col>
      <xdr:colOff>95250</xdr:colOff>
      <xdr:row>63</xdr:row>
      <xdr:rowOff>46461</xdr:rowOff>
    </xdr:to>
    <xdr:sp macro="" textlink="">
      <xdr:nvSpPr>
        <xdr:cNvPr id="337" name="楕円 336"/>
        <xdr:cNvSpPr/>
      </xdr:nvSpPr>
      <xdr:spPr>
        <a:xfrm>
          <a:off x="169672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88388</xdr:rowOff>
    </xdr:from>
    <xdr:ext cx="762000" cy="259045"/>
    <xdr:sp macro="" textlink="">
      <xdr:nvSpPr>
        <xdr:cNvPr id="338" name="定員管理の状況該当値テキスト"/>
        <xdr:cNvSpPr txBox="1"/>
      </xdr:nvSpPr>
      <xdr:spPr>
        <a:xfrm>
          <a:off x="17106900" y="1071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102235</xdr:rowOff>
    </xdr:from>
    <xdr:to>
      <xdr:col>77</xdr:col>
      <xdr:colOff>95250</xdr:colOff>
      <xdr:row>63</xdr:row>
      <xdr:rowOff>32385</xdr:rowOff>
    </xdr:to>
    <xdr:sp macro="" textlink="">
      <xdr:nvSpPr>
        <xdr:cNvPr id="339" name="楕円 338"/>
        <xdr:cNvSpPr/>
      </xdr:nvSpPr>
      <xdr:spPr>
        <a:xfrm>
          <a:off x="16129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17162</xdr:rowOff>
    </xdr:from>
    <xdr:ext cx="736600" cy="259045"/>
    <xdr:sp macro="" textlink="">
      <xdr:nvSpPr>
        <xdr:cNvPr id="340" name="テキスト ボックス 339"/>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88159</xdr:rowOff>
    </xdr:from>
    <xdr:to>
      <xdr:col>73</xdr:col>
      <xdr:colOff>44450</xdr:colOff>
      <xdr:row>63</xdr:row>
      <xdr:rowOff>18309</xdr:rowOff>
    </xdr:to>
    <xdr:sp macro="" textlink="">
      <xdr:nvSpPr>
        <xdr:cNvPr id="341" name="楕円 340"/>
        <xdr:cNvSpPr/>
      </xdr:nvSpPr>
      <xdr:spPr>
        <a:xfrm>
          <a:off x="15240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3086</xdr:rowOff>
    </xdr:from>
    <xdr:ext cx="762000" cy="259045"/>
    <xdr:sp macro="" textlink="">
      <xdr:nvSpPr>
        <xdr:cNvPr id="342" name="テキスト ボックス 341"/>
        <xdr:cNvSpPr txBox="1"/>
      </xdr:nvSpPr>
      <xdr:spPr>
        <a:xfrm>
          <a:off x="14909800" y="1080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80116</xdr:rowOff>
    </xdr:from>
    <xdr:to>
      <xdr:col>68</xdr:col>
      <xdr:colOff>203200</xdr:colOff>
      <xdr:row>63</xdr:row>
      <xdr:rowOff>10266</xdr:rowOff>
    </xdr:to>
    <xdr:sp macro="" textlink="">
      <xdr:nvSpPr>
        <xdr:cNvPr id="343" name="楕円 342"/>
        <xdr:cNvSpPr/>
      </xdr:nvSpPr>
      <xdr:spPr>
        <a:xfrm>
          <a:off x="14351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166493</xdr:rowOff>
    </xdr:from>
    <xdr:ext cx="762000" cy="259045"/>
    <xdr:sp macro="" textlink="">
      <xdr:nvSpPr>
        <xdr:cNvPr id="344" name="テキスト ボックス 343"/>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5" name="楕円 344"/>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46" name="テキスト ボックス 345"/>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元利償還金の減や災害復旧費等に係る交付税算入額の増などにより、前年度と比較し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前年度比では減となっているものの、類似団体の平均を上回っており、今後も大型事業で借り入れた起債の償還があることから、数値の動向に注視し、健全財政の維持に努める。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46083</xdr:rowOff>
    </xdr:from>
    <xdr:to>
      <xdr:col>81</xdr:col>
      <xdr:colOff>44450</xdr:colOff>
      <xdr:row>42</xdr:row>
      <xdr:rowOff>80554</xdr:rowOff>
    </xdr:to>
    <xdr:cxnSp macro="">
      <xdr:nvCxnSpPr>
        <xdr:cNvPr id="381" name="直線コネクタ 380"/>
        <xdr:cNvCxnSpPr/>
      </xdr:nvCxnSpPr>
      <xdr:spPr>
        <a:xfrm flipV="1">
          <a:off x="16179800" y="724698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80554</xdr:rowOff>
    </xdr:from>
    <xdr:to>
      <xdr:col>77</xdr:col>
      <xdr:colOff>44450</xdr:colOff>
      <xdr:row>42</xdr:row>
      <xdr:rowOff>94343</xdr:rowOff>
    </xdr:to>
    <xdr:cxnSp macro="">
      <xdr:nvCxnSpPr>
        <xdr:cNvPr id="384" name="直線コネクタ 383"/>
        <xdr:cNvCxnSpPr/>
      </xdr:nvCxnSpPr>
      <xdr:spPr>
        <a:xfrm flipV="1">
          <a:off x="15290800" y="72814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52977</xdr:rowOff>
    </xdr:from>
    <xdr:to>
      <xdr:col>72</xdr:col>
      <xdr:colOff>203200</xdr:colOff>
      <xdr:row>42</xdr:row>
      <xdr:rowOff>94343</xdr:rowOff>
    </xdr:to>
    <xdr:cxnSp macro="">
      <xdr:nvCxnSpPr>
        <xdr:cNvPr id="387" name="直線コネクタ 386"/>
        <xdr:cNvCxnSpPr/>
      </xdr:nvCxnSpPr>
      <xdr:spPr>
        <a:xfrm>
          <a:off x="14401800" y="72538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18506</xdr:rowOff>
    </xdr:from>
    <xdr:to>
      <xdr:col>68</xdr:col>
      <xdr:colOff>152400</xdr:colOff>
      <xdr:row>42</xdr:row>
      <xdr:rowOff>52977</xdr:rowOff>
    </xdr:to>
    <xdr:cxnSp macro="">
      <xdr:nvCxnSpPr>
        <xdr:cNvPr id="390" name="直線コネクタ 389"/>
        <xdr:cNvCxnSpPr/>
      </xdr:nvCxnSpPr>
      <xdr:spPr>
        <a:xfrm>
          <a:off x="13512800" y="72194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147518</xdr:rowOff>
    </xdr:from>
    <xdr:ext cx="762000" cy="259045"/>
    <xdr:sp macro="" textlink="">
      <xdr:nvSpPr>
        <xdr:cNvPr id="392" name="テキスト ボックス 391"/>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45011</xdr:rowOff>
    </xdr:from>
    <xdr:ext cx="762000" cy="259045"/>
    <xdr:sp macro="" textlink="">
      <xdr:nvSpPr>
        <xdr:cNvPr id="394" name="テキスト ボックス 393"/>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166733</xdr:rowOff>
    </xdr:from>
    <xdr:to>
      <xdr:col>81</xdr:col>
      <xdr:colOff>95250</xdr:colOff>
      <xdr:row>42</xdr:row>
      <xdr:rowOff>96883</xdr:rowOff>
    </xdr:to>
    <xdr:sp macro="" textlink="">
      <xdr:nvSpPr>
        <xdr:cNvPr id="400" name="楕円 399"/>
        <xdr:cNvSpPr/>
      </xdr:nvSpPr>
      <xdr:spPr>
        <a:xfrm>
          <a:off x="169672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138810</xdr:rowOff>
    </xdr:from>
    <xdr:ext cx="762000" cy="259045"/>
    <xdr:sp macro="" textlink="">
      <xdr:nvSpPr>
        <xdr:cNvPr id="401" name="公債費負担の状況該当値テキスト"/>
        <xdr:cNvSpPr txBox="1"/>
      </xdr:nvSpPr>
      <xdr:spPr>
        <a:xfrm>
          <a:off x="17106900" y="716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29754</xdr:rowOff>
    </xdr:from>
    <xdr:to>
      <xdr:col>77</xdr:col>
      <xdr:colOff>95250</xdr:colOff>
      <xdr:row>42</xdr:row>
      <xdr:rowOff>131354</xdr:rowOff>
    </xdr:to>
    <xdr:sp macro="" textlink="">
      <xdr:nvSpPr>
        <xdr:cNvPr id="402" name="楕円 401"/>
        <xdr:cNvSpPr/>
      </xdr:nvSpPr>
      <xdr:spPr>
        <a:xfrm>
          <a:off x="16129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116131</xdr:rowOff>
    </xdr:from>
    <xdr:ext cx="736600" cy="259045"/>
    <xdr:sp macro="" textlink="">
      <xdr:nvSpPr>
        <xdr:cNvPr id="403" name="テキスト ボックス 402"/>
        <xdr:cNvSpPr txBox="1"/>
      </xdr:nvSpPr>
      <xdr:spPr>
        <a:xfrm>
          <a:off x="15798800" y="731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4" name="楕円 403"/>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5" name="テキスト ボックス 404"/>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2177</xdr:rowOff>
    </xdr:from>
    <xdr:to>
      <xdr:col>68</xdr:col>
      <xdr:colOff>203200</xdr:colOff>
      <xdr:row>42</xdr:row>
      <xdr:rowOff>103777</xdr:rowOff>
    </xdr:to>
    <xdr:sp macro="" textlink="">
      <xdr:nvSpPr>
        <xdr:cNvPr id="406" name="楕円 405"/>
        <xdr:cNvSpPr/>
      </xdr:nvSpPr>
      <xdr:spPr>
        <a:xfrm>
          <a:off x="14351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88554</xdr:rowOff>
    </xdr:from>
    <xdr:ext cx="762000" cy="259045"/>
    <xdr:sp macro="" textlink="">
      <xdr:nvSpPr>
        <xdr:cNvPr id="407" name="テキスト ボックス 406"/>
        <xdr:cNvSpPr txBox="1"/>
      </xdr:nvSpPr>
      <xdr:spPr>
        <a:xfrm>
          <a:off x="14020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139156</xdr:rowOff>
    </xdr:from>
    <xdr:to>
      <xdr:col>64</xdr:col>
      <xdr:colOff>152400</xdr:colOff>
      <xdr:row>42</xdr:row>
      <xdr:rowOff>69306</xdr:rowOff>
    </xdr:to>
    <xdr:sp macro="" textlink="">
      <xdr:nvSpPr>
        <xdr:cNvPr id="408" name="楕円 407"/>
        <xdr:cNvSpPr/>
      </xdr:nvSpPr>
      <xdr:spPr>
        <a:xfrm>
          <a:off x="13462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54083</xdr:rowOff>
    </xdr:from>
    <xdr:ext cx="762000" cy="259045"/>
    <xdr:sp macro="" textlink="">
      <xdr:nvSpPr>
        <xdr:cNvPr id="409" name="テキスト ボックス 408"/>
        <xdr:cNvSpPr txBox="1"/>
      </xdr:nvSpPr>
      <xdr:spPr>
        <a:xfrm>
          <a:off x="13131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地方債残高の減少のほか、新病院建設事業の減等により公営企業債繰入見込額が減少したため、平成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大型事業が終了したことなどにより、今後は減少する見込みではあるが、類似団体と比較すると高い数値であることから、今後もキャップ制の徹底により、地方債現在高の抑制に努め、健全な財政運営を推進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57404</xdr:rowOff>
    </xdr:from>
    <xdr:to>
      <xdr:col>81</xdr:col>
      <xdr:colOff>44450</xdr:colOff>
      <xdr:row>19</xdr:row>
      <xdr:rowOff>167598</xdr:rowOff>
    </xdr:to>
    <xdr:cxnSp macro="">
      <xdr:nvCxnSpPr>
        <xdr:cNvPr id="443" name="直線コネクタ 442"/>
        <xdr:cNvCxnSpPr/>
      </xdr:nvCxnSpPr>
      <xdr:spPr>
        <a:xfrm flipV="1">
          <a:off x="16179800" y="3314954"/>
          <a:ext cx="8382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167598</xdr:rowOff>
    </xdr:from>
    <xdr:to>
      <xdr:col>77</xdr:col>
      <xdr:colOff>44450</xdr:colOff>
      <xdr:row>20</xdr:row>
      <xdr:rowOff>90255</xdr:rowOff>
    </xdr:to>
    <xdr:cxnSp macro="">
      <xdr:nvCxnSpPr>
        <xdr:cNvPr id="446" name="直線コネクタ 445"/>
        <xdr:cNvCxnSpPr/>
      </xdr:nvCxnSpPr>
      <xdr:spPr>
        <a:xfrm flipV="1">
          <a:off x="15290800" y="342514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165989</xdr:rowOff>
    </xdr:from>
    <xdr:to>
      <xdr:col>72</xdr:col>
      <xdr:colOff>203200</xdr:colOff>
      <xdr:row>20</xdr:row>
      <xdr:rowOff>90255</xdr:rowOff>
    </xdr:to>
    <xdr:cxnSp macro="">
      <xdr:nvCxnSpPr>
        <xdr:cNvPr id="449" name="直線コネクタ 448"/>
        <xdr:cNvCxnSpPr/>
      </xdr:nvCxnSpPr>
      <xdr:spPr>
        <a:xfrm>
          <a:off x="14401800" y="3423539"/>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39709</xdr:rowOff>
    </xdr:from>
    <xdr:to>
      <xdr:col>68</xdr:col>
      <xdr:colOff>152400</xdr:colOff>
      <xdr:row>19</xdr:row>
      <xdr:rowOff>165989</xdr:rowOff>
    </xdr:to>
    <xdr:cxnSp macro="">
      <xdr:nvCxnSpPr>
        <xdr:cNvPr id="452" name="直線コネクタ 451"/>
        <xdr:cNvCxnSpPr/>
      </xdr:nvCxnSpPr>
      <xdr:spPr>
        <a:xfrm>
          <a:off x="13512800" y="3297259"/>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3" name="フローチャート: 判断 452"/>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4" name="テキスト ボックス 453"/>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5" name="フローチャート: 判断 454"/>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6" name="テキスト ボックス 455"/>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6604</xdr:rowOff>
    </xdr:from>
    <xdr:to>
      <xdr:col>81</xdr:col>
      <xdr:colOff>95250</xdr:colOff>
      <xdr:row>19</xdr:row>
      <xdr:rowOff>108204</xdr:rowOff>
    </xdr:to>
    <xdr:sp macro="" textlink="">
      <xdr:nvSpPr>
        <xdr:cNvPr id="462" name="楕円 461"/>
        <xdr:cNvSpPr/>
      </xdr:nvSpPr>
      <xdr:spPr>
        <a:xfrm>
          <a:off x="169672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150131</xdr:rowOff>
    </xdr:from>
    <xdr:ext cx="762000" cy="259045"/>
    <xdr:sp macro="" textlink="">
      <xdr:nvSpPr>
        <xdr:cNvPr id="463" name="将来負担の状況該当値テキスト"/>
        <xdr:cNvSpPr txBox="1"/>
      </xdr:nvSpPr>
      <xdr:spPr>
        <a:xfrm>
          <a:off x="17106900" y="323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116798</xdr:rowOff>
    </xdr:from>
    <xdr:to>
      <xdr:col>77</xdr:col>
      <xdr:colOff>95250</xdr:colOff>
      <xdr:row>20</xdr:row>
      <xdr:rowOff>46948</xdr:rowOff>
    </xdr:to>
    <xdr:sp macro="" textlink="">
      <xdr:nvSpPr>
        <xdr:cNvPr id="464" name="楕円 463"/>
        <xdr:cNvSpPr/>
      </xdr:nvSpPr>
      <xdr:spPr>
        <a:xfrm>
          <a:off x="16129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31725</xdr:rowOff>
    </xdr:from>
    <xdr:ext cx="736600" cy="259045"/>
    <xdr:sp macro="" textlink="">
      <xdr:nvSpPr>
        <xdr:cNvPr id="465" name="テキスト ボックス 464"/>
        <xdr:cNvSpPr txBox="1"/>
      </xdr:nvSpPr>
      <xdr:spPr>
        <a:xfrm>
          <a:off x="15798800" y="346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39455</xdr:rowOff>
    </xdr:from>
    <xdr:to>
      <xdr:col>73</xdr:col>
      <xdr:colOff>44450</xdr:colOff>
      <xdr:row>20</xdr:row>
      <xdr:rowOff>141055</xdr:rowOff>
    </xdr:to>
    <xdr:sp macro="" textlink="">
      <xdr:nvSpPr>
        <xdr:cNvPr id="466" name="楕円 465"/>
        <xdr:cNvSpPr/>
      </xdr:nvSpPr>
      <xdr:spPr>
        <a:xfrm>
          <a:off x="15240000" y="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125832</xdr:rowOff>
    </xdr:from>
    <xdr:ext cx="762000" cy="259045"/>
    <xdr:sp macro="" textlink="">
      <xdr:nvSpPr>
        <xdr:cNvPr id="467" name="テキスト ボックス 466"/>
        <xdr:cNvSpPr txBox="1"/>
      </xdr:nvSpPr>
      <xdr:spPr>
        <a:xfrm>
          <a:off x="14909800" y="355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115189</xdr:rowOff>
    </xdr:from>
    <xdr:to>
      <xdr:col>68</xdr:col>
      <xdr:colOff>203200</xdr:colOff>
      <xdr:row>20</xdr:row>
      <xdr:rowOff>45339</xdr:rowOff>
    </xdr:to>
    <xdr:sp macro="" textlink="">
      <xdr:nvSpPr>
        <xdr:cNvPr id="468" name="楕円 467"/>
        <xdr:cNvSpPr/>
      </xdr:nvSpPr>
      <xdr:spPr>
        <a:xfrm>
          <a:off x="14351000" y="3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30116</xdr:rowOff>
    </xdr:from>
    <xdr:ext cx="762000" cy="259045"/>
    <xdr:sp macro="" textlink="">
      <xdr:nvSpPr>
        <xdr:cNvPr id="469" name="テキスト ボックス 468"/>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160359</xdr:rowOff>
    </xdr:from>
    <xdr:to>
      <xdr:col>64</xdr:col>
      <xdr:colOff>152400</xdr:colOff>
      <xdr:row>19</xdr:row>
      <xdr:rowOff>90508</xdr:rowOff>
    </xdr:to>
    <xdr:sp macro="" textlink="">
      <xdr:nvSpPr>
        <xdr:cNvPr id="470" name="楕円 469"/>
        <xdr:cNvSpPr/>
      </xdr:nvSpPr>
      <xdr:spPr>
        <a:xfrm>
          <a:off x="13462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75286</xdr:rowOff>
    </xdr:from>
    <xdr:ext cx="762000" cy="259045"/>
    <xdr:sp macro="" textlink="">
      <xdr:nvSpPr>
        <xdr:cNvPr id="471" name="テキスト ボックス 470"/>
        <xdr:cNvSpPr txBox="1"/>
      </xdr:nvSpPr>
      <xdr:spPr>
        <a:xfrm>
          <a:off x="13131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50,412
49,637
85.10
19,865,468
19,112,213
730,943
11,767,893
24,072,907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人件費比率は前年度比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％であり、これまでの定員適正化計画や行財政改革プランの実施により、類似団体の平均よりも低い比率となっている。</a:t>
          </a:r>
        </a:p>
        <a:p>
          <a:r>
            <a:rPr kumimoji="1" lang="ja-JP" altLang="en-US" sz="1300">
              <a:latin typeface="ＭＳ Ｐゴシック" panose="020B0600070205080204" pitchFamily="50" charset="-128"/>
              <a:ea typeface="ＭＳ Ｐゴシック" panose="020B0600070205080204" pitchFamily="50" charset="-128"/>
            </a:rPr>
            <a:t>　今後も適正な職員数の管理により、人件費の削減に努める。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168910</xdr:rowOff>
    </xdr:to>
    <xdr:cxnSp macro="">
      <xdr:nvCxnSpPr>
        <xdr:cNvPr id="66" name="直線コネクタ 65"/>
        <xdr:cNvCxnSpPr/>
      </xdr:nvCxnSpPr>
      <xdr:spPr>
        <a:xfrm flipV="1">
          <a:off x="3987800" y="6108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35</xdr:row>
      <xdr:rowOff>168910</xdr:rowOff>
    </xdr:to>
    <xdr:cxnSp macro="">
      <xdr:nvCxnSpPr>
        <xdr:cNvPr id="69" name="直線コネクタ 68"/>
        <xdr:cNvCxnSpPr/>
      </xdr:nvCxnSpPr>
      <xdr:spPr>
        <a:xfrm>
          <a:off x="3098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168910</xdr:rowOff>
    </xdr:to>
    <xdr:cxnSp macro="">
      <xdr:nvCxnSpPr>
        <xdr:cNvPr id="72" name="直線コネクタ 71"/>
        <xdr:cNvCxnSpPr/>
      </xdr:nvCxnSpPr>
      <xdr:spPr>
        <a:xfrm>
          <a:off x="2209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107950</xdr:rowOff>
    </xdr:to>
    <xdr:cxnSp macro="">
      <xdr:nvCxnSpPr>
        <xdr:cNvPr id="75" name="直線コネクタ 74"/>
        <xdr:cNvCxnSpPr/>
      </xdr:nvCxnSpPr>
      <xdr:spPr>
        <a:xfrm>
          <a:off x="1320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地方創生事業として実施したＳＵＷＡブランド創造事業委託料の減などにより、前年度に比べ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％となっており、類似団体の平均を下回っている。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引き続き、行財政改革プランに基づく経費削減に努め、健全な財政運営に努める。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112304</xdr:rowOff>
    </xdr:to>
    <xdr:cxnSp macro="">
      <xdr:nvCxnSpPr>
        <xdr:cNvPr id="129" name="直線コネクタ 128"/>
        <xdr:cNvCxnSpPr/>
      </xdr:nvCxnSpPr>
      <xdr:spPr>
        <a:xfrm flipV="1">
          <a:off x="15671800" y="265792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112304</xdr:rowOff>
    </xdr:to>
    <xdr:cxnSp macro="">
      <xdr:nvCxnSpPr>
        <xdr:cNvPr id="132" name="直線コネクタ 131"/>
        <xdr:cNvCxnSpPr/>
      </xdr:nvCxnSpPr>
      <xdr:spPr>
        <a:xfrm>
          <a:off x="14782800" y="2638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33927</xdr:rowOff>
    </xdr:from>
    <xdr:to>
      <xdr:col>73</xdr:col>
      <xdr:colOff>180975</xdr:colOff>
      <xdr:row>15</xdr:row>
      <xdr:rowOff>66584</xdr:rowOff>
    </xdr:to>
    <xdr:cxnSp macro="">
      <xdr:nvCxnSpPr>
        <xdr:cNvPr id="135" name="直線コネクタ 134"/>
        <xdr:cNvCxnSpPr/>
      </xdr:nvCxnSpPr>
      <xdr:spPr>
        <a:xfrm>
          <a:off x="13893800" y="2605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33927</xdr:rowOff>
    </xdr:from>
    <xdr:to>
      <xdr:col>69</xdr:col>
      <xdr:colOff>92075</xdr:colOff>
      <xdr:row>15</xdr:row>
      <xdr:rowOff>79647</xdr:rowOff>
    </xdr:to>
    <xdr:cxnSp macro="">
      <xdr:nvCxnSpPr>
        <xdr:cNvPr id="138" name="直線コネクタ 137"/>
        <xdr:cNvCxnSpPr/>
      </xdr:nvCxnSpPr>
      <xdr:spPr>
        <a:xfrm flipV="1">
          <a:off x="13004800" y="26056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61504</xdr:rowOff>
    </xdr:from>
    <xdr:to>
      <xdr:col>78</xdr:col>
      <xdr:colOff>120650</xdr:colOff>
      <xdr:row>15</xdr:row>
      <xdr:rowOff>163104</xdr:rowOff>
    </xdr:to>
    <xdr:sp macro="" textlink="">
      <xdr:nvSpPr>
        <xdr:cNvPr id="150" name="楕円 149"/>
        <xdr:cNvSpPr/>
      </xdr:nvSpPr>
      <xdr:spPr>
        <a:xfrm>
          <a:off x="15621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1831</xdr:rowOff>
    </xdr:from>
    <xdr:ext cx="736600" cy="259045"/>
    <xdr:sp macro="" textlink="">
      <xdr:nvSpPr>
        <xdr:cNvPr id="151" name="テキスト ボックス 150"/>
        <xdr:cNvSpPr txBox="1"/>
      </xdr:nvSpPr>
      <xdr:spPr>
        <a:xfrm>
          <a:off x="15290800" y="2402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2" name="楕円 151"/>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3" name="テキスト ボックス 152"/>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154577</xdr:rowOff>
    </xdr:from>
    <xdr:to>
      <xdr:col>69</xdr:col>
      <xdr:colOff>142875</xdr:colOff>
      <xdr:row>15</xdr:row>
      <xdr:rowOff>84727</xdr:rowOff>
    </xdr:to>
    <xdr:sp macro="" textlink="">
      <xdr:nvSpPr>
        <xdr:cNvPr id="154" name="楕円 153"/>
        <xdr:cNvSpPr/>
      </xdr:nvSpPr>
      <xdr:spPr>
        <a:xfrm>
          <a:off x="13843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94904</xdr:rowOff>
    </xdr:from>
    <xdr:ext cx="762000" cy="259045"/>
    <xdr:sp macro="" textlink="">
      <xdr:nvSpPr>
        <xdr:cNvPr id="155" name="テキスト ボックス 154"/>
        <xdr:cNvSpPr txBox="1"/>
      </xdr:nvSpPr>
      <xdr:spPr>
        <a:xfrm>
          <a:off x="13512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28847</xdr:rowOff>
    </xdr:from>
    <xdr:to>
      <xdr:col>65</xdr:col>
      <xdr:colOff>53975</xdr:colOff>
      <xdr:row>15</xdr:row>
      <xdr:rowOff>130447</xdr:rowOff>
    </xdr:to>
    <xdr:sp macro="" textlink="">
      <xdr:nvSpPr>
        <xdr:cNvPr id="156" name="楕円 155"/>
        <xdr:cNvSpPr/>
      </xdr:nvSpPr>
      <xdr:spPr>
        <a:xfrm>
          <a:off x="12954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140624</xdr:rowOff>
    </xdr:from>
    <xdr:ext cx="762000" cy="259045"/>
    <xdr:sp macro="" textlink="">
      <xdr:nvSpPr>
        <xdr:cNvPr id="157" name="テキスト ボックス 156"/>
        <xdr:cNvSpPr txBox="1"/>
      </xdr:nvSpPr>
      <xdr:spPr>
        <a:xfrm>
          <a:off x="12623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年度は自立支援等給付費の増などがあったものの、前年度に比べ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類似団体の平均は下回っているが、今後も上昇が見込まれることから、財政を圧迫することがないよう、早期支援等に取り組み、扶助費の抑制、適正化に努める。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28702</xdr:rowOff>
    </xdr:from>
    <xdr:to>
      <xdr:col>24</xdr:col>
      <xdr:colOff>25400</xdr:colOff>
      <xdr:row>55</xdr:row>
      <xdr:rowOff>37846</xdr:rowOff>
    </xdr:to>
    <xdr:cxnSp macro="">
      <xdr:nvCxnSpPr>
        <xdr:cNvPr id="188" name="直線コネクタ 187"/>
        <xdr:cNvCxnSpPr/>
      </xdr:nvCxnSpPr>
      <xdr:spPr>
        <a:xfrm flipV="1">
          <a:off x="3987800" y="9458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145288</xdr:rowOff>
    </xdr:from>
    <xdr:to>
      <xdr:col>19</xdr:col>
      <xdr:colOff>187325</xdr:colOff>
      <xdr:row>55</xdr:row>
      <xdr:rowOff>37846</xdr:rowOff>
    </xdr:to>
    <xdr:cxnSp macro="">
      <xdr:nvCxnSpPr>
        <xdr:cNvPr id="191" name="直線コネクタ 190"/>
        <xdr:cNvCxnSpPr/>
      </xdr:nvCxnSpPr>
      <xdr:spPr>
        <a:xfrm>
          <a:off x="3098800" y="9403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145288</xdr:rowOff>
    </xdr:from>
    <xdr:to>
      <xdr:col>15</xdr:col>
      <xdr:colOff>98425</xdr:colOff>
      <xdr:row>55</xdr:row>
      <xdr:rowOff>28702</xdr:rowOff>
    </xdr:to>
    <xdr:cxnSp macro="">
      <xdr:nvCxnSpPr>
        <xdr:cNvPr id="194" name="直線コネクタ 193"/>
        <xdr:cNvCxnSpPr/>
      </xdr:nvCxnSpPr>
      <xdr:spPr>
        <a:xfrm flipV="1">
          <a:off x="2209800" y="9403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10414</xdr:rowOff>
    </xdr:from>
    <xdr:to>
      <xdr:col>11</xdr:col>
      <xdr:colOff>9525</xdr:colOff>
      <xdr:row>55</xdr:row>
      <xdr:rowOff>28702</xdr:rowOff>
    </xdr:to>
    <xdr:cxnSp macro="">
      <xdr:nvCxnSpPr>
        <xdr:cNvPr id="197" name="直線コネクタ 196"/>
        <xdr:cNvCxnSpPr/>
      </xdr:nvCxnSpPr>
      <xdr:spPr>
        <a:xfrm>
          <a:off x="1320800" y="9440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164863</xdr:rowOff>
    </xdr:from>
    <xdr:ext cx="762000" cy="259045"/>
    <xdr:sp macro="" textlink="">
      <xdr:nvSpPr>
        <xdr:cNvPr id="199" name="テキスト ボックス 198"/>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146575</xdr:rowOff>
    </xdr:from>
    <xdr:ext cx="762000" cy="259045"/>
    <xdr:sp macro="" textlink="">
      <xdr:nvSpPr>
        <xdr:cNvPr id="201" name="テキスト ボックス 200"/>
        <xdr:cNvSpPr txBox="1"/>
      </xdr:nvSpPr>
      <xdr:spPr>
        <a:xfrm>
          <a:off x="939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149352</xdr:rowOff>
    </xdr:from>
    <xdr:to>
      <xdr:col>24</xdr:col>
      <xdr:colOff>76200</xdr:colOff>
      <xdr:row>55</xdr:row>
      <xdr:rowOff>79502</xdr:rowOff>
    </xdr:to>
    <xdr:sp macro="" textlink="">
      <xdr:nvSpPr>
        <xdr:cNvPr id="207" name="楕円 206"/>
        <xdr:cNvSpPr/>
      </xdr:nvSpPr>
      <xdr:spPr>
        <a:xfrm>
          <a:off x="4775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165879</xdr:rowOff>
    </xdr:from>
    <xdr:ext cx="762000" cy="259045"/>
    <xdr:sp macro="" textlink="">
      <xdr:nvSpPr>
        <xdr:cNvPr id="208" name="扶助費該当値テキスト"/>
        <xdr:cNvSpPr txBox="1"/>
      </xdr:nvSpPr>
      <xdr:spPr>
        <a:xfrm>
          <a:off x="4914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158496</xdr:rowOff>
    </xdr:from>
    <xdr:to>
      <xdr:col>20</xdr:col>
      <xdr:colOff>38100</xdr:colOff>
      <xdr:row>55</xdr:row>
      <xdr:rowOff>88646</xdr:rowOff>
    </xdr:to>
    <xdr:sp macro="" textlink="">
      <xdr:nvSpPr>
        <xdr:cNvPr id="209" name="楕円 208"/>
        <xdr:cNvSpPr/>
      </xdr:nvSpPr>
      <xdr:spPr>
        <a:xfrm>
          <a:off x="3937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210" name="テキスト ボックス 209"/>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94488</xdr:rowOff>
    </xdr:from>
    <xdr:to>
      <xdr:col>15</xdr:col>
      <xdr:colOff>149225</xdr:colOff>
      <xdr:row>55</xdr:row>
      <xdr:rowOff>24638</xdr:rowOff>
    </xdr:to>
    <xdr:sp macro="" textlink="">
      <xdr:nvSpPr>
        <xdr:cNvPr id="211" name="楕円 210"/>
        <xdr:cNvSpPr/>
      </xdr:nvSpPr>
      <xdr:spPr>
        <a:xfrm>
          <a:off x="3048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34815</xdr:rowOff>
    </xdr:from>
    <xdr:ext cx="762000" cy="259045"/>
    <xdr:sp macro="" textlink="">
      <xdr:nvSpPr>
        <xdr:cNvPr id="212" name="テキスト ボックス 211"/>
        <xdr:cNvSpPr txBox="1"/>
      </xdr:nvSpPr>
      <xdr:spPr>
        <a:xfrm>
          <a:off x="2717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149352</xdr:rowOff>
    </xdr:from>
    <xdr:to>
      <xdr:col>11</xdr:col>
      <xdr:colOff>60325</xdr:colOff>
      <xdr:row>55</xdr:row>
      <xdr:rowOff>79502</xdr:rowOff>
    </xdr:to>
    <xdr:sp macro="" textlink="">
      <xdr:nvSpPr>
        <xdr:cNvPr id="213" name="楕円 212"/>
        <xdr:cNvSpPr/>
      </xdr:nvSpPr>
      <xdr:spPr>
        <a:xfrm>
          <a:off x="2159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89679</xdr:rowOff>
    </xdr:from>
    <xdr:ext cx="762000" cy="259045"/>
    <xdr:sp macro="" textlink="">
      <xdr:nvSpPr>
        <xdr:cNvPr id="214" name="テキスト ボックス 213"/>
        <xdr:cNvSpPr txBox="1"/>
      </xdr:nvSpPr>
      <xdr:spPr>
        <a:xfrm>
          <a:off x="1828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15" name="楕円 214"/>
        <xdr:cNvSpPr/>
      </xdr:nvSpPr>
      <xdr:spPr>
        <a:xfrm>
          <a:off x="1270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16" name="テキスト ボックス 215"/>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類似団体の平均を下回っているが、繰出金の内容や必要性等を精査し、繰出金の抑制に努める。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58420</xdr:rowOff>
    </xdr:to>
    <xdr:cxnSp macro="">
      <xdr:nvCxnSpPr>
        <xdr:cNvPr id="249" name="直線コネクタ 248"/>
        <xdr:cNvCxnSpPr/>
      </xdr:nvCxnSpPr>
      <xdr:spPr>
        <a:xfrm>
          <a:off x="15671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35560</xdr:rowOff>
    </xdr:to>
    <xdr:cxnSp macro="">
      <xdr:nvCxnSpPr>
        <xdr:cNvPr id="252" name="直線コネクタ 251"/>
        <xdr:cNvCxnSpPr/>
      </xdr:nvCxnSpPr>
      <xdr:spPr>
        <a:xfrm>
          <a:off x="14782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5080</xdr:rowOff>
    </xdr:to>
    <xdr:cxnSp macro="">
      <xdr:nvCxnSpPr>
        <xdr:cNvPr id="255" name="直線コネクタ 254"/>
        <xdr:cNvCxnSpPr/>
      </xdr:nvCxnSpPr>
      <xdr:spPr>
        <a:xfrm flipV="1">
          <a:off x="13893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27940</xdr:rowOff>
    </xdr:to>
    <xdr:cxnSp macro="">
      <xdr:nvCxnSpPr>
        <xdr:cNvPr id="258" name="直線コネクタ 257"/>
        <xdr:cNvCxnSpPr/>
      </xdr:nvCxnSpPr>
      <xdr:spPr>
        <a:xfrm flipV="1">
          <a:off x="13004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0" name="テキスト ボックス 259"/>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3" name="テキスト ボックス 272"/>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4" name="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7" name="テキスト ボックス 27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病院への負担金、一部事務組合への負担金の増などにより、前年度に比べ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％となっており、類似団体の平均を上回っている。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補助費等の抑制に向けて、今後も補助金負担金の見直しを定期的（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年に一度）に行うなど、適正な補助率の設定と、補助額の妥当性を検証していく。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92710</xdr:rowOff>
    </xdr:from>
    <xdr:to>
      <xdr:col>82</xdr:col>
      <xdr:colOff>107950</xdr:colOff>
      <xdr:row>38</xdr:row>
      <xdr:rowOff>127000</xdr:rowOff>
    </xdr:to>
    <xdr:cxnSp macro="">
      <xdr:nvCxnSpPr>
        <xdr:cNvPr id="305" name="直線コネクタ 304"/>
        <xdr:cNvCxnSpPr/>
      </xdr:nvCxnSpPr>
      <xdr:spPr>
        <a:xfrm>
          <a:off x="15671800" y="66078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92710</xdr:rowOff>
    </xdr:from>
    <xdr:to>
      <xdr:col>78</xdr:col>
      <xdr:colOff>69850</xdr:colOff>
      <xdr:row>39</xdr:row>
      <xdr:rowOff>24130</xdr:rowOff>
    </xdr:to>
    <xdr:cxnSp macro="">
      <xdr:nvCxnSpPr>
        <xdr:cNvPr id="308" name="直線コネクタ 307"/>
        <xdr:cNvCxnSpPr/>
      </xdr:nvCxnSpPr>
      <xdr:spPr>
        <a:xfrm flipV="1">
          <a:off x="14782800" y="66078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24130</xdr:rowOff>
    </xdr:to>
    <xdr:cxnSp macro="">
      <xdr:nvCxnSpPr>
        <xdr:cNvPr id="311" name="直線コネクタ 310"/>
        <xdr:cNvCxnSpPr/>
      </xdr:nvCxnSpPr>
      <xdr:spPr>
        <a:xfrm>
          <a:off x="13893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58420</xdr:rowOff>
    </xdr:to>
    <xdr:cxnSp macro="">
      <xdr:nvCxnSpPr>
        <xdr:cNvPr id="314" name="直線コネクタ 313"/>
        <xdr:cNvCxnSpPr/>
      </xdr:nvCxnSpPr>
      <xdr:spPr>
        <a:xfrm flipV="1">
          <a:off x="13004800" y="6687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18" name="テキスト ボックス 317"/>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4" name="楕円 323"/>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5"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41910</xdr:rowOff>
    </xdr:from>
    <xdr:to>
      <xdr:col>78</xdr:col>
      <xdr:colOff>120650</xdr:colOff>
      <xdr:row>38</xdr:row>
      <xdr:rowOff>143510</xdr:rowOff>
    </xdr:to>
    <xdr:sp macro="" textlink="">
      <xdr:nvSpPr>
        <xdr:cNvPr id="326" name="楕円 325"/>
        <xdr:cNvSpPr/>
      </xdr:nvSpPr>
      <xdr:spPr>
        <a:xfrm>
          <a:off x="15621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128287</xdr:rowOff>
    </xdr:from>
    <xdr:ext cx="736600" cy="259045"/>
    <xdr:sp macro="" textlink="">
      <xdr:nvSpPr>
        <xdr:cNvPr id="327" name="テキスト ボックス 326"/>
        <xdr:cNvSpPr txBox="1"/>
      </xdr:nvSpPr>
      <xdr:spPr>
        <a:xfrm>
          <a:off x="15290800" y="664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28" name="楕円 327"/>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29" name="テキスト ボックス 328"/>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0" name="楕円 329"/>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1" name="テキスト ボックス 330"/>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xdr:rowOff>
    </xdr:from>
    <xdr:to>
      <xdr:col>65</xdr:col>
      <xdr:colOff>53975</xdr:colOff>
      <xdr:row>39</xdr:row>
      <xdr:rowOff>109220</xdr:rowOff>
    </xdr:to>
    <xdr:sp macro="" textlink="">
      <xdr:nvSpPr>
        <xdr:cNvPr id="332" name="楕円 331"/>
        <xdr:cNvSpPr/>
      </xdr:nvSpPr>
      <xdr:spPr>
        <a:xfrm>
          <a:off x="12954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93997</xdr:rowOff>
    </xdr:from>
    <xdr:ext cx="762000" cy="259045"/>
    <xdr:sp macro="" textlink="">
      <xdr:nvSpPr>
        <xdr:cNvPr id="333" name="テキスト ボックス 332"/>
        <xdr:cNvSpPr txBox="1"/>
      </xdr:nvSpPr>
      <xdr:spPr>
        <a:xfrm>
          <a:off x="12623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臨時地方道の償還が終わるなど元利償還金が減となり、前年度に比べ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％となったが、類似団体の平均を上回っている。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公債費の増加は財政の硬直化を招くことから、引き続き、キャップ制の徹底のほか、事業の優先度等を考慮し、適正な市債の発行に努める。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65278</xdr:rowOff>
    </xdr:to>
    <xdr:cxnSp macro="">
      <xdr:nvCxnSpPr>
        <xdr:cNvPr id="363" name="直線コネクタ 362"/>
        <xdr:cNvCxnSpPr/>
      </xdr:nvCxnSpPr>
      <xdr:spPr>
        <a:xfrm flipV="1">
          <a:off x="3987800" y="135595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65278</xdr:rowOff>
    </xdr:to>
    <xdr:cxnSp macro="">
      <xdr:nvCxnSpPr>
        <xdr:cNvPr id="366" name="直線コネクタ 365"/>
        <xdr:cNvCxnSpPr/>
      </xdr:nvCxnSpPr>
      <xdr:spPr>
        <a:xfrm>
          <a:off x="3098800" y="135321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19558</xdr:rowOff>
    </xdr:to>
    <xdr:cxnSp macro="">
      <xdr:nvCxnSpPr>
        <xdr:cNvPr id="369" name="直線コネクタ 368"/>
        <xdr:cNvCxnSpPr/>
      </xdr:nvCxnSpPr>
      <xdr:spPr>
        <a:xfrm flipV="1">
          <a:off x="2209800" y="13532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69850</xdr:rowOff>
    </xdr:to>
    <xdr:cxnSp macro="">
      <xdr:nvCxnSpPr>
        <xdr:cNvPr id="372" name="直線コネクタ 371"/>
        <xdr:cNvCxnSpPr/>
      </xdr:nvCxnSpPr>
      <xdr:spPr>
        <a:xfrm flipV="1">
          <a:off x="1320800" y="13564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82" name="楕円 381"/>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83"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xdr:rowOff>
    </xdr:from>
    <xdr:to>
      <xdr:col>20</xdr:col>
      <xdr:colOff>38100</xdr:colOff>
      <xdr:row>79</xdr:row>
      <xdr:rowOff>116078</xdr:rowOff>
    </xdr:to>
    <xdr:sp macro="" textlink="">
      <xdr:nvSpPr>
        <xdr:cNvPr id="384" name="楕円 383"/>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100855</xdr:rowOff>
    </xdr:from>
    <xdr:ext cx="736600" cy="259045"/>
    <xdr:sp macro="" textlink="">
      <xdr:nvSpPr>
        <xdr:cNvPr id="385" name="テキスト ボックス 384"/>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108204</xdr:rowOff>
    </xdr:from>
    <xdr:to>
      <xdr:col>15</xdr:col>
      <xdr:colOff>149225</xdr:colOff>
      <xdr:row>79</xdr:row>
      <xdr:rowOff>38354</xdr:rowOff>
    </xdr:to>
    <xdr:sp macro="" textlink="">
      <xdr:nvSpPr>
        <xdr:cNvPr id="386" name="楕円 385"/>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23131</xdr:rowOff>
    </xdr:from>
    <xdr:ext cx="762000" cy="259045"/>
    <xdr:sp macro="" textlink="">
      <xdr:nvSpPr>
        <xdr:cNvPr id="387" name="テキスト ボックス 386"/>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88" name="楕円 387"/>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89" name="テキスト ボックス 388"/>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0" name="楕円 389"/>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1" name="テキスト ボックス 390"/>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が、類似団体の平均を下回っているため、キャップ制の徹底などにより公債費の抑制を進めるとともに、今後も行財政改革プランに基づく補助金負担金等の見直しを行うほか、事業の統合・集中・縮小・廃止などによる経常経費の節減に努め、健全な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168148</xdr:rowOff>
    </xdr:from>
    <xdr:to>
      <xdr:col>82</xdr:col>
      <xdr:colOff>107950</xdr:colOff>
      <xdr:row>73</xdr:row>
      <xdr:rowOff>14986</xdr:rowOff>
    </xdr:to>
    <xdr:cxnSp macro="">
      <xdr:nvCxnSpPr>
        <xdr:cNvPr id="422" name="直線コネクタ 421"/>
        <xdr:cNvCxnSpPr/>
      </xdr:nvCxnSpPr>
      <xdr:spPr>
        <a:xfrm flipV="1">
          <a:off x="15671800" y="125125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xdr:rowOff>
    </xdr:from>
    <xdr:to>
      <xdr:col>78</xdr:col>
      <xdr:colOff>69850</xdr:colOff>
      <xdr:row>73</xdr:row>
      <xdr:rowOff>14986</xdr:rowOff>
    </xdr:to>
    <xdr:cxnSp macro="">
      <xdr:nvCxnSpPr>
        <xdr:cNvPr id="425" name="直線コネクタ 424"/>
        <xdr:cNvCxnSpPr/>
      </xdr:nvCxnSpPr>
      <xdr:spPr>
        <a:xfrm>
          <a:off x="14782800" y="125171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136144</xdr:rowOff>
    </xdr:from>
    <xdr:to>
      <xdr:col>73</xdr:col>
      <xdr:colOff>180975</xdr:colOff>
      <xdr:row>73</xdr:row>
      <xdr:rowOff>1270</xdr:rowOff>
    </xdr:to>
    <xdr:cxnSp macro="">
      <xdr:nvCxnSpPr>
        <xdr:cNvPr id="428" name="直線コネクタ 427"/>
        <xdr:cNvCxnSpPr/>
      </xdr:nvCxnSpPr>
      <xdr:spPr>
        <a:xfrm>
          <a:off x="13893800" y="12480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136144</xdr:rowOff>
    </xdr:from>
    <xdr:to>
      <xdr:col>69</xdr:col>
      <xdr:colOff>92075</xdr:colOff>
      <xdr:row>73</xdr:row>
      <xdr:rowOff>33274</xdr:rowOff>
    </xdr:to>
    <xdr:cxnSp macro="">
      <xdr:nvCxnSpPr>
        <xdr:cNvPr id="431" name="直線コネクタ 430"/>
        <xdr:cNvCxnSpPr/>
      </xdr:nvCxnSpPr>
      <xdr:spPr>
        <a:xfrm flipV="1">
          <a:off x="13004800" y="124805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43705</xdr:rowOff>
    </xdr:from>
    <xdr:ext cx="762000" cy="259045"/>
    <xdr:sp macro="" textlink="">
      <xdr:nvSpPr>
        <xdr:cNvPr id="433" name="テキスト ボックス 432"/>
        <xdr:cNvSpPr txBox="1"/>
      </xdr:nvSpPr>
      <xdr:spPr>
        <a:xfrm>
          <a:off x="13512800" y="127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16273</xdr:rowOff>
    </xdr:from>
    <xdr:ext cx="762000" cy="259045"/>
    <xdr:sp macro="" textlink="">
      <xdr:nvSpPr>
        <xdr:cNvPr id="435" name="テキスト ボックス 434"/>
        <xdr:cNvSpPr txBox="1"/>
      </xdr:nvSpPr>
      <xdr:spPr>
        <a:xfrm>
          <a:off x="12623800" y="127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117348</xdr:rowOff>
    </xdr:from>
    <xdr:to>
      <xdr:col>82</xdr:col>
      <xdr:colOff>158750</xdr:colOff>
      <xdr:row>73</xdr:row>
      <xdr:rowOff>47498</xdr:rowOff>
    </xdr:to>
    <xdr:sp macro="" textlink="">
      <xdr:nvSpPr>
        <xdr:cNvPr id="441" name="楕円 440"/>
        <xdr:cNvSpPr/>
      </xdr:nvSpPr>
      <xdr:spPr>
        <a:xfrm>
          <a:off x="164592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25925</xdr:rowOff>
    </xdr:from>
    <xdr:ext cx="762000" cy="259045"/>
    <xdr:sp macro="" textlink="">
      <xdr:nvSpPr>
        <xdr:cNvPr id="442" name="公債費以外該当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135636</xdr:rowOff>
    </xdr:from>
    <xdr:to>
      <xdr:col>78</xdr:col>
      <xdr:colOff>120650</xdr:colOff>
      <xdr:row>73</xdr:row>
      <xdr:rowOff>65786</xdr:rowOff>
    </xdr:to>
    <xdr:sp macro="" textlink="">
      <xdr:nvSpPr>
        <xdr:cNvPr id="443" name="楕円 442"/>
        <xdr:cNvSpPr/>
      </xdr:nvSpPr>
      <xdr:spPr>
        <a:xfrm>
          <a:off x="15621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75963</xdr:rowOff>
    </xdr:from>
    <xdr:ext cx="736600" cy="259045"/>
    <xdr:sp macro="" textlink="">
      <xdr:nvSpPr>
        <xdr:cNvPr id="444" name="テキスト ボックス 443"/>
        <xdr:cNvSpPr txBox="1"/>
      </xdr:nvSpPr>
      <xdr:spPr>
        <a:xfrm>
          <a:off x="15290800" y="1224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121920</xdr:rowOff>
    </xdr:from>
    <xdr:to>
      <xdr:col>74</xdr:col>
      <xdr:colOff>31750</xdr:colOff>
      <xdr:row>73</xdr:row>
      <xdr:rowOff>52070</xdr:rowOff>
    </xdr:to>
    <xdr:sp macro="" textlink="">
      <xdr:nvSpPr>
        <xdr:cNvPr id="445" name="楕円 444"/>
        <xdr:cNvSpPr/>
      </xdr:nvSpPr>
      <xdr:spPr>
        <a:xfrm>
          <a:off x="14732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62247</xdr:rowOff>
    </xdr:from>
    <xdr:ext cx="762000" cy="259045"/>
    <xdr:sp macro="" textlink="">
      <xdr:nvSpPr>
        <xdr:cNvPr id="446" name="テキスト ボックス 445"/>
        <xdr:cNvSpPr txBox="1"/>
      </xdr:nvSpPr>
      <xdr:spPr>
        <a:xfrm>
          <a:off x="14401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85344</xdr:rowOff>
    </xdr:from>
    <xdr:to>
      <xdr:col>69</xdr:col>
      <xdr:colOff>142875</xdr:colOff>
      <xdr:row>73</xdr:row>
      <xdr:rowOff>15494</xdr:rowOff>
    </xdr:to>
    <xdr:sp macro="" textlink="">
      <xdr:nvSpPr>
        <xdr:cNvPr id="447" name="楕円 446"/>
        <xdr:cNvSpPr/>
      </xdr:nvSpPr>
      <xdr:spPr>
        <a:xfrm>
          <a:off x="13843000" y="124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25671</xdr:rowOff>
    </xdr:from>
    <xdr:ext cx="762000" cy="259045"/>
    <xdr:sp macro="" textlink="">
      <xdr:nvSpPr>
        <xdr:cNvPr id="448" name="テキスト ボックス 447"/>
        <xdr:cNvSpPr txBox="1"/>
      </xdr:nvSpPr>
      <xdr:spPr>
        <a:xfrm>
          <a:off x="13512800" y="1219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153924</xdr:rowOff>
    </xdr:from>
    <xdr:to>
      <xdr:col>65</xdr:col>
      <xdr:colOff>53975</xdr:colOff>
      <xdr:row>73</xdr:row>
      <xdr:rowOff>84074</xdr:rowOff>
    </xdr:to>
    <xdr:sp macro="" textlink="">
      <xdr:nvSpPr>
        <xdr:cNvPr id="449" name="楕円 448"/>
        <xdr:cNvSpPr/>
      </xdr:nvSpPr>
      <xdr:spPr>
        <a:xfrm>
          <a:off x="129540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94251</xdr:rowOff>
    </xdr:from>
    <xdr:ext cx="762000" cy="259045"/>
    <xdr:sp macro="" textlink="">
      <xdr:nvSpPr>
        <xdr:cNvPr id="450" name="テキスト ボックス 449"/>
        <xdr:cNvSpPr txBox="1"/>
      </xdr:nvSpPr>
      <xdr:spPr>
        <a:xfrm>
          <a:off x="12623800" y="122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26778</xdr:rowOff>
    </xdr:from>
    <xdr:to>
      <xdr:col>29</xdr:col>
      <xdr:colOff>127000</xdr:colOff>
      <xdr:row>16</xdr:row>
      <xdr:rowOff>55829</xdr:rowOff>
    </xdr:to>
    <xdr:cxnSp macro="">
      <xdr:nvCxnSpPr>
        <xdr:cNvPr id="50" name="直線コネクタ 49"/>
        <xdr:cNvCxnSpPr/>
      </xdr:nvCxnSpPr>
      <xdr:spPr bwMode="auto">
        <a:xfrm flipV="1">
          <a:off x="5003800" y="2817603"/>
          <a:ext cx="647700" cy="2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13881</xdr:rowOff>
    </xdr:from>
    <xdr:to>
      <xdr:col>26</xdr:col>
      <xdr:colOff>50800</xdr:colOff>
      <xdr:row>16</xdr:row>
      <xdr:rowOff>55829</xdr:rowOff>
    </xdr:to>
    <xdr:cxnSp macro="">
      <xdr:nvCxnSpPr>
        <xdr:cNvPr id="53" name="直線コネクタ 52"/>
        <xdr:cNvCxnSpPr/>
      </xdr:nvCxnSpPr>
      <xdr:spPr bwMode="auto">
        <a:xfrm>
          <a:off x="4305300" y="2804706"/>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13881</xdr:rowOff>
    </xdr:from>
    <xdr:to>
      <xdr:col>22</xdr:col>
      <xdr:colOff>114300</xdr:colOff>
      <xdr:row>16</xdr:row>
      <xdr:rowOff>57391</xdr:rowOff>
    </xdr:to>
    <xdr:cxnSp macro="">
      <xdr:nvCxnSpPr>
        <xdr:cNvPr id="56" name="直線コネクタ 55"/>
        <xdr:cNvCxnSpPr/>
      </xdr:nvCxnSpPr>
      <xdr:spPr bwMode="auto">
        <a:xfrm flipV="1">
          <a:off x="3606800" y="2804706"/>
          <a:ext cx="698500" cy="4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57391</xdr:rowOff>
    </xdr:from>
    <xdr:to>
      <xdr:col>18</xdr:col>
      <xdr:colOff>177800</xdr:colOff>
      <xdr:row>16</xdr:row>
      <xdr:rowOff>130581</xdr:rowOff>
    </xdr:to>
    <xdr:cxnSp macro="">
      <xdr:nvCxnSpPr>
        <xdr:cNvPr id="59" name="直線コネクタ 58"/>
        <xdr:cNvCxnSpPr/>
      </xdr:nvCxnSpPr>
      <xdr:spPr bwMode="auto">
        <a:xfrm flipV="1">
          <a:off x="2908300" y="2848216"/>
          <a:ext cx="6985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147428</xdr:rowOff>
    </xdr:from>
    <xdr:to>
      <xdr:col>29</xdr:col>
      <xdr:colOff>177800</xdr:colOff>
      <xdr:row>16</xdr:row>
      <xdr:rowOff>77578</xdr:rowOff>
    </xdr:to>
    <xdr:sp macro="" textlink="">
      <xdr:nvSpPr>
        <xdr:cNvPr id="69" name="楕円 68"/>
        <xdr:cNvSpPr/>
      </xdr:nvSpPr>
      <xdr:spPr bwMode="auto">
        <a:xfrm>
          <a:off x="5600700" y="276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163955</xdr:rowOff>
    </xdr:from>
    <xdr:ext cx="762000" cy="259045"/>
    <xdr:sp macro="" textlink="">
      <xdr:nvSpPr>
        <xdr:cNvPr id="70" name="人口1人当たり決算額の推移該当値テキスト130"/>
        <xdr:cNvSpPr txBox="1"/>
      </xdr:nvSpPr>
      <xdr:spPr>
        <a:xfrm>
          <a:off x="5740400" y="26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5029</xdr:rowOff>
    </xdr:from>
    <xdr:to>
      <xdr:col>26</xdr:col>
      <xdr:colOff>101600</xdr:colOff>
      <xdr:row>16</xdr:row>
      <xdr:rowOff>106629</xdr:rowOff>
    </xdr:to>
    <xdr:sp macro="" textlink="">
      <xdr:nvSpPr>
        <xdr:cNvPr id="71" name="楕円 70"/>
        <xdr:cNvSpPr/>
      </xdr:nvSpPr>
      <xdr:spPr bwMode="auto">
        <a:xfrm>
          <a:off x="4953000" y="279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116806</xdr:rowOff>
    </xdr:from>
    <xdr:ext cx="736600" cy="259045"/>
    <xdr:sp macro="" textlink="">
      <xdr:nvSpPr>
        <xdr:cNvPr id="72" name="テキスト ボックス 71"/>
        <xdr:cNvSpPr txBox="1"/>
      </xdr:nvSpPr>
      <xdr:spPr>
        <a:xfrm>
          <a:off x="4622800" y="2564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134531</xdr:rowOff>
    </xdr:from>
    <xdr:to>
      <xdr:col>22</xdr:col>
      <xdr:colOff>165100</xdr:colOff>
      <xdr:row>16</xdr:row>
      <xdr:rowOff>64681</xdr:rowOff>
    </xdr:to>
    <xdr:sp macro="" textlink="">
      <xdr:nvSpPr>
        <xdr:cNvPr id="73" name="楕円 72"/>
        <xdr:cNvSpPr/>
      </xdr:nvSpPr>
      <xdr:spPr bwMode="auto">
        <a:xfrm>
          <a:off x="4254500" y="275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74858</xdr:rowOff>
    </xdr:from>
    <xdr:ext cx="762000" cy="259045"/>
    <xdr:sp macro="" textlink="">
      <xdr:nvSpPr>
        <xdr:cNvPr id="74" name="テキスト ボックス 73"/>
        <xdr:cNvSpPr txBox="1"/>
      </xdr:nvSpPr>
      <xdr:spPr>
        <a:xfrm>
          <a:off x="3924300" y="252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6591</xdr:rowOff>
    </xdr:from>
    <xdr:to>
      <xdr:col>19</xdr:col>
      <xdr:colOff>38100</xdr:colOff>
      <xdr:row>16</xdr:row>
      <xdr:rowOff>108191</xdr:rowOff>
    </xdr:to>
    <xdr:sp macro="" textlink="">
      <xdr:nvSpPr>
        <xdr:cNvPr id="75" name="楕円 74"/>
        <xdr:cNvSpPr/>
      </xdr:nvSpPr>
      <xdr:spPr bwMode="auto">
        <a:xfrm>
          <a:off x="3556000" y="279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118368</xdr:rowOff>
    </xdr:from>
    <xdr:ext cx="762000" cy="259045"/>
    <xdr:sp macro="" textlink="">
      <xdr:nvSpPr>
        <xdr:cNvPr id="76" name="テキスト ボックス 75"/>
        <xdr:cNvSpPr txBox="1"/>
      </xdr:nvSpPr>
      <xdr:spPr>
        <a:xfrm>
          <a:off x="3225800" y="256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79781</xdr:rowOff>
    </xdr:from>
    <xdr:to>
      <xdr:col>15</xdr:col>
      <xdr:colOff>101600</xdr:colOff>
      <xdr:row>17</xdr:row>
      <xdr:rowOff>9931</xdr:rowOff>
    </xdr:to>
    <xdr:sp macro="" textlink="">
      <xdr:nvSpPr>
        <xdr:cNvPr id="77" name="楕円 76"/>
        <xdr:cNvSpPr/>
      </xdr:nvSpPr>
      <xdr:spPr bwMode="auto">
        <a:xfrm>
          <a:off x="2857500" y="287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20108</xdr:rowOff>
    </xdr:from>
    <xdr:ext cx="762000" cy="259045"/>
    <xdr:sp macro="" textlink="">
      <xdr:nvSpPr>
        <xdr:cNvPr id="78" name="テキスト ボックス 77"/>
        <xdr:cNvSpPr txBox="1"/>
      </xdr:nvSpPr>
      <xdr:spPr>
        <a:xfrm>
          <a:off x="2527300" y="26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305014</xdr:rowOff>
    </xdr:from>
    <xdr:to>
      <xdr:col>29</xdr:col>
      <xdr:colOff>127000</xdr:colOff>
      <xdr:row>35</xdr:row>
      <xdr:rowOff>14006</xdr:rowOff>
    </xdr:to>
    <xdr:cxnSp macro="">
      <xdr:nvCxnSpPr>
        <xdr:cNvPr id="113" name="直線コネクタ 112"/>
        <xdr:cNvCxnSpPr/>
      </xdr:nvCxnSpPr>
      <xdr:spPr bwMode="auto">
        <a:xfrm>
          <a:off x="5003800" y="6572464"/>
          <a:ext cx="6477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212006</xdr:rowOff>
    </xdr:from>
    <xdr:to>
      <xdr:col>26</xdr:col>
      <xdr:colOff>50800</xdr:colOff>
      <xdr:row>34</xdr:row>
      <xdr:rowOff>305014</xdr:rowOff>
    </xdr:to>
    <xdr:cxnSp macro="">
      <xdr:nvCxnSpPr>
        <xdr:cNvPr id="116" name="直線コネクタ 115"/>
        <xdr:cNvCxnSpPr/>
      </xdr:nvCxnSpPr>
      <xdr:spPr bwMode="auto">
        <a:xfrm>
          <a:off x="4305300" y="6479456"/>
          <a:ext cx="698500" cy="9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212006</xdr:rowOff>
    </xdr:from>
    <xdr:to>
      <xdr:col>22</xdr:col>
      <xdr:colOff>114300</xdr:colOff>
      <xdr:row>34</xdr:row>
      <xdr:rowOff>303708</xdr:rowOff>
    </xdr:to>
    <xdr:cxnSp macro="">
      <xdr:nvCxnSpPr>
        <xdr:cNvPr id="119" name="直線コネクタ 118"/>
        <xdr:cNvCxnSpPr/>
      </xdr:nvCxnSpPr>
      <xdr:spPr bwMode="auto">
        <a:xfrm flipV="1">
          <a:off x="3606800" y="6479456"/>
          <a:ext cx="698500" cy="91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295217</xdr:rowOff>
    </xdr:from>
    <xdr:to>
      <xdr:col>18</xdr:col>
      <xdr:colOff>177800</xdr:colOff>
      <xdr:row>34</xdr:row>
      <xdr:rowOff>303708</xdr:rowOff>
    </xdr:to>
    <xdr:cxnSp macro="">
      <xdr:nvCxnSpPr>
        <xdr:cNvPr id="122" name="直線コネクタ 121"/>
        <xdr:cNvCxnSpPr/>
      </xdr:nvCxnSpPr>
      <xdr:spPr bwMode="auto">
        <a:xfrm>
          <a:off x="2908300" y="6562667"/>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173844</xdr:rowOff>
    </xdr:from>
    <xdr:ext cx="762000" cy="259045"/>
    <xdr:sp macro="" textlink="">
      <xdr:nvSpPr>
        <xdr:cNvPr id="124" name="テキスト ボックス 123"/>
        <xdr:cNvSpPr txBox="1"/>
      </xdr:nvSpPr>
      <xdr:spPr>
        <a:xfrm>
          <a:off x="32258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106994</xdr:rowOff>
    </xdr:from>
    <xdr:ext cx="762000" cy="259045"/>
    <xdr:sp macro="" textlink="">
      <xdr:nvSpPr>
        <xdr:cNvPr id="126" name="テキスト ボックス 125"/>
        <xdr:cNvSpPr txBox="1"/>
      </xdr:nvSpPr>
      <xdr:spPr>
        <a:xfrm>
          <a:off x="2527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306106</xdr:rowOff>
    </xdr:from>
    <xdr:to>
      <xdr:col>29</xdr:col>
      <xdr:colOff>177800</xdr:colOff>
      <xdr:row>35</xdr:row>
      <xdr:rowOff>64806</xdr:rowOff>
    </xdr:to>
    <xdr:sp macro="" textlink="">
      <xdr:nvSpPr>
        <xdr:cNvPr id="132" name="楕円 131"/>
        <xdr:cNvSpPr/>
      </xdr:nvSpPr>
      <xdr:spPr bwMode="auto">
        <a:xfrm>
          <a:off x="5600700" y="65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151183</xdr:rowOff>
    </xdr:from>
    <xdr:ext cx="762000" cy="259045"/>
    <xdr:sp macro="" textlink="">
      <xdr:nvSpPr>
        <xdr:cNvPr id="133" name="人口1人当たり決算額の推移該当値テキスト445"/>
        <xdr:cNvSpPr txBox="1"/>
      </xdr:nvSpPr>
      <xdr:spPr>
        <a:xfrm>
          <a:off x="5740400" y="641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254214</xdr:rowOff>
    </xdr:from>
    <xdr:to>
      <xdr:col>26</xdr:col>
      <xdr:colOff>101600</xdr:colOff>
      <xdr:row>35</xdr:row>
      <xdr:rowOff>12914</xdr:rowOff>
    </xdr:to>
    <xdr:sp macro="" textlink="">
      <xdr:nvSpPr>
        <xdr:cNvPr id="134" name="楕円 133"/>
        <xdr:cNvSpPr/>
      </xdr:nvSpPr>
      <xdr:spPr bwMode="auto">
        <a:xfrm>
          <a:off x="4953000" y="652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23091</xdr:rowOff>
    </xdr:from>
    <xdr:ext cx="736600" cy="259045"/>
    <xdr:sp macro="" textlink="">
      <xdr:nvSpPr>
        <xdr:cNvPr id="135" name="テキスト ボックス 134"/>
        <xdr:cNvSpPr txBox="1"/>
      </xdr:nvSpPr>
      <xdr:spPr>
        <a:xfrm>
          <a:off x="4622800" y="6290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161206</xdr:rowOff>
    </xdr:from>
    <xdr:to>
      <xdr:col>22</xdr:col>
      <xdr:colOff>165100</xdr:colOff>
      <xdr:row>34</xdr:row>
      <xdr:rowOff>262806</xdr:rowOff>
    </xdr:to>
    <xdr:sp macro="" textlink="">
      <xdr:nvSpPr>
        <xdr:cNvPr id="136" name="楕円 135"/>
        <xdr:cNvSpPr/>
      </xdr:nvSpPr>
      <xdr:spPr bwMode="auto">
        <a:xfrm>
          <a:off x="4254500" y="64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272983</xdr:rowOff>
    </xdr:from>
    <xdr:ext cx="762000" cy="259045"/>
    <xdr:sp macro="" textlink="">
      <xdr:nvSpPr>
        <xdr:cNvPr id="137" name="テキスト ボックス 136"/>
        <xdr:cNvSpPr txBox="1"/>
      </xdr:nvSpPr>
      <xdr:spPr>
        <a:xfrm>
          <a:off x="3924300" y="61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252908</xdr:rowOff>
    </xdr:from>
    <xdr:to>
      <xdr:col>19</xdr:col>
      <xdr:colOff>38100</xdr:colOff>
      <xdr:row>35</xdr:row>
      <xdr:rowOff>11608</xdr:rowOff>
    </xdr:to>
    <xdr:sp macro="" textlink="">
      <xdr:nvSpPr>
        <xdr:cNvPr id="138" name="楕円 137"/>
        <xdr:cNvSpPr/>
      </xdr:nvSpPr>
      <xdr:spPr bwMode="auto">
        <a:xfrm>
          <a:off x="3556000" y="652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21785</xdr:rowOff>
    </xdr:from>
    <xdr:ext cx="762000" cy="259045"/>
    <xdr:sp macro="" textlink="">
      <xdr:nvSpPr>
        <xdr:cNvPr id="139" name="テキスト ボックス 138"/>
        <xdr:cNvSpPr txBox="1"/>
      </xdr:nvSpPr>
      <xdr:spPr>
        <a:xfrm>
          <a:off x="3225800" y="628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244417</xdr:rowOff>
    </xdr:from>
    <xdr:to>
      <xdr:col>15</xdr:col>
      <xdr:colOff>101600</xdr:colOff>
      <xdr:row>35</xdr:row>
      <xdr:rowOff>3117</xdr:rowOff>
    </xdr:to>
    <xdr:sp macro="" textlink="">
      <xdr:nvSpPr>
        <xdr:cNvPr id="140" name="楕円 139"/>
        <xdr:cNvSpPr/>
      </xdr:nvSpPr>
      <xdr:spPr bwMode="auto">
        <a:xfrm>
          <a:off x="2857500" y="651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13294</xdr:rowOff>
    </xdr:from>
    <xdr:ext cx="762000" cy="259045"/>
    <xdr:sp macro="" textlink="">
      <xdr:nvSpPr>
        <xdr:cNvPr id="141" name="テキスト ボックス 140"/>
        <xdr:cNvSpPr txBox="1"/>
      </xdr:nvSpPr>
      <xdr:spPr>
        <a:xfrm>
          <a:off x="2527300" y="628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50,412
49,637
85.10
19,865,468
19,112,213
730,943
11,767,893
24,072,907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64994</xdr:rowOff>
    </xdr:from>
    <xdr:to>
      <xdr:col>24</xdr:col>
      <xdr:colOff>63500</xdr:colOff>
      <xdr:row>35</xdr:row>
      <xdr:rowOff>96449</xdr:rowOff>
    </xdr:to>
    <xdr:cxnSp macro="">
      <xdr:nvCxnSpPr>
        <xdr:cNvPr id="59" name="直線コネクタ 58"/>
        <xdr:cNvCxnSpPr/>
      </xdr:nvCxnSpPr>
      <xdr:spPr>
        <a:xfrm flipV="1">
          <a:off x="3797300" y="6065744"/>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121229</xdr:rowOff>
    </xdr:from>
    <xdr:to>
      <xdr:col>19</xdr:col>
      <xdr:colOff>177800</xdr:colOff>
      <xdr:row>35</xdr:row>
      <xdr:rowOff>96449</xdr:rowOff>
    </xdr:to>
    <xdr:cxnSp macro="">
      <xdr:nvCxnSpPr>
        <xdr:cNvPr id="62" name="直線コネクタ 61"/>
        <xdr:cNvCxnSpPr/>
      </xdr:nvCxnSpPr>
      <xdr:spPr>
        <a:xfrm>
          <a:off x="2908300" y="5950529"/>
          <a:ext cx="889000" cy="1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121229</xdr:rowOff>
    </xdr:from>
    <xdr:to>
      <xdr:col>15</xdr:col>
      <xdr:colOff>50800</xdr:colOff>
      <xdr:row>35</xdr:row>
      <xdr:rowOff>84653</xdr:rowOff>
    </xdr:to>
    <xdr:cxnSp macro="">
      <xdr:nvCxnSpPr>
        <xdr:cNvPr id="65" name="直線コネクタ 64"/>
        <xdr:cNvCxnSpPr/>
      </xdr:nvCxnSpPr>
      <xdr:spPr>
        <a:xfrm flipV="1">
          <a:off x="2019300" y="5950529"/>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84653</xdr:rowOff>
    </xdr:from>
    <xdr:to>
      <xdr:col>10</xdr:col>
      <xdr:colOff>114300</xdr:colOff>
      <xdr:row>35</xdr:row>
      <xdr:rowOff>134602</xdr:rowOff>
    </xdr:to>
    <xdr:cxnSp macro="">
      <xdr:nvCxnSpPr>
        <xdr:cNvPr id="68" name="直線コネクタ 67"/>
        <xdr:cNvCxnSpPr/>
      </xdr:nvCxnSpPr>
      <xdr:spPr>
        <a:xfrm flipV="1">
          <a:off x="1130300" y="608540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62298</xdr:rowOff>
    </xdr:from>
    <xdr:ext cx="534377" cy="259045"/>
    <xdr:sp macro="" textlink="">
      <xdr:nvSpPr>
        <xdr:cNvPr id="70" name="テキスト ボックス 69"/>
        <xdr:cNvSpPr txBox="1"/>
      </xdr:nvSpPr>
      <xdr:spPr>
        <a:xfrm>
          <a:off x="1752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76997</xdr:rowOff>
    </xdr:from>
    <xdr:ext cx="534377" cy="259045"/>
    <xdr:sp macro="" textlink="">
      <xdr:nvSpPr>
        <xdr:cNvPr id="72" name="テキスト ボックス 71"/>
        <xdr:cNvSpPr txBox="1"/>
      </xdr:nvSpPr>
      <xdr:spPr>
        <a:xfrm>
          <a:off x="863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14194</xdr:rowOff>
    </xdr:from>
    <xdr:to>
      <xdr:col>24</xdr:col>
      <xdr:colOff>114300</xdr:colOff>
      <xdr:row>35</xdr:row>
      <xdr:rowOff>115794</xdr:rowOff>
    </xdr:to>
    <xdr:sp macro="" textlink="">
      <xdr:nvSpPr>
        <xdr:cNvPr id="78" name="楕円 77"/>
        <xdr:cNvSpPr/>
      </xdr:nvSpPr>
      <xdr:spPr>
        <a:xfrm>
          <a:off x="4584700" y="60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37071</xdr:rowOff>
    </xdr:from>
    <xdr:ext cx="534377" cy="259045"/>
    <xdr:sp macro="" textlink="">
      <xdr:nvSpPr>
        <xdr:cNvPr id="79" name="人件費該当値テキスト"/>
        <xdr:cNvSpPr txBox="1"/>
      </xdr:nvSpPr>
      <xdr:spPr>
        <a:xfrm>
          <a:off x="4686300" y="586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45649</xdr:rowOff>
    </xdr:from>
    <xdr:to>
      <xdr:col>20</xdr:col>
      <xdr:colOff>38100</xdr:colOff>
      <xdr:row>35</xdr:row>
      <xdr:rowOff>147249</xdr:rowOff>
    </xdr:to>
    <xdr:sp macro="" textlink="">
      <xdr:nvSpPr>
        <xdr:cNvPr id="80" name="楕円 79"/>
        <xdr:cNvSpPr/>
      </xdr:nvSpPr>
      <xdr:spPr>
        <a:xfrm>
          <a:off x="3746500" y="60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163776</xdr:rowOff>
    </xdr:from>
    <xdr:ext cx="534377" cy="259045"/>
    <xdr:sp macro="" textlink="">
      <xdr:nvSpPr>
        <xdr:cNvPr id="81" name="テキスト ボックス 80"/>
        <xdr:cNvSpPr txBox="1"/>
      </xdr:nvSpPr>
      <xdr:spPr>
        <a:xfrm>
          <a:off x="3530111" y="58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70429</xdr:rowOff>
    </xdr:from>
    <xdr:to>
      <xdr:col>15</xdr:col>
      <xdr:colOff>101600</xdr:colOff>
      <xdr:row>35</xdr:row>
      <xdr:rowOff>579</xdr:rowOff>
    </xdr:to>
    <xdr:sp macro="" textlink="">
      <xdr:nvSpPr>
        <xdr:cNvPr id="82" name="楕円 81"/>
        <xdr:cNvSpPr/>
      </xdr:nvSpPr>
      <xdr:spPr>
        <a:xfrm>
          <a:off x="2857500" y="58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17106</xdr:rowOff>
    </xdr:from>
    <xdr:ext cx="534377" cy="259045"/>
    <xdr:sp macro="" textlink="">
      <xdr:nvSpPr>
        <xdr:cNvPr id="83" name="テキスト ボックス 82"/>
        <xdr:cNvSpPr txBox="1"/>
      </xdr:nvSpPr>
      <xdr:spPr>
        <a:xfrm>
          <a:off x="2641111" y="56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33853</xdr:rowOff>
    </xdr:from>
    <xdr:to>
      <xdr:col>10</xdr:col>
      <xdr:colOff>165100</xdr:colOff>
      <xdr:row>35</xdr:row>
      <xdr:rowOff>135453</xdr:rowOff>
    </xdr:to>
    <xdr:sp macro="" textlink="">
      <xdr:nvSpPr>
        <xdr:cNvPr id="84" name="楕円 83"/>
        <xdr:cNvSpPr/>
      </xdr:nvSpPr>
      <xdr:spPr>
        <a:xfrm>
          <a:off x="1968500" y="60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151980</xdr:rowOff>
    </xdr:from>
    <xdr:ext cx="534377" cy="259045"/>
    <xdr:sp macro="" textlink="">
      <xdr:nvSpPr>
        <xdr:cNvPr id="85" name="テキスト ボックス 84"/>
        <xdr:cNvSpPr txBox="1"/>
      </xdr:nvSpPr>
      <xdr:spPr>
        <a:xfrm>
          <a:off x="1752111" y="58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83802</xdr:rowOff>
    </xdr:from>
    <xdr:to>
      <xdr:col>6</xdr:col>
      <xdr:colOff>38100</xdr:colOff>
      <xdr:row>36</xdr:row>
      <xdr:rowOff>13952</xdr:rowOff>
    </xdr:to>
    <xdr:sp macro="" textlink="">
      <xdr:nvSpPr>
        <xdr:cNvPr id="86" name="楕円 85"/>
        <xdr:cNvSpPr/>
      </xdr:nvSpPr>
      <xdr:spPr>
        <a:xfrm>
          <a:off x="1079500" y="60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30479</xdr:rowOff>
    </xdr:from>
    <xdr:ext cx="534377" cy="259045"/>
    <xdr:sp macro="" textlink="">
      <xdr:nvSpPr>
        <xdr:cNvPr id="87" name="テキスト ボックス 86"/>
        <xdr:cNvSpPr txBox="1"/>
      </xdr:nvSpPr>
      <xdr:spPr>
        <a:xfrm>
          <a:off x="863111" y="58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2548</xdr:rowOff>
    </xdr:from>
    <xdr:to>
      <xdr:col>24</xdr:col>
      <xdr:colOff>63500</xdr:colOff>
      <xdr:row>58</xdr:row>
      <xdr:rowOff>16652</xdr:rowOff>
    </xdr:to>
    <xdr:cxnSp macro="">
      <xdr:nvCxnSpPr>
        <xdr:cNvPr id="116" name="直線コネクタ 115"/>
        <xdr:cNvCxnSpPr/>
      </xdr:nvCxnSpPr>
      <xdr:spPr>
        <a:xfrm>
          <a:off x="3797300" y="9946648"/>
          <a:ext cx="8382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2548</xdr:rowOff>
    </xdr:from>
    <xdr:to>
      <xdr:col>19</xdr:col>
      <xdr:colOff>177800</xdr:colOff>
      <xdr:row>58</xdr:row>
      <xdr:rowOff>9364</xdr:rowOff>
    </xdr:to>
    <xdr:cxnSp macro="">
      <xdr:nvCxnSpPr>
        <xdr:cNvPr id="119" name="直線コネクタ 118"/>
        <xdr:cNvCxnSpPr/>
      </xdr:nvCxnSpPr>
      <xdr:spPr>
        <a:xfrm flipV="1">
          <a:off x="2908300" y="9946648"/>
          <a:ext cx="889000" cy="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9364</xdr:rowOff>
    </xdr:from>
    <xdr:to>
      <xdr:col>15</xdr:col>
      <xdr:colOff>50800</xdr:colOff>
      <xdr:row>58</xdr:row>
      <xdr:rowOff>27278</xdr:rowOff>
    </xdr:to>
    <xdr:cxnSp macro="">
      <xdr:nvCxnSpPr>
        <xdr:cNvPr id="122" name="直線コネクタ 121"/>
        <xdr:cNvCxnSpPr/>
      </xdr:nvCxnSpPr>
      <xdr:spPr>
        <a:xfrm flipV="1">
          <a:off x="2019300" y="9953464"/>
          <a:ext cx="8890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27278</xdr:rowOff>
    </xdr:from>
    <xdr:to>
      <xdr:col>10</xdr:col>
      <xdr:colOff>114300</xdr:colOff>
      <xdr:row>58</xdr:row>
      <xdr:rowOff>34361</xdr:rowOff>
    </xdr:to>
    <xdr:cxnSp macro="">
      <xdr:nvCxnSpPr>
        <xdr:cNvPr id="125" name="直線コネクタ 124"/>
        <xdr:cNvCxnSpPr/>
      </xdr:nvCxnSpPr>
      <xdr:spPr>
        <a:xfrm flipV="1">
          <a:off x="1130300" y="9971378"/>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137302</xdr:rowOff>
    </xdr:from>
    <xdr:to>
      <xdr:col>24</xdr:col>
      <xdr:colOff>114300</xdr:colOff>
      <xdr:row>58</xdr:row>
      <xdr:rowOff>67452</xdr:rowOff>
    </xdr:to>
    <xdr:sp macro="" textlink="">
      <xdr:nvSpPr>
        <xdr:cNvPr id="135" name="楕円 134"/>
        <xdr:cNvSpPr/>
      </xdr:nvSpPr>
      <xdr:spPr>
        <a:xfrm>
          <a:off x="4584700" y="99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123198</xdr:rowOff>
    </xdr:from>
    <xdr:to>
      <xdr:col>20</xdr:col>
      <xdr:colOff>38100</xdr:colOff>
      <xdr:row>58</xdr:row>
      <xdr:rowOff>53348</xdr:rowOff>
    </xdr:to>
    <xdr:sp macro="" textlink="">
      <xdr:nvSpPr>
        <xdr:cNvPr id="137" name="楕円 136"/>
        <xdr:cNvSpPr/>
      </xdr:nvSpPr>
      <xdr:spPr>
        <a:xfrm>
          <a:off x="3746500" y="9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44475</xdr:rowOff>
    </xdr:from>
    <xdr:ext cx="534377" cy="259045"/>
    <xdr:sp macro="" textlink="">
      <xdr:nvSpPr>
        <xdr:cNvPr id="138" name="テキスト ボックス 137"/>
        <xdr:cNvSpPr txBox="1"/>
      </xdr:nvSpPr>
      <xdr:spPr>
        <a:xfrm>
          <a:off x="3530111" y="99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130014</xdr:rowOff>
    </xdr:from>
    <xdr:to>
      <xdr:col>15</xdr:col>
      <xdr:colOff>101600</xdr:colOff>
      <xdr:row>58</xdr:row>
      <xdr:rowOff>60164</xdr:rowOff>
    </xdr:to>
    <xdr:sp macro="" textlink="">
      <xdr:nvSpPr>
        <xdr:cNvPr id="139" name="楕円 138"/>
        <xdr:cNvSpPr/>
      </xdr:nvSpPr>
      <xdr:spPr>
        <a:xfrm>
          <a:off x="2857500" y="99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51291</xdr:rowOff>
    </xdr:from>
    <xdr:ext cx="534377" cy="259045"/>
    <xdr:sp macro="" textlink="">
      <xdr:nvSpPr>
        <xdr:cNvPr id="140" name="テキスト ボックス 139"/>
        <xdr:cNvSpPr txBox="1"/>
      </xdr:nvSpPr>
      <xdr:spPr>
        <a:xfrm>
          <a:off x="2641111" y="999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147928</xdr:rowOff>
    </xdr:from>
    <xdr:to>
      <xdr:col>10</xdr:col>
      <xdr:colOff>165100</xdr:colOff>
      <xdr:row>58</xdr:row>
      <xdr:rowOff>78078</xdr:rowOff>
    </xdr:to>
    <xdr:sp macro="" textlink="">
      <xdr:nvSpPr>
        <xdr:cNvPr id="141" name="楕円 140"/>
        <xdr:cNvSpPr/>
      </xdr:nvSpPr>
      <xdr:spPr>
        <a:xfrm>
          <a:off x="1968500" y="99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69205</xdr:rowOff>
    </xdr:from>
    <xdr:ext cx="534377" cy="259045"/>
    <xdr:sp macro="" textlink="">
      <xdr:nvSpPr>
        <xdr:cNvPr id="142" name="テキスト ボックス 141"/>
        <xdr:cNvSpPr txBox="1"/>
      </xdr:nvSpPr>
      <xdr:spPr>
        <a:xfrm>
          <a:off x="1752111" y="100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155011</xdr:rowOff>
    </xdr:from>
    <xdr:to>
      <xdr:col>6</xdr:col>
      <xdr:colOff>38100</xdr:colOff>
      <xdr:row>58</xdr:row>
      <xdr:rowOff>85161</xdr:rowOff>
    </xdr:to>
    <xdr:sp macro="" textlink="">
      <xdr:nvSpPr>
        <xdr:cNvPr id="143" name="楕円 142"/>
        <xdr:cNvSpPr/>
      </xdr:nvSpPr>
      <xdr:spPr>
        <a:xfrm>
          <a:off x="1079500" y="99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76288</xdr:rowOff>
    </xdr:from>
    <xdr:ext cx="534377" cy="259045"/>
    <xdr:sp macro="" textlink="">
      <xdr:nvSpPr>
        <xdr:cNvPr id="144" name="テキスト ボックス 143"/>
        <xdr:cNvSpPr txBox="1"/>
      </xdr:nvSpPr>
      <xdr:spPr>
        <a:xfrm>
          <a:off x="863111" y="100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63976</xdr:rowOff>
    </xdr:from>
    <xdr:to>
      <xdr:col>24</xdr:col>
      <xdr:colOff>63500</xdr:colOff>
      <xdr:row>77</xdr:row>
      <xdr:rowOff>69292</xdr:rowOff>
    </xdr:to>
    <xdr:cxnSp macro="">
      <xdr:nvCxnSpPr>
        <xdr:cNvPr id="169" name="直線コネクタ 168"/>
        <xdr:cNvCxnSpPr/>
      </xdr:nvCxnSpPr>
      <xdr:spPr>
        <a:xfrm>
          <a:off x="3797300" y="13265626"/>
          <a:ext cx="8382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53860</xdr:rowOff>
    </xdr:from>
    <xdr:to>
      <xdr:col>19</xdr:col>
      <xdr:colOff>177800</xdr:colOff>
      <xdr:row>77</xdr:row>
      <xdr:rowOff>63976</xdr:rowOff>
    </xdr:to>
    <xdr:cxnSp macro="">
      <xdr:nvCxnSpPr>
        <xdr:cNvPr id="172" name="直線コネクタ 171"/>
        <xdr:cNvCxnSpPr/>
      </xdr:nvCxnSpPr>
      <xdr:spPr>
        <a:xfrm>
          <a:off x="2908300" y="13255510"/>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39515</xdr:rowOff>
    </xdr:from>
    <xdr:to>
      <xdr:col>15</xdr:col>
      <xdr:colOff>50800</xdr:colOff>
      <xdr:row>77</xdr:row>
      <xdr:rowOff>53860</xdr:rowOff>
    </xdr:to>
    <xdr:cxnSp macro="">
      <xdr:nvCxnSpPr>
        <xdr:cNvPr id="175" name="直線コネクタ 174"/>
        <xdr:cNvCxnSpPr/>
      </xdr:nvCxnSpPr>
      <xdr:spPr>
        <a:xfrm>
          <a:off x="2019300" y="13241165"/>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5511</xdr:rowOff>
    </xdr:from>
    <xdr:to>
      <xdr:col>10</xdr:col>
      <xdr:colOff>114300</xdr:colOff>
      <xdr:row>77</xdr:row>
      <xdr:rowOff>39515</xdr:rowOff>
    </xdr:to>
    <xdr:cxnSp macro="">
      <xdr:nvCxnSpPr>
        <xdr:cNvPr id="178" name="直線コネクタ 177"/>
        <xdr:cNvCxnSpPr/>
      </xdr:nvCxnSpPr>
      <xdr:spPr>
        <a:xfrm>
          <a:off x="1130300" y="13207161"/>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18492</xdr:rowOff>
    </xdr:from>
    <xdr:to>
      <xdr:col>24</xdr:col>
      <xdr:colOff>114300</xdr:colOff>
      <xdr:row>77</xdr:row>
      <xdr:rowOff>120092</xdr:rowOff>
    </xdr:to>
    <xdr:sp macro="" textlink="">
      <xdr:nvSpPr>
        <xdr:cNvPr id="188" name="楕円 187"/>
        <xdr:cNvSpPr/>
      </xdr:nvSpPr>
      <xdr:spPr>
        <a:xfrm>
          <a:off x="45847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104869</xdr:rowOff>
    </xdr:from>
    <xdr:ext cx="469744" cy="259045"/>
    <xdr:sp macro="" textlink="">
      <xdr:nvSpPr>
        <xdr:cNvPr id="189" name="維持補修費該当値テキスト"/>
        <xdr:cNvSpPr txBox="1"/>
      </xdr:nvSpPr>
      <xdr:spPr>
        <a:xfrm>
          <a:off x="4686300" y="1313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13176</xdr:rowOff>
    </xdr:from>
    <xdr:to>
      <xdr:col>20</xdr:col>
      <xdr:colOff>38100</xdr:colOff>
      <xdr:row>77</xdr:row>
      <xdr:rowOff>114776</xdr:rowOff>
    </xdr:to>
    <xdr:sp macro="" textlink="">
      <xdr:nvSpPr>
        <xdr:cNvPr id="190" name="楕円 189"/>
        <xdr:cNvSpPr/>
      </xdr:nvSpPr>
      <xdr:spPr>
        <a:xfrm>
          <a:off x="3746500" y="132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105903</xdr:rowOff>
    </xdr:from>
    <xdr:ext cx="469744" cy="259045"/>
    <xdr:sp macro="" textlink="">
      <xdr:nvSpPr>
        <xdr:cNvPr id="191" name="テキスト ボックス 190"/>
        <xdr:cNvSpPr txBox="1"/>
      </xdr:nvSpPr>
      <xdr:spPr>
        <a:xfrm>
          <a:off x="3562428" y="1330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3060</xdr:rowOff>
    </xdr:from>
    <xdr:to>
      <xdr:col>15</xdr:col>
      <xdr:colOff>101600</xdr:colOff>
      <xdr:row>77</xdr:row>
      <xdr:rowOff>104660</xdr:rowOff>
    </xdr:to>
    <xdr:sp macro="" textlink="">
      <xdr:nvSpPr>
        <xdr:cNvPr id="192" name="楕円 191"/>
        <xdr:cNvSpPr/>
      </xdr:nvSpPr>
      <xdr:spPr>
        <a:xfrm>
          <a:off x="2857500" y="13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95787</xdr:rowOff>
    </xdr:from>
    <xdr:ext cx="469744" cy="259045"/>
    <xdr:sp macro="" textlink="">
      <xdr:nvSpPr>
        <xdr:cNvPr id="193" name="テキスト ボックス 192"/>
        <xdr:cNvSpPr txBox="1"/>
      </xdr:nvSpPr>
      <xdr:spPr>
        <a:xfrm>
          <a:off x="2673428" y="1329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160165</xdr:rowOff>
    </xdr:from>
    <xdr:to>
      <xdr:col>10</xdr:col>
      <xdr:colOff>165100</xdr:colOff>
      <xdr:row>77</xdr:row>
      <xdr:rowOff>90315</xdr:rowOff>
    </xdr:to>
    <xdr:sp macro="" textlink="">
      <xdr:nvSpPr>
        <xdr:cNvPr id="194" name="楕円 193"/>
        <xdr:cNvSpPr/>
      </xdr:nvSpPr>
      <xdr:spPr>
        <a:xfrm>
          <a:off x="1968500" y="131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81442</xdr:rowOff>
    </xdr:from>
    <xdr:ext cx="469744" cy="259045"/>
    <xdr:sp macro="" textlink="">
      <xdr:nvSpPr>
        <xdr:cNvPr id="195" name="テキスト ボックス 194"/>
        <xdr:cNvSpPr txBox="1"/>
      </xdr:nvSpPr>
      <xdr:spPr>
        <a:xfrm>
          <a:off x="1784428" y="1328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126161</xdr:rowOff>
    </xdr:from>
    <xdr:to>
      <xdr:col>6</xdr:col>
      <xdr:colOff>38100</xdr:colOff>
      <xdr:row>77</xdr:row>
      <xdr:rowOff>56311</xdr:rowOff>
    </xdr:to>
    <xdr:sp macro="" textlink="">
      <xdr:nvSpPr>
        <xdr:cNvPr id="196" name="楕円 195"/>
        <xdr:cNvSpPr/>
      </xdr:nvSpPr>
      <xdr:spPr>
        <a:xfrm>
          <a:off x="10795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47438</xdr:rowOff>
    </xdr:from>
    <xdr:ext cx="469744" cy="259045"/>
    <xdr:sp macro="" textlink="">
      <xdr:nvSpPr>
        <xdr:cNvPr id="197" name="テキスト ボックス 196"/>
        <xdr:cNvSpPr txBox="1"/>
      </xdr:nvSpPr>
      <xdr:spPr>
        <a:xfrm>
          <a:off x="895428" y="132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110440</xdr:rowOff>
    </xdr:from>
    <xdr:to>
      <xdr:col>24</xdr:col>
      <xdr:colOff>63500</xdr:colOff>
      <xdr:row>96</xdr:row>
      <xdr:rowOff>114745</xdr:rowOff>
    </xdr:to>
    <xdr:cxnSp macro="">
      <xdr:nvCxnSpPr>
        <xdr:cNvPr id="227" name="直線コネクタ 226"/>
        <xdr:cNvCxnSpPr/>
      </xdr:nvCxnSpPr>
      <xdr:spPr>
        <a:xfrm flipV="1">
          <a:off x="3797300" y="16569640"/>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114745</xdr:rowOff>
    </xdr:from>
    <xdr:to>
      <xdr:col>19</xdr:col>
      <xdr:colOff>177800</xdr:colOff>
      <xdr:row>97</xdr:row>
      <xdr:rowOff>9906</xdr:rowOff>
    </xdr:to>
    <xdr:cxnSp macro="">
      <xdr:nvCxnSpPr>
        <xdr:cNvPr id="230" name="直線コネクタ 229"/>
        <xdr:cNvCxnSpPr/>
      </xdr:nvCxnSpPr>
      <xdr:spPr>
        <a:xfrm flipV="1">
          <a:off x="2908300" y="16573945"/>
          <a:ext cx="889000" cy="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5423</xdr:rowOff>
    </xdr:from>
    <xdr:to>
      <xdr:col>15</xdr:col>
      <xdr:colOff>50800</xdr:colOff>
      <xdr:row>97</xdr:row>
      <xdr:rowOff>9906</xdr:rowOff>
    </xdr:to>
    <xdr:cxnSp macro="">
      <xdr:nvCxnSpPr>
        <xdr:cNvPr id="233" name="直線コネクタ 232"/>
        <xdr:cNvCxnSpPr/>
      </xdr:nvCxnSpPr>
      <xdr:spPr>
        <a:xfrm>
          <a:off x="2019300" y="16636073"/>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5423</xdr:rowOff>
    </xdr:from>
    <xdr:to>
      <xdr:col>10</xdr:col>
      <xdr:colOff>114300</xdr:colOff>
      <xdr:row>97</xdr:row>
      <xdr:rowOff>62878</xdr:rowOff>
    </xdr:to>
    <xdr:cxnSp macro="">
      <xdr:nvCxnSpPr>
        <xdr:cNvPr id="236" name="直線コネクタ 235"/>
        <xdr:cNvCxnSpPr/>
      </xdr:nvCxnSpPr>
      <xdr:spPr>
        <a:xfrm flipV="1">
          <a:off x="1130300" y="16636073"/>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91915</xdr:rowOff>
    </xdr:from>
    <xdr:ext cx="534377" cy="259045"/>
    <xdr:sp macro="" textlink="">
      <xdr:nvSpPr>
        <xdr:cNvPr id="238" name="テキスト ボックス 237"/>
        <xdr:cNvSpPr txBox="1"/>
      </xdr:nvSpPr>
      <xdr:spPr>
        <a:xfrm>
          <a:off x="1752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161752</xdr:rowOff>
    </xdr:from>
    <xdr:ext cx="534377" cy="259045"/>
    <xdr:sp macro="" textlink="">
      <xdr:nvSpPr>
        <xdr:cNvPr id="240" name="テキスト ボックス 239"/>
        <xdr:cNvSpPr txBox="1"/>
      </xdr:nvSpPr>
      <xdr:spPr>
        <a:xfrm>
          <a:off x="863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59640</xdr:rowOff>
    </xdr:from>
    <xdr:to>
      <xdr:col>24</xdr:col>
      <xdr:colOff>114300</xdr:colOff>
      <xdr:row>96</xdr:row>
      <xdr:rowOff>161240</xdr:rowOff>
    </xdr:to>
    <xdr:sp macro="" textlink="">
      <xdr:nvSpPr>
        <xdr:cNvPr id="246" name="楕円 245"/>
        <xdr:cNvSpPr/>
      </xdr:nvSpPr>
      <xdr:spPr>
        <a:xfrm>
          <a:off x="4584700" y="165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38067</xdr:rowOff>
    </xdr:from>
    <xdr:ext cx="534377" cy="259045"/>
    <xdr:sp macro="" textlink="">
      <xdr:nvSpPr>
        <xdr:cNvPr id="247" name="扶助費該当値テキスト"/>
        <xdr:cNvSpPr txBox="1"/>
      </xdr:nvSpPr>
      <xdr:spPr>
        <a:xfrm>
          <a:off x="4686300" y="164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63945</xdr:rowOff>
    </xdr:from>
    <xdr:to>
      <xdr:col>20</xdr:col>
      <xdr:colOff>38100</xdr:colOff>
      <xdr:row>96</xdr:row>
      <xdr:rowOff>165545</xdr:rowOff>
    </xdr:to>
    <xdr:sp macro="" textlink="">
      <xdr:nvSpPr>
        <xdr:cNvPr id="248" name="楕円 247"/>
        <xdr:cNvSpPr/>
      </xdr:nvSpPr>
      <xdr:spPr>
        <a:xfrm>
          <a:off x="3746500" y="165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156672</xdr:rowOff>
    </xdr:from>
    <xdr:ext cx="534377" cy="259045"/>
    <xdr:sp macro="" textlink="">
      <xdr:nvSpPr>
        <xdr:cNvPr id="249" name="テキスト ボックス 248"/>
        <xdr:cNvSpPr txBox="1"/>
      </xdr:nvSpPr>
      <xdr:spPr>
        <a:xfrm>
          <a:off x="3530111" y="166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130556</xdr:rowOff>
    </xdr:from>
    <xdr:to>
      <xdr:col>15</xdr:col>
      <xdr:colOff>101600</xdr:colOff>
      <xdr:row>97</xdr:row>
      <xdr:rowOff>60706</xdr:rowOff>
    </xdr:to>
    <xdr:sp macro="" textlink="">
      <xdr:nvSpPr>
        <xdr:cNvPr id="250" name="楕円 249"/>
        <xdr:cNvSpPr/>
      </xdr:nvSpPr>
      <xdr:spPr>
        <a:xfrm>
          <a:off x="2857500" y="165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51833</xdr:rowOff>
    </xdr:from>
    <xdr:ext cx="534377" cy="259045"/>
    <xdr:sp macro="" textlink="">
      <xdr:nvSpPr>
        <xdr:cNvPr id="251" name="テキスト ボックス 250"/>
        <xdr:cNvSpPr txBox="1"/>
      </xdr:nvSpPr>
      <xdr:spPr>
        <a:xfrm>
          <a:off x="2641111" y="166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126073</xdr:rowOff>
    </xdr:from>
    <xdr:to>
      <xdr:col>10</xdr:col>
      <xdr:colOff>165100</xdr:colOff>
      <xdr:row>97</xdr:row>
      <xdr:rowOff>56223</xdr:rowOff>
    </xdr:to>
    <xdr:sp macro="" textlink="">
      <xdr:nvSpPr>
        <xdr:cNvPr id="252" name="楕円 251"/>
        <xdr:cNvSpPr/>
      </xdr:nvSpPr>
      <xdr:spPr>
        <a:xfrm>
          <a:off x="1968500" y="165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47350</xdr:rowOff>
    </xdr:from>
    <xdr:ext cx="534377" cy="259045"/>
    <xdr:sp macro="" textlink="">
      <xdr:nvSpPr>
        <xdr:cNvPr id="253" name="テキスト ボックス 252"/>
        <xdr:cNvSpPr txBox="1"/>
      </xdr:nvSpPr>
      <xdr:spPr>
        <a:xfrm>
          <a:off x="1752111" y="166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12078</xdr:rowOff>
    </xdr:from>
    <xdr:to>
      <xdr:col>6</xdr:col>
      <xdr:colOff>38100</xdr:colOff>
      <xdr:row>97</xdr:row>
      <xdr:rowOff>113678</xdr:rowOff>
    </xdr:to>
    <xdr:sp macro="" textlink="">
      <xdr:nvSpPr>
        <xdr:cNvPr id="254" name="楕円 253"/>
        <xdr:cNvSpPr/>
      </xdr:nvSpPr>
      <xdr:spPr>
        <a:xfrm>
          <a:off x="1079500" y="166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104805</xdr:rowOff>
    </xdr:from>
    <xdr:ext cx="534377" cy="259045"/>
    <xdr:sp macro="" textlink="">
      <xdr:nvSpPr>
        <xdr:cNvPr id="255" name="テキスト ボックス 254"/>
        <xdr:cNvSpPr txBox="1"/>
      </xdr:nvSpPr>
      <xdr:spPr>
        <a:xfrm>
          <a:off x="863111" y="167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18110</xdr:rowOff>
    </xdr:from>
    <xdr:to>
      <xdr:col>55</xdr:col>
      <xdr:colOff>0</xdr:colOff>
      <xdr:row>35</xdr:row>
      <xdr:rowOff>60503</xdr:rowOff>
    </xdr:to>
    <xdr:cxnSp macro="">
      <xdr:nvCxnSpPr>
        <xdr:cNvPr id="284" name="直線コネクタ 283"/>
        <xdr:cNvCxnSpPr/>
      </xdr:nvCxnSpPr>
      <xdr:spPr>
        <a:xfrm>
          <a:off x="9639300" y="6018860"/>
          <a:ext cx="8382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279</xdr:rowOff>
    </xdr:from>
    <xdr:to>
      <xdr:col>50</xdr:col>
      <xdr:colOff>114300</xdr:colOff>
      <xdr:row>35</xdr:row>
      <xdr:rowOff>18110</xdr:rowOff>
    </xdr:to>
    <xdr:cxnSp macro="">
      <xdr:nvCxnSpPr>
        <xdr:cNvPr id="287" name="直線コネクタ 286"/>
        <xdr:cNvCxnSpPr/>
      </xdr:nvCxnSpPr>
      <xdr:spPr>
        <a:xfrm>
          <a:off x="8750300" y="5829579"/>
          <a:ext cx="8890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118910</xdr:rowOff>
    </xdr:from>
    <xdr:to>
      <xdr:col>45</xdr:col>
      <xdr:colOff>177800</xdr:colOff>
      <xdr:row>34</xdr:row>
      <xdr:rowOff>279</xdr:rowOff>
    </xdr:to>
    <xdr:cxnSp macro="">
      <xdr:nvCxnSpPr>
        <xdr:cNvPr id="290" name="直線コネクタ 289"/>
        <xdr:cNvCxnSpPr/>
      </xdr:nvCxnSpPr>
      <xdr:spPr>
        <a:xfrm>
          <a:off x="7861300" y="5776760"/>
          <a:ext cx="889000" cy="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82105</xdr:rowOff>
    </xdr:from>
    <xdr:to>
      <xdr:col>41</xdr:col>
      <xdr:colOff>50800</xdr:colOff>
      <xdr:row>33</xdr:row>
      <xdr:rowOff>118910</xdr:rowOff>
    </xdr:to>
    <xdr:cxnSp macro="">
      <xdr:nvCxnSpPr>
        <xdr:cNvPr id="293" name="直線コネクタ 292"/>
        <xdr:cNvCxnSpPr/>
      </xdr:nvCxnSpPr>
      <xdr:spPr>
        <a:xfrm>
          <a:off x="6972300" y="539705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51122</xdr:rowOff>
    </xdr:from>
    <xdr:ext cx="534377" cy="259045"/>
    <xdr:sp macro="" textlink="">
      <xdr:nvSpPr>
        <xdr:cNvPr id="295" name="テキスト ボックス 294"/>
        <xdr:cNvSpPr txBox="1"/>
      </xdr:nvSpPr>
      <xdr:spPr>
        <a:xfrm>
          <a:off x="7594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124706</xdr:rowOff>
    </xdr:from>
    <xdr:ext cx="534377" cy="259045"/>
    <xdr:sp macro="" textlink="">
      <xdr:nvSpPr>
        <xdr:cNvPr id="297" name="テキスト ボックス 296"/>
        <xdr:cNvSpPr txBox="1"/>
      </xdr:nvSpPr>
      <xdr:spPr>
        <a:xfrm>
          <a:off x="6705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9703</xdr:rowOff>
    </xdr:from>
    <xdr:to>
      <xdr:col>55</xdr:col>
      <xdr:colOff>50800</xdr:colOff>
      <xdr:row>35</xdr:row>
      <xdr:rowOff>111303</xdr:rowOff>
    </xdr:to>
    <xdr:sp macro="" textlink="">
      <xdr:nvSpPr>
        <xdr:cNvPr id="303" name="楕円 302"/>
        <xdr:cNvSpPr/>
      </xdr:nvSpPr>
      <xdr:spPr>
        <a:xfrm>
          <a:off x="10426700" y="60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32580</xdr:rowOff>
    </xdr:from>
    <xdr:ext cx="534377" cy="259045"/>
    <xdr:sp macro="" textlink="">
      <xdr:nvSpPr>
        <xdr:cNvPr id="304" name="補助費等該当値テキスト"/>
        <xdr:cNvSpPr txBox="1"/>
      </xdr:nvSpPr>
      <xdr:spPr>
        <a:xfrm>
          <a:off x="10528300" y="586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138760</xdr:rowOff>
    </xdr:from>
    <xdr:to>
      <xdr:col>50</xdr:col>
      <xdr:colOff>165100</xdr:colOff>
      <xdr:row>35</xdr:row>
      <xdr:rowOff>68910</xdr:rowOff>
    </xdr:to>
    <xdr:sp macro="" textlink="">
      <xdr:nvSpPr>
        <xdr:cNvPr id="305" name="楕円 304"/>
        <xdr:cNvSpPr/>
      </xdr:nvSpPr>
      <xdr:spPr>
        <a:xfrm>
          <a:off x="9588500" y="59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85437</xdr:rowOff>
    </xdr:from>
    <xdr:ext cx="534377" cy="259045"/>
    <xdr:sp macro="" textlink="">
      <xdr:nvSpPr>
        <xdr:cNvPr id="306" name="テキスト ボックス 305"/>
        <xdr:cNvSpPr txBox="1"/>
      </xdr:nvSpPr>
      <xdr:spPr>
        <a:xfrm>
          <a:off x="9372111" y="574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120929</xdr:rowOff>
    </xdr:from>
    <xdr:to>
      <xdr:col>46</xdr:col>
      <xdr:colOff>38100</xdr:colOff>
      <xdr:row>34</xdr:row>
      <xdr:rowOff>51079</xdr:rowOff>
    </xdr:to>
    <xdr:sp macro="" textlink="">
      <xdr:nvSpPr>
        <xdr:cNvPr id="307" name="楕円 306"/>
        <xdr:cNvSpPr/>
      </xdr:nvSpPr>
      <xdr:spPr>
        <a:xfrm>
          <a:off x="8699500" y="57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67606</xdr:rowOff>
    </xdr:from>
    <xdr:ext cx="534377" cy="259045"/>
    <xdr:sp macro="" textlink="">
      <xdr:nvSpPr>
        <xdr:cNvPr id="308" name="テキスト ボックス 307"/>
        <xdr:cNvSpPr txBox="1"/>
      </xdr:nvSpPr>
      <xdr:spPr>
        <a:xfrm>
          <a:off x="8483111" y="55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68110</xdr:rowOff>
    </xdr:from>
    <xdr:to>
      <xdr:col>41</xdr:col>
      <xdr:colOff>101600</xdr:colOff>
      <xdr:row>33</xdr:row>
      <xdr:rowOff>169710</xdr:rowOff>
    </xdr:to>
    <xdr:sp macro="" textlink="">
      <xdr:nvSpPr>
        <xdr:cNvPr id="309" name="楕円 308"/>
        <xdr:cNvSpPr/>
      </xdr:nvSpPr>
      <xdr:spPr>
        <a:xfrm>
          <a:off x="7810500" y="57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14787</xdr:rowOff>
    </xdr:from>
    <xdr:ext cx="534377" cy="259045"/>
    <xdr:sp macro="" textlink="">
      <xdr:nvSpPr>
        <xdr:cNvPr id="310" name="テキスト ボックス 309"/>
        <xdr:cNvSpPr txBox="1"/>
      </xdr:nvSpPr>
      <xdr:spPr>
        <a:xfrm>
          <a:off x="7594111" y="55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31305</xdr:rowOff>
    </xdr:from>
    <xdr:to>
      <xdr:col>36</xdr:col>
      <xdr:colOff>165100</xdr:colOff>
      <xdr:row>31</xdr:row>
      <xdr:rowOff>132905</xdr:rowOff>
    </xdr:to>
    <xdr:sp macro="" textlink="">
      <xdr:nvSpPr>
        <xdr:cNvPr id="311" name="楕円 310"/>
        <xdr:cNvSpPr/>
      </xdr:nvSpPr>
      <xdr:spPr>
        <a:xfrm>
          <a:off x="6921500" y="53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149432</xdr:rowOff>
    </xdr:from>
    <xdr:ext cx="599010" cy="259045"/>
    <xdr:sp macro="" textlink="">
      <xdr:nvSpPr>
        <xdr:cNvPr id="312" name="テキスト ボックス 311"/>
        <xdr:cNvSpPr txBox="1"/>
      </xdr:nvSpPr>
      <xdr:spPr>
        <a:xfrm>
          <a:off x="6672795" y="512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132461</xdr:rowOff>
    </xdr:from>
    <xdr:to>
      <xdr:col>55</xdr:col>
      <xdr:colOff>0</xdr:colOff>
      <xdr:row>58</xdr:row>
      <xdr:rowOff>165579</xdr:rowOff>
    </xdr:to>
    <xdr:cxnSp macro="">
      <xdr:nvCxnSpPr>
        <xdr:cNvPr id="341" name="直線コネクタ 340"/>
        <xdr:cNvCxnSpPr/>
      </xdr:nvCxnSpPr>
      <xdr:spPr>
        <a:xfrm>
          <a:off x="9639300" y="10076561"/>
          <a:ext cx="8382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132461</xdr:rowOff>
    </xdr:from>
    <xdr:to>
      <xdr:col>50</xdr:col>
      <xdr:colOff>114300</xdr:colOff>
      <xdr:row>58</xdr:row>
      <xdr:rowOff>144499</xdr:rowOff>
    </xdr:to>
    <xdr:cxnSp macro="">
      <xdr:nvCxnSpPr>
        <xdr:cNvPr id="344" name="直線コネクタ 343"/>
        <xdr:cNvCxnSpPr/>
      </xdr:nvCxnSpPr>
      <xdr:spPr>
        <a:xfrm flipV="1">
          <a:off x="8750300" y="10076561"/>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106210</xdr:rowOff>
    </xdr:from>
    <xdr:to>
      <xdr:col>45</xdr:col>
      <xdr:colOff>177800</xdr:colOff>
      <xdr:row>58</xdr:row>
      <xdr:rowOff>144499</xdr:rowOff>
    </xdr:to>
    <xdr:cxnSp macro="">
      <xdr:nvCxnSpPr>
        <xdr:cNvPr id="347" name="直線コネクタ 346"/>
        <xdr:cNvCxnSpPr/>
      </xdr:nvCxnSpPr>
      <xdr:spPr>
        <a:xfrm>
          <a:off x="7861300" y="10050310"/>
          <a:ext cx="889000" cy="3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106210</xdr:rowOff>
    </xdr:from>
    <xdr:to>
      <xdr:col>41</xdr:col>
      <xdr:colOff>50800</xdr:colOff>
      <xdr:row>58</xdr:row>
      <xdr:rowOff>117680</xdr:rowOff>
    </xdr:to>
    <xdr:cxnSp macro="">
      <xdr:nvCxnSpPr>
        <xdr:cNvPr id="350" name="直線コネクタ 349"/>
        <xdr:cNvCxnSpPr/>
      </xdr:nvCxnSpPr>
      <xdr:spPr>
        <a:xfrm flipV="1">
          <a:off x="6972300" y="10050310"/>
          <a:ext cx="889000" cy="1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xdr:rowOff>
    </xdr:from>
    <xdr:ext cx="534377" cy="259045"/>
    <xdr:sp macro="" textlink="">
      <xdr:nvSpPr>
        <xdr:cNvPr id="352" name="テキスト ボックス 351"/>
        <xdr:cNvSpPr txBox="1"/>
      </xdr:nvSpPr>
      <xdr:spPr>
        <a:xfrm>
          <a:off x="7594111" y="9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114779</xdr:rowOff>
    </xdr:from>
    <xdr:to>
      <xdr:col>55</xdr:col>
      <xdr:colOff>50800</xdr:colOff>
      <xdr:row>59</xdr:row>
      <xdr:rowOff>44929</xdr:rowOff>
    </xdr:to>
    <xdr:sp macro="" textlink="">
      <xdr:nvSpPr>
        <xdr:cNvPr id="360" name="楕円 359"/>
        <xdr:cNvSpPr/>
      </xdr:nvSpPr>
      <xdr:spPr>
        <a:xfrm>
          <a:off x="10426700" y="100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81661</xdr:rowOff>
    </xdr:from>
    <xdr:to>
      <xdr:col>50</xdr:col>
      <xdr:colOff>165100</xdr:colOff>
      <xdr:row>59</xdr:row>
      <xdr:rowOff>11811</xdr:rowOff>
    </xdr:to>
    <xdr:sp macro="" textlink="">
      <xdr:nvSpPr>
        <xdr:cNvPr id="362" name="楕円 361"/>
        <xdr:cNvSpPr/>
      </xdr:nvSpPr>
      <xdr:spPr>
        <a:xfrm>
          <a:off x="9588500" y="100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2938</xdr:rowOff>
    </xdr:from>
    <xdr:ext cx="534377" cy="259045"/>
    <xdr:sp macro="" textlink="">
      <xdr:nvSpPr>
        <xdr:cNvPr id="363" name="テキスト ボックス 362"/>
        <xdr:cNvSpPr txBox="1"/>
      </xdr:nvSpPr>
      <xdr:spPr>
        <a:xfrm>
          <a:off x="9372111" y="101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93699</xdr:rowOff>
    </xdr:from>
    <xdr:to>
      <xdr:col>46</xdr:col>
      <xdr:colOff>38100</xdr:colOff>
      <xdr:row>59</xdr:row>
      <xdr:rowOff>23849</xdr:rowOff>
    </xdr:to>
    <xdr:sp macro="" textlink="">
      <xdr:nvSpPr>
        <xdr:cNvPr id="364" name="楕円 363"/>
        <xdr:cNvSpPr/>
      </xdr:nvSpPr>
      <xdr:spPr>
        <a:xfrm>
          <a:off x="8699500" y="100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14976</xdr:rowOff>
    </xdr:from>
    <xdr:ext cx="534377" cy="259045"/>
    <xdr:sp macro="" textlink="">
      <xdr:nvSpPr>
        <xdr:cNvPr id="365" name="テキスト ボックス 364"/>
        <xdr:cNvSpPr txBox="1"/>
      </xdr:nvSpPr>
      <xdr:spPr>
        <a:xfrm>
          <a:off x="8483111" y="1013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55410</xdr:rowOff>
    </xdr:from>
    <xdr:to>
      <xdr:col>41</xdr:col>
      <xdr:colOff>101600</xdr:colOff>
      <xdr:row>58</xdr:row>
      <xdr:rowOff>157010</xdr:rowOff>
    </xdr:to>
    <xdr:sp macro="" textlink="">
      <xdr:nvSpPr>
        <xdr:cNvPr id="366" name="楕円 365"/>
        <xdr:cNvSpPr/>
      </xdr:nvSpPr>
      <xdr:spPr>
        <a:xfrm>
          <a:off x="7810500" y="99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148137</xdr:rowOff>
    </xdr:from>
    <xdr:ext cx="534377" cy="259045"/>
    <xdr:sp macro="" textlink="">
      <xdr:nvSpPr>
        <xdr:cNvPr id="367" name="テキスト ボックス 366"/>
        <xdr:cNvSpPr txBox="1"/>
      </xdr:nvSpPr>
      <xdr:spPr>
        <a:xfrm>
          <a:off x="7594111" y="100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66880</xdr:rowOff>
    </xdr:from>
    <xdr:to>
      <xdr:col>36</xdr:col>
      <xdr:colOff>165100</xdr:colOff>
      <xdr:row>58</xdr:row>
      <xdr:rowOff>168480</xdr:rowOff>
    </xdr:to>
    <xdr:sp macro="" textlink="">
      <xdr:nvSpPr>
        <xdr:cNvPr id="368" name="楕円 367"/>
        <xdr:cNvSpPr/>
      </xdr:nvSpPr>
      <xdr:spPr>
        <a:xfrm>
          <a:off x="6921500" y="100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159607</xdr:rowOff>
    </xdr:from>
    <xdr:ext cx="534377" cy="259045"/>
    <xdr:sp macro="" textlink="">
      <xdr:nvSpPr>
        <xdr:cNvPr id="369" name="テキスト ボックス 368"/>
        <xdr:cNvSpPr txBox="1"/>
      </xdr:nvSpPr>
      <xdr:spPr>
        <a:xfrm>
          <a:off x="6705111" y="101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119797</xdr:rowOff>
    </xdr:from>
    <xdr:to>
      <xdr:col>55</xdr:col>
      <xdr:colOff>0</xdr:colOff>
      <xdr:row>78</xdr:row>
      <xdr:rowOff>125630</xdr:rowOff>
    </xdr:to>
    <xdr:cxnSp macro="">
      <xdr:nvCxnSpPr>
        <xdr:cNvPr id="396" name="直線コネクタ 395"/>
        <xdr:cNvCxnSpPr/>
      </xdr:nvCxnSpPr>
      <xdr:spPr>
        <a:xfrm>
          <a:off x="9639300" y="13492897"/>
          <a:ext cx="8382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114660</xdr:rowOff>
    </xdr:from>
    <xdr:to>
      <xdr:col>50</xdr:col>
      <xdr:colOff>114300</xdr:colOff>
      <xdr:row>78</xdr:row>
      <xdr:rowOff>119797</xdr:rowOff>
    </xdr:to>
    <xdr:cxnSp macro="">
      <xdr:nvCxnSpPr>
        <xdr:cNvPr id="399" name="直線コネクタ 398"/>
        <xdr:cNvCxnSpPr/>
      </xdr:nvCxnSpPr>
      <xdr:spPr>
        <a:xfrm>
          <a:off x="8750300" y="13487760"/>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77584</xdr:rowOff>
    </xdr:from>
    <xdr:to>
      <xdr:col>45</xdr:col>
      <xdr:colOff>177800</xdr:colOff>
      <xdr:row>78</xdr:row>
      <xdr:rowOff>114660</xdr:rowOff>
    </xdr:to>
    <xdr:cxnSp macro="">
      <xdr:nvCxnSpPr>
        <xdr:cNvPr id="402" name="直線コネクタ 401"/>
        <xdr:cNvCxnSpPr/>
      </xdr:nvCxnSpPr>
      <xdr:spPr>
        <a:xfrm>
          <a:off x="7861300" y="13450684"/>
          <a:ext cx="889000" cy="3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134142</xdr:rowOff>
    </xdr:from>
    <xdr:ext cx="534377" cy="259045"/>
    <xdr:sp macro="" textlink="">
      <xdr:nvSpPr>
        <xdr:cNvPr id="406" name="テキスト ボックス 405"/>
        <xdr:cNvSpPr txBox="1"/>
      </xdr:nvSpPr>
      <xdr:spPr>
        <a:xfrm>
          <a:off x="7594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74830</xdr:rowOff>
    </xdr:from>
    <xdr:to>
      <xdr:col>55</xdr:col>
      <xdr:colOff>50800</xdr:colOff>
      <xdr:row>79</xdr:row>
      <xdr:rowOff>4980</xdr:rowOff>
    </xdr:to>
    <xdr:sp macro="" textlink="">
      <xdr:nvSpPr>
        <xdr:cNvPr id="412" name="楕円 411"/>
        <xdr:cNvSpPr/>
      </xdr:nvSpPr>
      <xdr:spPr>
        <a:xfrm>
          <a:off x="10426700" y="134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68997</xdr:rowOff>
    </xdr:from>
    <xdr:to>
      <xdr:col>50</xdr:col>
      <xdr:colOff>165100</xdr:colOff>
      <xdr:row>78</xdr:row>
      <xdr:rowOff>170597</xdr:rowOff>
    </xdr:to>
    <xdr:sp macro="" textlink="">
      <xdr:nvSpPr>
        <xdr:cNvPr id="414" name="楕円 413"/>
        <xdr:cNvSpPr/>
      </xdr:nvSpPr>
      <xdr:spPr>
        <a:xfrm>
          <a:off x="9588500" y="134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161724</xdr:rowOff>
    </xdr:from>
    <xdr:ext cx="469744" cy="259045"/>
    <xdr:sp macro="" textlink="">
      <xdr:nvSpPr>
        <xdr:cNvPr id="415" name="テキスト ボックス 414"/>
        <xdr:cNvSpPr txBox="1"/>
      </xdr:nvSpPr>
      <xdr:spPr>
        <a:xfrm>
          <a:off x="9404428" y="1353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63860</xdr:rowOff>
    </xdr:from>
    <xdr:to>
      <xdr:col>46</xdr:col>
      <xdr:colOff>38100</xdr:colOff>
      <xdr:row>78</xdr:row>
      <xdr:rowOff>165460</xdr:rowOff>
    </xdr:to>
    <xdr:sp macro="" textlink="">
      <xdr:nvSpPr>
        <xdr:cNvPr id="416" name="楕円 415"/>
        <xdr:cNvSpPr/>
      </xdr:nvSpPr>
      <xdr:spPr>
        <a:xfrm>
          <a:off x="8699500" y="1343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156587</xdr:rowOff>
    </xdr:from>
    <xdr:ext cx="534377" cy="259045"/>
    <xdr:sp macro="" textlink="">
      <xdr:nvSpPr>
        <xdr:cNvPr id="417" name="テキスト ボックス 416"/>
        <xdr:cNvSpPr txBox="1"/>
      </xdr:nvSpPr>
      <xdr:spPr>
        <a:xfrm>
          <a:off x="8483111" y="135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26784</xdr:rowOff>
    </xdr:from>
    <xdr:to>
      <xdr:col>41</xdr:col>
      <xdr:colOff>101600</xdr:colOff>
      <xdr:row>78</xdr:row>
      <xdr:rowOff>128384</xdr:rowOff>
    </xdr:to>
    <xdr:sp macro="" textlink="">
      <xdr:nvSpPr>
        <xdr:cNvPr id="418" name="楕円 417"/>
        <xdr:cNvSpPr/>
      </xdr:nvSpPr>
      <xdr:spPr>
        <a:xfrm>
          <a:off x="7810500" y="133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144911</xdr:rowOff>
    </xdr:from>
    <xdr:ext cx="534377" cy="259045"/>
    <xdr:sp macro="" textlink="">
      <xdr:nvSpPr>
        <xdr:cNvPr id="419" name="テキスト ボックス 418"/>
        <xdr:cNvSpPr txBox="1"/>
      </xdr:nvSpPr>
      <xdr:spPr>
        <a:xfrm>
          <a:off x="7594111" y="131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44889</xdr:rowOff>
    </xdr:from>
    <xdr:to>
      <xdr:col>55</xdr:col>
      <xdr:colOff>0</xdr:colOff>
      <xdr:row>97</xdr:row>
      <xdr:rowOff>163188</xdr:rowOff>
    </xdr:to>
    <xdr:cxnSp macro="">
      <xdr:nvCxnSpPr>
        <xdr:cNvPr id="448" name="直線コネクタ 447"/>
        <xdr:cNvCxnSpPr/>
      </xdr:nvCxnSpPr>
      <xdr:spPr>
        <a:xfrm>
          <a:off x="9639300" y="16504089"/>
          <a:ext cx="838200" cy="28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44889</xdr:rowOff>
    </xdr:from>
    <xdr:to>
      <xdr:col>50</xdr:col>
      <xdr:colOff>114300</xdr:colOff>
      <xdr:row>96</xdr:row>
      <xdr:rowOff>159513</xdr:rowOff>
    </xdr:to>
    <xdr:cxnSp macro="">
      <xdr:nvCxnSpPr>
        <xdr:cNvPr id="451" name="直線コネクタ 450"/>
        <xdr:cNvCxnSpPr/>
      </xdr:nvCxnSpPr>
      <xdr:spPr>
        <a:xfrm flipV="1">
          <a:off x="8750300" y="16504089"/>
          <a:ext cx="889000" cy="1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149110</xdr:rowOff>
    </xdr:from>
    <xdr:to>
      <xdr:col>45</xdr:col>
      <xdr:colOff>177800</xdr:colOff>
      <xdr:row>96</xdr:row>
      <xdr:rowOff>159513</xdr:rowOff>
    </xdr:to>
    <xdr:cxnSp macro="">
      <xdr:nvCxnSpPr>
        <xdr:cNvPr id="454" name="直線コネクタ 453"/>
        <xdr:cNvCxnSpPr/>
      </xdr:nvCxnSpPr>
      <xdr:spPr>
        <a:xfrm>
          <a:off x="7861300" y="16608310"/>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76706</xdr:rowOff>
    </xdr:from>
    <xdr:ext cx="534377" cy="259045"/>
    <xdr:sp macro="" textlink="">
      <xdr:nvSpPr>
        <xdr:cNvPr id="458" name="テキスト ボックス 457"/>
        <xdr:cNvSpPr txBox="1"/>
      </xdr:nvSpPr>
      <xdr:spPr>
        <a:xfrm>
          <a:off x="7594111" y="161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112388</xdr:rowOff>
    </xdr:from>
    <xdr:to>
      <xdr:col>55</xdr:col>
      <xdr:colOff>50800</xdr:colOff>
      <xdr:row>98</xdr:row>
      <xdr:rowOff>42538</xdr:rowOff>
    </xdr:to>
    <xdr:sp macro="" textlink="">
      <xdr:nvSpPr>
        <xdr:cNvPr id="464" name="楕円 463"/>
        <xdr:cNvSpPr/>
      </xdr:nvSpPr>
      <xdr:spPr>
        <a:xfrm>
          <a:off x="10426700" y="167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90815</xdr:rowOff>
    </xdr:from>
    <xdr:ext cx="534377" cy="259045"/>
    <xdr:sp macro="" textlink="">
      <xdr:nvSpPr>
        <xdr:cNvPr id="465" name="普通建設事業費 （ うち更新整備　）該当値テキスト"/>
        <xdr:cNvSpPr txBox="1"/>
      </xdr:nvSpPr>
      <xdr:spPr>
        <a:xfrm>
          <a:off x="10528300" y="167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165539</xdr:rowOff>
    </xdr:from>
    <xdr:to>
      <xdr:col>50</xdr:col>
      <xdr:colOff>165100</xdr:colOff>
      <xdr:row>96</xdr:row>
      <xdr:rowOff>95689</xdr:rowOff>
    </xdr:to>
    <xdr:sp macro="" textlink="">
      <xdr:nvSpPr>
        <xdr:cNvPr id="466" name="楕円 465"/>
        <xdr:cNvSpPr/>
      </xdr:nvSpPr>
      <xdr:spPr>
        <a:xfrm>
          <a:off x="9588500" y="164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86816</xdr:rowOff>
    </xdr:from>
    <xdr:ext cx="534377" cy="259045"/>
    <xdr:sp macro="" textlink="">
      <xdr:nvSpPr>
        <xdr:cNvPr id="467" name="テキスト ボックス 466"/>
        <xdr:cNvSpPr txBox="1"/>
      </xdr:nvSpPr>
      <xdr:spPr>
        <a:xfrm>
          <a:off x="9372111" y="165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108713</xdr:rowOff>
    </xdr:from>
    <xdr:to>
      <xdr:col>46</xdr:col>
      <xdr:colOff>38100</xdr:colOff>
      <xdr:row>97</xdr:row>
      <xdr:rowOff>38863</xdr:rowOff>
    </xdr:to>
    <xdr:sp macro="" textlink="">
      <xdr:nvSpPr>
        <xdr:cNvPr id="468" name="楕円 467"/>
        <xdr:cNvSpPr/>
      </xdr:nvSpPr>
      <xdr:spPr>
        <a:xfrm>
          <a:off x="8699500" y="165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29990</xdr:rowOff>
    </xdr:from>
    <xdr:ext cx="534377" cy="259045"/>
    <xdr:sp macro="" textlink="">
      <xdr:nvSpPr>
        <xdr:cNvPr id="469" name="テキスト ボックス 468"/>
        <xdr:cNvSpPr txBox="1"/>
      </xdr:nvSpPr>
      <xdr:spPr>
        <a:xfrm>
          <a:off x="8483111" y="166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98310</xdr:rowOff>
    </xdr:from>
    <xdr:to>
      <xdr:col>41</xdr:col>
      <xdr:colOff>101600</xdr:colOff>
      <xdr:row>97</xdr:row>
      <xdr:rowOff>28460</xdr:rowOff>
    </xdr:to>
    <xdr:sp macro="" textlink="">
      <xdr:nvSpPr>
        <xdr:cNvPr id="470" name="楕円 469"/>
        <xdr:cNvSpPr/>
      </xdr:nvSpPr>
      <xdr:spPr>
        <a:xfrm>
          <a:off x="7810500" y="16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19587</xdr:rowOff>
    </xdr:from>
    <xdr:ext cx="534377" cy="259045"/>
    <xdr:sp macro="" textlink="">
      <xdr:nvSpPr>
        <xdr:cNvPr id="471" name="テキスト ボックス 470"/>
        <xdr:cNvSpPr txBox="1"/>
      </xdr:nvSpPr>
      <xdr:spPr>
        <a:xfrm>
          <a:off x="7594111" y="166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18796</xdr:rowOff>
    </xdr:from>
    <xdr:to>
      <xdr:col>85</xdr:col>
      <xdr:colOff>127000</xdr:colOff>
      <xdr:row>39</xdr:row>
      <xdr:rowOff>41135</xdr:rowOff>
    </xdr:to>
    <xdr:cxnSp macro="">
      <xdr:nvCxnSpPr>
        <xdr:cNvPr id="500" name="直線コネクタ 499"/>
        <xdr:cNvCxnSpPr/>
      </xdr:nvCxnSpPr>
      <xdr:spPr>
        <a:xfrm>
          <a:off x="15481300" y="6705346"/>
          <a:ext cx="8382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18796</xdr:rowOff>
    </xdr:from>
    <xdr:to>
      <xdr:col>81</xdr:col>
      <xdr:colOff>50800</xdr:colOff>
      <xdr:row>39</xdr:row>
      <xdr:rowOff>44450</xdr:rowOff>
    </xdr:to>
    <xdr:cxnSp macro="">
      <xdr:nvCxnSpPr>
        <xdr:cNvPr id="503" name="直線コネクタ 502"/>
        <xdr:cNvCxnSpPr/>
      </xdr:nvCxnSpPr>
      <xdr:spPr>
        <a:xfrm flipV="1">
          <a:off x="14592300" y="6705346"/>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33413</xdr:rowOff>
    </xdr:from>
    <xdr:to>
      <xdr:col>71</xdr:col>
      <xdr:colOff>177800</xdr:colOff>
      <xdr:row>39</xdr:row>
      <xdr:rowOff>44450</xdr:rowOff>
    </xdr:to>
    <xdr:cxnSp macro="">
      <xdr:nvCxnSpPr>
        <xdr:cNvPr id="509" name="直線コネクタ 508"/>
        <xdr:cNvCxnSpPr/>
      </xdr:nvCxnSpPr>
      <xdr:spPr>
        <a:xfrm>
          <a:off x="12814300" y="6719963"/>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81652</xdr:rowOff>
    </xdr:from>
    <xdr:ext cx="378565" cy="259045"/>
    <xdr:sp macro="" textlink="">
      <xdr:nvSpPr>
        <xdr:cNvPr id="513" name="テキスト ボックス 512"/>
        <xdr:cNvSpPr txBox="1"/>
      </xdr:nvSpPr>
      <xdr:spPr>
        <a:xfrm>
          <a:off x="12625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161785</xdr:rowOff>
    </xdr:from>
    <xdr:to>
      <xdr:col>85</xdr:col>
      <xdr:colOff>177800</xdr:colOff>
      <xdr:row>39</xdr:row>
      <xdr:rowOff>91935</xdr:rowOff>
    </xdr:to>
    <xdr:sp macro="" textlink="">
      <xdr:nvSpPr>
        <xdr:cNvPr id="519" name="楕円 518"/>
        <xdr:cNvSpPr/>
      </xdr:nvSpPr>
      <xdr:spPr>
        <a:xfrm>
          <a:off x="162687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139446</xdr:rowOff>
    </xdr:from>
    <xdr:to>
      <xdr:col>81</xdr:col>
      <xdr:colOff>101600</xdr:colOff>
      <xdr:row>39</xdr:row>
      <xdr:rowOff>69596</xdr:rowOff>
    </xdr:to>
    <xdr:sp macro="" textlink="">
      <xdr:nvSpPr>
        <xdr:cNvPr id="521" name="楕円 520"/>
        <xdr:cNvSpPr/>
      </xdr:nvSpPr>
      <xdr:spPr>
        <a:xfrm>
          <a:off x="15430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60723</xdr:rowOff>
    </xdr:from>
    <xdr:ext cx="469744" cy="259045"/>
    <xdr:sp macro="" textlink="">
      <xdr:nvSpPr>
        <xdr:cNvPr id="522" name="テキスト ボックス 521"/>
        <xdr:cNvSpPr txBox="1"/>
      </xdr:nvSpPr>
      <xdr:spPr>
        <a:xfrm>
          <a:off x="15246428" y="67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154063</xdr:rowOff>
    </xdr:from>
    <xdr:to>
      <xdr:col>67</xdr:col>
      <xdr:colOff>101600</xdr:colOff>
      <xdr:row>39</xdr:row>
      <xdr:rowOff>84213</xdr:rowOff>
    </xdr:to>
    <xdr:sp macro="" textlink="">
      <xdr:nvSpPr>
        <xdr:cNvPr id="527" name="楕円 526"/>
        <xdr:cNvSpPr/>
      </xdr:nvSpPr>
      <xdr:spPr>
        <a:xfrm>
          <a:off x="12763500" y="66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100741</xdr:rowOff>
    </xdr:from>
    <xdr:ext cx="378565" cy="259045"/>
    <xdr:sp macro="" textlink="">
      <xdr:nvSpPr>
        <xdr:cNvPr id="528" name="テキスト ボックス 527"/>
        <xdr:cNvSpPr txBox="1"/>
      </xdr:nvSpPr>
      <xdr:spPr>
        <a:xfrm>
          <a:off x="12625017" y="644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62014</xdr:rowOff>
    </xdr:from>
    <xdr:to>
      <xdr:col>85</xdr:col>
      <xdr:colOff>127000</xdr:colOff>
      <xdr:row>75</xdr:row>
      <xdr:rowOff>77877</xdr:rowOff>
    </xdr:to>
    <xdr:cxnSp macro="">
      <xdr:nvCxnSpPr>
        <xdr:cNvPr id="606" name="直線コネクタ 605"/>
        <xdr:cNvCxnSpPr/>
      </xdr:nvCxnSpPr>
      <xdr:spPr>
        <a:xfrm>
          <a:off x="15481300" y="12920764"/>
          <a:ext cx="8382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62014</xdr:rowOff>
    </xdr:from>
    <xdr:to>
      <xdr:col>81</xdr:col>
      <xdr:colOff>50800</xdr:colOff>
      <xdr:row>75</xdr:row>
      <xdr:rowOff>82334</xdr:rowOff>
    </xdr:to>
    <xdr:cxnSp macro="">
      <xdr:nvCxnSpPr>
        <xdr:cNvPr id="609" name="直線コネクタ 608"/>
        <xdr:cNvCxnSpPr/>
      </xdr:nvCxnSpPr>
      <xdr:spPr>
        <a:xfrm flipV="1">
          <a:off x="14592300" y="12920764"/>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82334</xdr:rowOff>
    </xdr:from>
    <xdr:to>
      <xdr:col>76</xdr:col>
      <xdr:colOff>114300</xdr:colOff>
      <xdr:row>75</xdr:row>
      <xdr:rowOff>89903</xdr:rowOff>
    </xdr:to>
    <xdr:cxnSp macro="">
      <xdr:nvCxnSpPr>
        <xdr:cNvPr id="612" name="直線コネクタ 611"/>
        <xdr:cNvCxnSpPr/>
      </xdr:nvCxnSpPr>
      <xdr:spPr>
        <a:xfrm flipV="1">
          <a:off x="13703300" y="12941084"/>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85166</xdr:rowOff>
    </xdr:from>
    <xdr:to>
      <xdr:col>71</xdr:col>
      <xdr:colOff>177800</xdr:colOff>
      <xdr:row>75</xdr:row>
      <xdr:rowOff>89903</xdr:rowOff>
    </xdr:to>
    <xdr:cxnSp macro="">
      <xdr:nvCxnSpPr>
        <xdr:cNvPr id="615" name="直線コネクタ 614"/>
        <xdr:cNvCxnSpPr/>
      </xdr:nvCxnSpPr>
      <xdr:spPr>
        <a:xfrm>
          <a:off x="12814300" y="12943916"/>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17" name="テキスト ボックス 616"/>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19" name="テキスト ボックス 618"/>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27077</xdr:rowOff>
    </xdr:from>
    <xdr:to>
      <xdr:col>85</xdr:col>
      <xdr:colOff>177800</xdr:colOff>
      <xdr:row>75</xdr:row>
      <xdr:rowOff>128677</xdr:rowOff>
    </xdr:to>
    <xdr:sp macro="" textlink="">
      <xdr:nvSpPr>
        <xdr:cNvPr id="625" name="楕円 624"/>
        <xdr:cNvSpPr/>
      </xdr:nvSpPr>
      <xdr:spPr>
        <a:xfrm>
          <a:off x="16268700" y="128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49954</xdr:rowOff>
    </xdr:from>
    <xdr:ext cx="534377" cy="259045"/>
    <xdr:sp macro="" textlink="">
      <xdr:nvSpPr>
        <xdr:cNvPr id="626" name="公債費該当値テキスト"/>
        <xdr:cNvSpPr txBox="1"/>
      </xdr:nvSpPr>
      <xdr:spPr>
        <a:xfrm>
          <a:off x="16370300" y="127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11214</xdr:rowOff>
    </xdr:from>
    <xdr:to>
      <xdr:col>81</xdr:col>
      <xdr:colOff>101600</xdr:colOff>
      <xdr:row>75</xdr:row>
      <xdr:rowOff>112814</xdr:rowOff>
    </xdr:to>
    <xdr:sp macro="" textlink="">
      <xdr:nvSpPr>
        <xdr:cNvPr id="627" name="楕円 626"/>
        <xdr:cNvSpPr/>
      </xdr:nvSpPr>
      <xdr:spPr>
        <a:xfrm>
          <a:off x="15430500" y="128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129341</xdr:rowOff>
    </xdr:from>
    <xdr:ext cx="534377" cy="259045"/>
    <xdr:sp macro="" textlink="">
      <xdr:nvSpPr>
        <xdr:cNvPr id="628" name="テキスト ボックス 627"/>
        <xdr:cNvSpPr txBox="1"/>
      </xdr:nvSpPr>
      <xdr:spPr>
        <a:xfrm>
          <a:off x="15214111" y="126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31534</xdr:rowOff>
    </xdr:from>
    <xdr:to>
      <xdr:col>76</xdr:col>
      <xdr:colOff>165100</xdr:colOff>
      <xdr:row>75</xdr:row>
      <xdr:rowOff>133134</xdr:rowOff>
    </xdr:to>
    <xdr:sp macro="" textlink="">
      <xdr:nvSpPr>
        <xdr:cNvPr id="629" name="楕円 628"/>
        <xdr:cNvSpPr/>
      </xdr:nvSpPr>
      <xdr:spPr>
        <a:xfrm>
          <a:off x="14541500" y="128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149661</xdr:rowOff>
    </xdr:from>
    <xdr:ext cx="534377" cy="259045"/>
    <xdr:sp macro="" textlink="">
      <xdr:nvSpPr>
        <xdr:cNvPr id="630" name="テキスト ボックス 629"/>
        <xdr:cNvSpPr txBox="1"/>
      </xdr:nvSpPr>
      <xdr:spPr>
        <a:xfrm>
          <a:off x="14325111" y="126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39103</xdr:rowOff>
    </xdr:from>
    <xdr:to>
      <xdr:col>72</xdr:col>
      <xdr:colOff>38100</xdr:colOff>
      <xdr:row>75</xdr:row>
      <xdr:rowOff>140703</xdr:rowOff>
    </xdr:to>
    <xdr:sp macro="" textlink="">
      <xdr:nvSpPr>
        <xdr:cNvPr id="631" name="楕円 630"/>
        <xdr:cNvSpPr/>
      </xdr:nvSpPr>
      <xdr:spPr>
        <a:xfrm>
          <a:off x="13652500" y="128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157230</xdr:rowOff>
    </xdr:from>
    <xdr:ext cx="534377" cy="259045"/>
    <xdr:sp macro="" textlink="">
      <xdr:nvSpPr>
        <xdr:cNvPr id="632" name="テキスト ボックス 631"/>
        <xdr:cNvSpPr txBox="1"/>
      </xdr:nvSpPr>
      <xdr:spPr>
        <a:xfrm>
          <a:off x="13436111" y="126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34366</xdr:rowOff>
    </xdr:from>
    <xdr:to>
      <xdr:col>67</xdr:col>
      <xdr:colOff>101600</xdr:colOff>
      <xdr:row>75</xdr:row>
      <xdr:rowOff>135966</xdr:rowOff>
    </xdr:to>
    <xdr:sp macro="" textlink="">
      <xdr:nvSpPr>
        <xdr:cNvPr id="633" name="楕円 632"/>
        <xdr:cNvSpPr/>
      </xdr:nvSpPr>
      <xdr:spPr>
        <a:xfrm>
          <a:off x="12763500" y="128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152493</xdr:rowOff>
    </xdr:from>
    <xdr:ext cx="534377" cy="259045"/>
    <xdr:sp macro="" textlink="">
      <xdr:nvSpPr>
        <xdr:cNvPr id="634" name="テキスト ボックス 633"/>
        <xdr:cNvSpPr txBox="1"/>
      </xdr:nvSpPr>
      <xdr:spPr>
        <a:xfrm>
          <a:off x="12547111" y="126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92298</xdr:rowOff>
    </xdr:from>
    <xdr:to>
      <xdr:col>85</xdr:col>
      <xdr:colOff>127000</xdr:colOff>
      <xdr:row>98</xdr:row>
      <xdr:rowOff>115139</xdr:rowOff>
    </xdr:to>
    <xdr:cxnSp macro="">
      <xdr:nvCxnSpPr>
        <xdr:cNvPr id="661" name="直線コネクタ 660"/>
        <xdr:cNvCxnSpPr/>
      </xdr:nvCxnSpPr>
      <xdr:spPr>
        <a:xfrm flipV="1">
          <a:off x="15481300" y="16894398"/>
          <a:ext cx="8382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115139</xdr:rowOff>
    </xdr:from>
    <xdr:to>
      <xdr:col>81</xdr:col>
      <xdr:colOff>50800</xdr:colOff>
      <xdr:row>98</xdr:row>
      <xdr:rowOff>121038</xdr:rowOff>
    </xdr:to>
    <xdr:cxnSp macro="">
      <xdr:nvCxnSpPr>
        <xdr:cNvPr id="664" name="直線コネクタ 663"/>
        <xdr:cNvCxnSpPr/>
      </xdr:nvCxnSpPr>
      <xdr:spPr>
        <a:xfrm flipV="1">
          <a:off x="14592300" y="16917239"/>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121038</xdr:rowOff>
    </xdr:from>
    <xdr:to>
      <xdr:col>76</xdr:col>
      <xdr:colOff>114300</xdr:colOff>
      <xdr:row>98</xdr:row>
      <xdr:rowOff>133911</xdr:rowOff>
    </xdr:to>
    <xdr:cxnSp macro="">
      <xdr:nvCxnSpPr>
        <xdr:cNvPr id="667" name="直線コネクタ 666"/>
        <xdr:cNvCxnSpPr/>
      </xdr:nvCxnSpPr>
      <xdr:spPr>
        <a:xfrm flipV="1">
          <a:off x="13703300" y="16923138"/>
          <a:ext cx="889000" cy="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127634</xdr:rowOff>
    </xdr:from>
    <xdr:to>
      <xdr:col>71</xdr:col>
      <xdr:colOff>177800</xdr:colOff>
      <xdr:row>98</xdr:row>
      <xdr:rowOff>133911</xdr:rowOff>
    </xdr:to>
    <xdr:cxnSp macro="">
      <xdr:nvCxnSpPr>
        <xdr:cNvPr id="670" name="直線コネクタ 669"/>
        <xdr:cNvCxnSpPr/>
      </xdr:nvCxnSpPr>
      <xdr:spPr>
        <a:xfrm>
          <a:off x="12814300" y="16929734"/>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160836</xdr:rowOff>
    </xdr:from>
    <xdr:ext cx="534377" cy="259045"/>
    <xdr:sp macro="" textlink="">
      <xdr:nvSpPr>
        <xdr:cNvPr id="672" name="テキスト ボックス 671"/>
        <xdr:cNvSpPr txBox="1"/>
      </xdr:nvSpPr>
      <xdr:spPr>
        <a:xfrm>
          <a:off x="13436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149187</xdr:rowOff>
    </xdr:from>
    <xdr:ext cx="534377" cy="259045"/>
    <xdr:sp macro="" textlink="">
      <xdr:nvSpPr>
        <xdr:cNvPr id="674" name="テキスト ボックス 673"/>
        <xdr:cNvSpPr txBox="1"/>
      </xdr:nvSpPr>
      <xdr:spPr>
        <a:xfrm>
          <a:off x="12547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41498</xdr:rowOff>
    </xdr:from>
    <xdr:to>
      <xdr:col>85</xdr:col>
      <xdr:colOff>177800</xdr:colOff>
      <xdr:row>98</xdr:row>
      <xdr:rowOff>143098</xdr:rowOff>
    </xdr:to>
    <xdr:sp macro="" textlink="">
      <xdr:nvSpPr>
        <xdr:cNvPr id="680" name="楕円 679"/>
        <xdr:cNvSpPr/>
      </xdr:nvSpPr>
      <xdr:spPr>
        <a:xfrm>
          <a:off x="162687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534377" cy="259045"/>
    <xdr:sp macro="" textlink="">
      <xdr:nvSpPr>
        <xdr:cNvPr id="681" name="積立金該当値テキスト"/>
        <xdr:cNvSpPr txBox="1"/>
      </xdr:nvSpPr>
      <xdr:spPr>
        <a:xfrm>
          <a:off x="16370300" y="168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64339</xdr:rowOff>
    </xdr:from>
    <xdr:to>
      <xdr:col>81</xdr:col>
      <xdr:colOff>101600</xdr:colOff>
      <xdr:row>98</xdr:row>
      <xdr:rowOff>165939</xdr:rowOff>
    </xdr:to>
    <xdr:sp macro="" textlink="">
      <xdr:nvSpPr>
        <xdr:cNvPr id="682" name="楕円 681"/>
        <xdr:cNvSpPr/>
      </xdr:nvSpPr>
      <xdr:spPr>
        <a:xfrm>
          <a:off x="15430500" y="168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157066</xdr:rowOff>
    </xdr:from>
    <xdr:ext cx="469744" cy="259045"/>
    <xdr:sp macro="" textlink="">
      <xdr:nvSpPr>
        <xdr:cNvPr id="683" name="テキスト ボックス 682"/>
        <xdr:cNvSpPr txBox="1"/>
      </xdr:nvSpPr>
      <xdr:spPr>
        <a:xfrm>
          <a:off x="15246428" y="169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70238</xdr:rowOff>
    </xdr:from>
    <xdr:to>
      <xdr:col>76</xdr:col>
      <xdr:colOff>165100</xdr:colOff>
      <xdr:row>99</xdr:row>
      <xdr:rowOff>388</xdr:rowOff>
    </xdr:to>
    <xdr:sp macro="" textlink="">
      <xdr:nvSpPr>
        <xdr:cNvPr id="684" name="楕円 683"/>
        <xdr:cNvSpPr/>
      </xdr:nvSpPr>
      <xdr:spPr>
        <a:xfrm>
          <a:off x="14541500" y="168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162965</xdr:rowOff>
    </xdr:from>
    <xdr:ext cx="469744" cy="259045"/>
    <xdr:sp macro="" textlink="">
      <xdr:nvSpPr>
        <xdr:cNvPr id="685" name="テキスト ボックス 684"/>
        <xdr:cNvSpPr txBox="1"/>
      </xdr:nvSpPr>
      <xdr:spPr>
        <a:xfrm>
          <a:off x="14357428" y="1696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83111</xdr:rowOff>
    </xdr:from>
    <xdr:to>
      <xdr:col>72</xdr:col>
      <xdr:colOff>38100</xdr:colOff>
      <xdr:row>99</xdr:row>
      <xdr:rowOff>13261</xdr:rowOff>
    </xdr:to>
    <xdr:sp macro="" textlink="">
      <xdr:nvSpPr>
        <xdr:cNvPr id="686" name="楕円 685"/>
        <xdr:cNvSpPr/>
      </xdr:nvSpPr>
      <xdr:spPr>
        <a:xfrm>
          <a:off x="13652500" y="168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4388</xdr:rowOff>
    </xdr:from>
    <xdr:ext cx="469744" cy="259045"/>
    <xdr:sp macro="" textlink="">
      <xdr:nvSpPr>
        <xdr:cNvPr id="687" name="テキスト ボックス 686"/>
        <xdr:cNvSpPr txBox="1"/>
      </xdr:nvSpPr>
      <xdr:spPr>
        <a:xfrm>
          <a:off x="13468428" y="1697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76834</xdr:rowOff>
    </xdr:from>
    <xdr:to>
      <xdr:col>67</xdr:col>
      <xdr:colOff>101600</xdr:colOff>
      <xdr:row>99</xdr:row>
      <xdr:rowOff>6984</xdr:rowOff>
    </xdr:to>
    <xdr:sp macro="" textlink="">
      <xdr:nvSpPr>
        <xdr:cNvPr id="688" name="楕円 687"/>
        <xdr:cNvSpPr/>
      </xdr:nvSpPr>
      <xdr:spPr>
        <a:xfrm>
          <a:off x="12763500" y="168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169561</xdr:rowOff>
    </xdr:from>
    <xdr:ext cx="469744" cy="259045"/>
    <xdr:sp macro="" textlink="">
      <xdr:nvSpPr>
        <xdr:cNvPr id="689" name="テキスト ボックス 688"/>
        <xdr:cNvSpPr txBox="1"/>
      </xdr:nvSpPr>
      <xdr:spPr>
        <a:xfrm>
          <a:off x="12579428" y="1697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18656</xdr:rowOff>
    </xdr:from>
    <xdr:to>
      <xdr:col>116</xdr:col>
      <xdr:colOff>63500</xdr:colOff>
      <xdr:row>55</xdr:row>
      <xdr:rowOff>34277</xdr:rowOff>
    </xdr:to>
    <xdr:cxnSp macro="">
      <xdr:nvCxnSpPr>
        <xdr:cNvPr id="773" name="直線コネクタ 772"/>
        <xdr:cNvCxnSpPr/>
      </xdr:nvCxnSpPr>
      <xdr:spPr>
        <a:xfrm>
          <a:off x="21323300" y="9276956"/>
          <a:ext cx="8382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37516</xdr:rowOff>
    </xdr:from>
    <xdr:to>
      <xdr:col>111</xdr:col>
      <xdr:colOff>177800</xdr:colOff>
      <xdr:row>54</xdr:row>
      <xdr:rowOff>18656</xdr:rowOff>
    </xdr:to>
    <xdr:cxnSp macro="">
      <xdr:nvCxnSpPr>
        <xdr:cNvPr id="776" name="直線コネクタ 775"/>
        <xdr:cNvCxnSpPr/>
      </xdr:nvCxnSpPr>
      <xdr:spPr>
        <a:xfrm>
          <a:off x="20434300" y="9124366"/>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59080</xdr:rowOff>
    </xdr:from>
    <xdr:to>
      <xdr:col>107</xdr:col>
      <xdr:colOff>50800</xdr:colOff>
      <xdr:row>53</xdr:row>
      <xdr:rowOff>37516</xdr:rowOff>
    </xdr:to>
    <xdr:cxnSp macro="">
      <xdr:nvCxnSpPr>
        <xdr:cNvPr id="779" name="直線コネクタ 778"/>
        <xdr:cNvCxnSpPr/>
      </xdr:nvCxnSpPr>
      <xdr:spPr>
        <a:xfrm>
          <a:off x="19545300" y="8974480"/>
          <a:ext cx="889000" cy="1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68949</xdr:rowOff>
    </xdr:from>
    <xdr:to>
      <xdr:col>102</xdr:col>
      <xdr:colOff>114300</xdr:colOff>
      <xdr:row>52</xdr:row>
      <xdr:rowOff>59080</xdr:rowOff>
    </xdr:to>
    <xdr:cxnSp macro="">
      <xdr:nvCxnSpPr>
        <xdr:cNvPr id="782" name="直線コネクタ 781"/>
        <xdr:cNvCxnSpPr/>
      </xdr:nvCxnSpPr>
      <xdr:spPr>
        <a:xfrm>
          <a:off x="18656300" y="8812899"/>
          <a:ext cx="889000" cy="1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50639</xdr:rowOff>
    </xdr:from>
    <xdr:ext cx="469744" cy="259045"/>
    <xdr:sp macro="" textlink="">
      <xdr:nvSpPr>
        <xdr:cNvPr id="784" name="テキスト ボックス 783"/>
        <xdr:cNvSpPr txBox="1"/>
      </xdr:nvSpPr>
      <xdr:spPr>
        <a:xfrm>
          <a:off x="19310428" y="98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29798</xdr:rowOff>
    </xdr:from>
    <xdr:ext cx="534377" cy="259045"/>
    <xdr:sp macro="" textlink="">
      <xdr:nvSpPr>
        <xdr:cNvPr id="786" name="テキスト ボックス 785"/>
        <xdr:cNvSpPr txBox="1"/>
      </xdr:nvSpPr>
      <xdr:spPr>
        <a:xfrm>
          <a:off x="18389111" y="98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154927</xdr:rowOff>
    </xdr:from>
    <xdr:to>
      <xdr:col>116</xdr:col>
      <xdr:colOff>114300</xdr:colOff>
      <xdr:row>55</xdr:row>
      <xdr:rowOff>85077</xdr:rowOff>
    </xdr:to>
    <xdr:sp macro="" textlink="">
      <xdr:nvSpPr>
        <xdr:cNvPr id="792" name="楕円 791"/>
        <xdr:cNvSpPr/>
      </xdr:nvSpPr>
      <xdr:spPr>
        <a:xfrm>
          <a:off x="22110700" y="94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6354</xdr:rowOff>
    </xdr:from>
    <xdr:ext cx="534377" cy="259045"/>
    <xdr:sp macro="" textlink="">
      <xdr:nvSpPr>
        <xdr:cNvPr id="793" name="貸付金該当値テキスト"/>
        <xdr:cNvSpPr txBox="1"/>
      </xdr:nvSpPr>
      <xdr:spPr>
        <a:xfrm>
          <a:off x="22212300" y="926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139306</xdr:rowOff>
    </xdr:from>
    <xdr:to>
      <xdr:col>112</xdr:col>
      <xdr:colOff>38100</xdr:colOff>
      <xdr:row>54</xdr:row>
      <xdr:rowOff>69456</xdr:rowOff>
    </xdr:to>
    <xdr:sp macro="" textlink="">
      <xdr:nvSpPr>
        <xdr:cNvPr id="794" name="楕円 793"/>
        <xdr:cNvSpPr/>
      </xdr:nvSpPr>
      <xdr:spPr>
        <a:xfrm>
          <a:off x="21272500" y="92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85983</xdr:rowOff>
    </xdr:from>
    <xdr:ext cx="534377" cy="259045"/>
    <xdr:sp macro="" textlink="">
      <xdr:nvSpPr>
        <xdr:cNvPr id="795" name="テキスト ボックス 794"/>
        <xdr:cNvSpPr txBox="1"/>
      </xdr:nvSpPr>
      <xdr:spPr>
        <a:xfrm>
          <a:off x="21056111" y="90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158166</xdr:rowOff>
    </xdr:from>
    <xdr:to>
      <xdr:col>107</xdr:col>
      <xdr:colOff>101600</xdr:colOff>
      <xdr:row>53</xdr:row>
      <xdr:rowOff>88316</xdr:rowOff>
    </xdr:to>
    <xdr:sp macro="" textlink="">
      <xdr:nvSpPr>
        <xdr:cNvPr id="796" name="楕円 795"/>
        <xdr:cNvSpPr/>
      </xdr:nvSpPr>
      <xdr:spPr>
        <a:xfrm>
          <a:off x="20383500" y="90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104843</xdr:rowOff>
    </xdr:from>
    <xdr:ext cx="534377" cy="259045"/>
    <xdr:sp macro="" textlink="">
      <xdr:nvSpPr>
        <xdr:cNvPr id="797" name="テキスト ボックス 796"/>
        <xdr:cNvSpPr txBox="1"/>
      </xdr:nvSpPr>
      <xdr:spPr>
        <a:xfrm>
          <a:off x="20167111" y="88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8280</xdr:rowOff>
    </xdr:from>
    <xdr:to>
      <xdr:col>102</xdr:col>
      <xdr:colOff>165100</xdr:colOff>
      <xdr:row>52</xdr:row>
      <xdr:rowOff>109880</xdr:rowOff>
    </xdr:to>
    <xdr:sp macro="" textlink="">
      <xdr:nvSpPr>
        <xdr:cNvPr id="798" name="楕円 797"/>
        <xdr:cNvSpPr/>
      </xdr:nvSpPr>
      <xdr:spPr>
        <a:xfrm>
          <a:off x="19494500" y="89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126407</xdr:rowOff>
    </xdr:from>
    <xdr:ext cx="534377" cy="259045"/>
    <xdr:sp macro="" textlink="">
      <xdr:nvSpPr>
        <xdr:cNvPr id="799" name="テキスト ボックス 798"/>
        <xdr:cNvSpPr txBox="1"/>
      </xdr:nvSpPr>
      <xdr:spPr>
        <a:xfrm>
          <a:off x="19278111" y="869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18149</xdr:rowOff>
    </xdr:from>
    <xdr:to>
      <xdr:col>98</xdr:col>
      <xdr:colOff>38100</xdr:colOff>
      <xdr:row>51</xdr:row>
      <xdr:rowOff>119749</xdr:rowOff>
    </xdr:to>
    <xdr:sp macro="" textlink="">
      <xdr:nvSpPr>
        <xdr:cNvPr id="800" name="楕円 799"/>
        <xdr:cNvSpPr/>
      </xdr:nvSpPr>
      <xdr:spPr>
        <a:xfrm>
          <a:off x="18605500" y="8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136276</xdr:rowOff>
    </xdr:from>
    <xdr:ext cx="534377" cy="259045"/>
    <xdr:sp macro="" textlink="">
      <xdr:nvSpPr>
        <xdr:cNvPr id="801" name="テキスト ボックス 800"/>
        <xdr:cNvSpPr txBox="1"/>
      </xdr:nvSpPr>
      <xdr:spPr>
        <a:xfrm>
          <a:off x="18389111" y="853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118630</xdr:rowOff>
    </xdr:from>
    <xdr:to>
      <xdr:col>116</xdr:col>
      <xdr:colOff>63500</xdr:colOff>
      <xdr:row>77</xdr:row>
      <xdr:rowOff>151473</xdr:rowOff>
    </xdr:to>
    <xdr:cxnSp macro="">
      <xdr:nvCxnSpPr>
        <xdr:cNvPr id="831" name="直線コネクタ 830"/>
        <xdr:cNvCxnSpPr/>
      </xdr:nvCxnSpPr>
      <xdr:spPr>
        <a:xfrm flipV="1">
          <a:off x="21323300" y="13320280"/>
          <a:ext cx="8382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151473</xdr:rowOff>
    </xdr:from>
    <xdr:to>
      <xdr:col>111</xdr:col>
      <xdr:colOff>177800</xdr:colOff>
      <xdr:row>77</xdr:row>
      <xdr:rowOff>155911</xdr:rowOff>
    </xdr:to>
    <xdr:cxnSp macro="">
      <xdr:nvCxnSpPr>
        <xdr:cNvPr id="834" name="直線コネクタ 833"/>
        <xdr:cNvCxnSpPr/>
      </xdr:nvCxnSpPr>
      <xdr:spPr>
        <a:xfrm flipV="1">
          <a:off x="20434300" y="13353123"/>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155911</xdr:rowOff>
    </xdr:from>
    <xdr:to>
      <xdr:col>107</xdr:col>
      <xdr:colOff>50800</xdr:colOff>
      <xdr:row>78</xdr:row>
      <xdr:rowOff>21913</xdr:rowOff>
    </xdr:to>
    <xdr:cxnSp macro="">
      <xdr:nvCxnSpPr>
        <xdr:cNvPr id="837" name="直線コネクタ 836"/>
        <xdr:cNvCxnSpPr/>
      </xdr:nvCxnSpPr>
      <xdr:spPr>
        <a:xfrm flipV="1">
          <a:off x="19545300" y="13357561"/>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21913</xdr:rowOff>
    </xdr:from>
    <xdr:to>
      <xdr:col>102</xdr:col>
      <xdr:colOff>114300</xdr:colOff>
      <xdr:row>78</xdr:row>
      <xdr:rowOff>45669</xdr:rowOff>
    </xdr:to>
    <xdr:cxnSp macro="">
      <xdr:nvCxnSpPr>
        <xdr:cNvPr id="840" name="直線コネクタ 839"/>
        <xdr:cNvCxnSpPr/>
      </xdr:nvCxnSpPr>
      <xdr:spPr>
        <a:xfrm flipV="1">
          <a:off x="18656300" y="13395013"/>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162145</xdr:rowOff>
    </xdr:from>
    <xdr:ext cx="534377" cy="259045"/>
    <xdr:sp macro="" textlink="">
      <xdr:nvSpPr>
        <xdr:cNvPr id="842" name="テキスト ボックス 841"/>
        <xdr:cNvSpPr txBox="1"/>
      </xdr:nvSpPr>
      <xdr:spPr>
        <a:xfrm>
          <a:off x="19278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17880</xdr:rowOff>
    </xdr:from>
    <xdr:ext cx="534377" cy="259045"/>
    <xdr:sp macro="" textlink="">
      <xdr:nvSpPr>
        <xdr:cNvPr id="844" name="テキスト ボックス 843"/>
        <xdr:cNvSpPr txBox="1"/>
      </xdr:nvSpPr>
      <xdr:spPr>
        <a:xfrm>
          <a:off x="18389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67830</xdr:rowOff>
    </xdr:from>
    <xdr:to>
      <xdr:col>116</xdr:col>
      <xdr:colOff>114300</xdr:colOff>
      <xdr:row>77</xdr:row>
      <xdr:rowOff>169430</xdr:rowOff>
    </xdr:to>
    <xdr:sp macro="" textlink="">
      <xdr:nvSpPr>
        <xdr:cNvPr id="850" name="楕円 849"/>
        <xdr:cNvSpPr/>
      </xdr:nvSpPr>
      <xdr:spPr>
        <a:xfrm>
          <a:off x="22110700" y="13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46257</xdr:rowOff>
    </xdr:from>
    <xdr:ext cx="534377" cy="259045"/>
    <xdr:sp macro="" textlink="">
      <xdr:nvSpPr>
        <xdr:cNvPr id="851" name="繰出金該当値テキスト"/>
        <xdr:cNvSpPr txBox="1"/>
      </xdr:nvSpPr>
      <xdr:spPr>
        <a:xfrm>
          <a:off x="22212300" y="1324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100673</xdr:rowOff>
    </xdr:from>
    <xdr:to>
      <xdr:col>112</xdr:col>
      <xdr:colOff>38100</xdr:colOff>
      <xdr:row>78</xdr:row>
      <xdr:rowOff>30823</xdr:rowOff>
    </xdr:to>
    <xdr:sp macro="" textlink="">
      <xdr:nvSpPr>
        <xdr:cNvPr id="852" name="楕円 851"/>
        <xdr:cNvSpPr/>
      </xdr:nvSpPr>
      <xdr:spPr>
        <a:xfrm>
          <a:off x="21272500" y="133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21950</xdr:rowOff>
    </xdr:from>
    <xdr:ext cx="534377" cy="259045"/>
    <xdr:sp macro="" textlink="">
      <xdr:nvSpPr>
        <xdr:cNvPr id="853" name="テキスト ボックス 852"/>
        <xdr:cNvSpPr txBox="1"/>
      </xdr:nvSpPr>
      <xdr:spPr>
        <a:xfrm>
          <a:off x="21056111" y="133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105111</xdr:rowOff>
    </xdr:from>
    <xdr:to>
      <xdr:col>107</xdr:col>
      <xdr:colOff>101600</xdr:colOff>
      <xdr:row>78</xdr:row>
      <xdr:rowOff>35261</xdr:rowOff>
    </xdr:to>
    <xdr:sp macro="" textlink="">
      <xdr:nvSpPr>
        <xdr:cNvPr id="854" name="楕円 853"/>
        <xdr:cNvSpPr/>
      </xdr:nvSpPr>
      <xdr:spPr>
        <a:xfrm>
          <a:off x="20383500" y="133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26388</xdr:rowOff>
    </xdr:from>
    <xdr:ext cx="534377" cy="259045"/>
    <xdr:sp macro="" textlink="">
      <xdr:nvSpPr>
        <xdr:cNvPr id="855" name="テキスト ボックス 854"/>
        <xdr:cNvSpPr txBox="1"/>
      </xdr:nvSpPr>
      <xdr:spPr>
        <a:xfrm>
          <a:off x="20167111" y="133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142563</xdr:rowOff>
    </xdr:from>
    <xdr:to>
      <xdr:col>102</xdr:col>
      <xdr:colOff>165100</xdr:colOff>
      <xdr:row>78</xdr:row>
      <xdr:rowOff>72713</xdr:rowOff>
    </xdr:to>
    <xdr:sp macro="" textlink="">
      <xdr:nvSpPr>
        <xdr:cNvPr id="856" name="楕円 855"/>
        <xdr:cNvSpPr/>
      </xdr:nvSpPr>
      <xdr:spPr>
        <a:xfrm>
          <a:off x="19494500" y="133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63840</xdr:rowOff>
    </xdr:from>
    <xdr:ext cx="534377" cy="259045"/>
    <xdr:sp macro="" textlink="">
      <xdr:nvSpPr>
        <xdr:cNvPr id="857" name="テキスト ボックス 856"/>
        <xdr:cNvSpPr txBox="1"/>
      </xdr:nvSpPr>
      <xdr:spPr>
        <a:xfrm>
          <a:off x="19278111" y="134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166319</xdr:rowOff>
    </xdr:from>
    <xdr:to>
      <xdr:col>98</xdr:col>
      <xdr:colOff>38100</xdr:colOff>
      <xdr:row>78</xdr:row>
      <xdr:rowOff>96469</xdr:rowOff>
    </xdr:to>
    <xdr:sp macro="" textlink="">
      <xdr:nvSpPr>
        <xdr:cNvPr id="858" name="楕円 857"/>
        <xdr:cNvSpPr/>
      </xdr:nvSpPr>
      <xdr:spPr>
        <a:xfrm>
          <a:off x="18605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87596</xdr:rowOff>
    </xdr:from>
    <xdr:ext cx="534377" cy="259045"/>
    <xdr:sp macro="" textlink="">
      <xdr:nvSpPr>
        <xdr:cNvPr id="859" name="テキスト ボックス 858"/>
        <xdr:cNvSpPr txBox="1"/>
      </xdr:nvSpPr>
      <xdr:spPr>
        <a:xfrm>
          <a:off x="18389111" y="1346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人件費は、退職手当の増により前年度比で増加しており、類似団体の平均も上回っているため、今後も適正な職員数の管理により人件費の削減に努める。</a:t>
          </a:r>
        </a:p>
        <a:p>
          <a:r>
            <a:rPr kumimoji="1" lang="ja-JP" altLang="en-US" sz="1300">
              <a:latin typeface="ＭＳ Ｐゴシック" panose="020B0600070205080204" pitchFamily="50" charset="-128"/>
              <a:ea typeface="ＭＳ Ｐゴシック" panose="020B0600070205080204" pitchFamily="50" charset="-128"/>
            </a:rPr>
            <a:t>　補助費等は、病院、一部事務組合への負担金の減などにより、年々減少傾向ではあるが、類似団体の平均を上回っているため、補助金負担金の見直しを定期的（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年に一度）に行い、適正な補助率の設定と、補助額の妥当性を検証していく。</a:t>
          </a:r>
        </a:p>
        <a:p>
          <a:r>
            <a:rPr kumimoji="1" lang="ja-JP" altLang="en-US" sz="1300">
              <a:latin typeface="ＭＳ Ｐゴシック" panose="020B0600070205080204" pitchFamily="50" charset="-128"/>
              <a:ea typeface="ＭＳ Ｐゴシック" panose="020B0600070205080204" pitchFamily="50" charset="-128"/>
            </a:rPr>
            <a:t>　公債費は、類似団体や全国平均等を上回っているため、引き続き、キャップ制の徹底のほか、事業の優先度等を考慮し、適正な市債の発行に努める。</a:t>
          </a:r>
        </a:p>
        <a:p>
          <a:r>
            <a:rPr kumimoji="1" lang="ja-JP" altLang="en-US" sz="1300">
              <a:latin typeface="ＭＳ Ｐゴシック" panose="020B0600070205080204" pitchFamily="50" charset="-128"/>
              <a:ea typeface="ＭＳ Ｐゴシック" panose="020B0600070205080204" pitchFamily="50" charset="-128"/>
            </a:rPr>
            <a:t>　貸付金は、企業に対する制度資金の保証料補給金を実施していることから、類似団体や全国平均を大きく上回っている。</a:t>
          </a:r>
        </a:p>
        <a:p>
          <a:r>
            <a:rPr kumimoji="1" lang="ja-JP" altLang="en-US" sz="1300">
              <a:latin typeface="ＭＳ Ｐゴシック" panose="020B0600070205080204" pitchFamily="50" charset="-128"/>
              <a:ea typeface="ＭＳ Ｐゴシック" panose="020B0600070205080204" pitchFamily="50" charset="-128"/>
            </a:rPr>
            <a:t>　維持補修費及び普通建設事業費（うち更新整備）については、今後公共施設の老朽化により増加が見込まれることから、岡谷市公共施設等総合管理計画を推進し適正管理に努める。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50,412
49,637
85.10
19,865,468
19,112,213
730,943
11,767,893
24,072,907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51689</xdr:rowOff>
    </xdr:from>
    <xdr:to>
      <xdr:col>24</xdr:col>
      <xdr:colOff>63500</xdr:colOff>
      <xdr:row>35</xdr:row>
      <xdr:rowOff>62738</xdr:rowOff>
    </xdr:to>
    <xdr:cxnSp macro="">
      <xdr:nvCxnSpPr>
        <xdr:cNvPr id="61" name="直線コネクタ 60"/>
        <xdr:cNvCxnSpPr/>
      </xdr:nvCxnSpPr>
      <xdr:spPr>
        <a:xfrm>
          <a:off x="3797300" y="605243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159131</xdr:rowOff>
    </xdr:from>
    <xdr:to>
      <xdr:col>19</xdr:col>
      <xdr:colOff>177800</xdr:colOff>
      <xdr:row>35</xdr:row>
      <xdr:rowOff>51689</xdr:rowOff>
    </xdr:to>
    <xdr:cxnSp macro="">
      <xdr:nvCxnSpPr>
        <xdr:cNvPr id="64" name="直線コネクタ 63"/>
        <xdr:cNvCxnSpPr/>
      </xdr:nvCxnSpPr>
      <xdr:spPr>
        <a:xfrm>
          <a:off x="2908300" y="5988431"/>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159131</xdr:rowOff>
    </xdr:from>
    <xdr:to>
      <xdr:col>15</xdr:col>
      <xdr:colOff>50800</xdr:colOff>
      <xdr:row>35</xdr:row>
      <xdr:rowOff>31496</xdr:rowOff>
    </xdr:to>
    <xdr:cxnSp macro="">
      <xdr:nvCxnSpPr>
        <xdr:cNvPr id="67" name="直線コネクタ 66"/>
        <xdr:cNvCxnSpPr/>
      </xdr:nvCxnSpPr>
      <xdr:spPr>
        <a:xfrm flipV="1">
          <a:off x="2019300" y="598843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31496</xdr:rowOff>
    </xdr:from>
    <xdr:to>
      <xdr:col>10</xdr:col>
      <xdr:colOff>114300</xdr:colOff>
      <xdr:row>35</xdr:row>
      <xdr:rowOff>111125</xdr:rowOff>
    </xdr:to>
    <xdr:cxnSp macro="">
      <xdr:nvCxnSpPr>
        <xdr:cNvPr id="70" name="直線コネクタ 69"/>
        <xdr:cNvCxnSpPr/>
      </xdr:nvCxnSpPr>
      <xdr:spPr>
        <a:xfrm flipV="1">
          <a:off x="1130300" y="6032246"/>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35704</xdr:rowOff>
    </xdr:from>
    <xdr:ext cx="469744" cy="259045"/>
    <xdr:sp macro="" textlink="">
      <xdr:nvSpPr>
        <xdr:cNvPr id="72" name="テキスト ボックス 71"/>
        <xdr:cNvSpPr txBox="1"/>
      </xdr:nvSpPr>
      <xdr:spPr>
        <a:xfrm>
          <a:off x="1784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46372</xdr:rowOff>
    </xdr:from>
    <xdr:ext cx="469744" cy="259045"/>
    <xdr:sp macro="" textlink="">
      <xdr:nvSpPr>
        <xdr:cNvPr id="74" name="テキスト ボックス 73"/>
        <xdr:cNvSpPr txBox="1"/>
      </xdr:nvSpPr>
      <xdr:spPr>
        <a:xfrm>
          <a:off x="895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11938</xdr:rowOff>
    </xdr:from>
    <xdr:to>
      <xdr:col>24</xdr:col>
      <xdr:colOff>114300</xdr:colOff>
      <xdr:row>35</xdr:row>
      <xdr:rowOff>113538</xdr:rowOff>
    </xdr:to>
    <xdr:sp macro="" textlink="">
      <xdr:nvSpPr>
        <xdr:cNvPr id="80" name="楕円 79"/>
        <xdr:cNvSpPr/>
      </xdr:nvSpPr>
      <xdr:spPr>
        <a:xfrm>
          <a:off x="45847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34815</xdr:rowOff>
    </xdr:from>
    <xdr:ext cx="469744" cy="259045"/>
    <xdr:sp macro="" textlink="">
      <xdr:nvSpPr>
        <xdr:cNvPr id="81" name="議会費該当値テキスト"/>
        <xdr:cNvSpPr txBox="1"/>
      </xdr:nvSpPr>
      <xdr:spPr>
        <a:xfrm>
          <a:off x="4686300" y="58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xdr:rowOff>
    </xdr:from>
    <xdr:to>
      <xdr:col>20</xdr:col>
      <xdr:colOff>38100</xdr:colOff>
      <xdr:row>35</xdr:row>
      <xdr:rowOff>102489</xdr:rowOff>
    </xdr:to>
    <xdr:sp macro="" textlink="">
      <xdr:nvSpPr>
        <xdr:cNvPr id="82" name="楕円 81"/>
        <xdr:cNvSpPr/>
      </xdr:nvSpPr>
      <xdr:spPr>
        <a:xfrm>
          <a:off x="3746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119016</xdr:rowOff>
    </xdr:from>
    <xdr:ext cx="469744" cy="259045"/>
    <xdr:sp macro="" textlink="">
      <xdr:nvSpPr>
        <xdr:cNvPr id="83" name="テキスト ボックス 82"/>
        <xdr:cNvSpPr txBox="1"/>
      </xdr:nvSpPr>
      <xdr:spPr>
        <a:xfrm>
          <a:off x="3562428"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108331</xdr:rowOff>
    </xdr:from>
    <xdr:to>
      <xdr:col>15</xdr:col>
      <xdr:colOff>101600</xdr:colOff>
      <xdr:row>35</xdr:row>
      <xdr:rowOff>38481</xdr:rowOff>
    </xdr:to>
    <xdr:sp macro="" textlink="">
      <xdr:nvSpPr>
        <xdr:cNvPr id="84" name="楕円 83"/>
        <xdr:cNvSpPr/>
      </xdr:nvSpPr>
      <xdr:spPr>
        <a:xfrm>
          <a:off x="2857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55008</xdr:rowOff>
    </xdr:from>
    <xdr:ext cx="469744" cy="259045"/>
    <xdr:sp macro="" textlink="">
      <xdr:nvSpPr>
        <xdr:cNvPr id="85" name="テキスト ボックス 84"/>
        <xdr:cNvSpPr txBox="1"/>
      </xdr:nvSpPr>
      <xdr:spPr>
        <a:xfrm>
          <a:off x="2673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152146</xdr:rowOff>
    </xdr:from>
    <xdr:to>
      <xdr:col>10</xdr:col>
      <xdr:colOff>165100</xdr:colOff>
      <xdr:row>35</xdr:row>
      <xdr:rowOff>82296</xdr:rowOff>
    </xdr:to>
    <xdr:sp macro="" textlink="">
      <xdr:nvSpPr>
        <xdr:cNvPr id="86" name="楕円 85"/>
        <xdr:cNvSpPr/>
      </xdr:nvSpPr>
      <xdr:spPr>
        <a:xfrm>
          <a:off x="1968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98823</xdr:rowOff>
    </xdr:from>
    <xdr:ext cx="469744" cy="259045"/>
    <xdr:sp macro="" textlink="">
      <xdr:nvSpPr>
        <xdr:cNvPr id="87" name="テキスト ボックス 86"/>
        <xdr:cNvSpPr txBox="1"/>
      </xdr:nvSpPr>
      <xdr:spPr>
        <a:xfrm>
          <a:off x="1784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60325</xdr:rowOff>
    </xdr:from>
    <xdr:to>
      <xdr:col>6</xdr:col>
      <xdr:colOff>38100</xdr:colOff>
      <xdr:row>35</xdr:row>
      <xdr:rowOff>161925</xdr:rowOff>
    </xdr:to>
    <xdr:sp macro="" textlink="">
      <xdr:nvSpPr>
        <xdr:cNvPr id="88" name="楕円 87"/>
        <xdr:cNvSpPr/>
      </xdr:nvSpPr>
      <xdr:spPr>
        <a:xfrm>
          <a:off x="1079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7002</xdr:rowOff>
    </xdr:from>
    <xdr:ext cx="469744" cy="259045"/>
    <xdr:sp macro="" textlink="">
      <xdr:nvSpPr>
        <xdr:cNvPr id="89" name="テキスト ボックス 88"/>
        <xdr:cNvSpPr txBox="1"/>
      </xdr:nvSpPr>
      <xdr:spPr>
        <a:xfrm>
          <a:off x="895428"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101537</xdr:rowOff>
    </xdr:from>
    <xdr:to>
      <xdr:col>24</xdr:col>
      <xdr:colOff>63500</xdr:colOff>
      <xdr:row>57</xdr:row>
      <xdr:rowOff>121229</xdr:rowOff>
    </xdr:to>
    <xdr:cxnSp macro="">
      <xdr:nvCxnSpPr>
        <xdr:cNvPr id="116" name="直線コネクタ 115"/>
        <xdr:cNvCxnSpPr/>
      </xdr:nvCxnSpPr>
      <xdr:spPr>
        <a:xfrm flipV="1">
          <a:off x="3797300" y="9874187"/>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113370</xdr:rowOff>
    </xdr:from>
    <xdr:to>
      <xdr:col>19</xdr:col>
      <xdr:colOff>177800</xdr:colOff>
      <xdr:row>57</xdr:row>
      <xdr:rowOff>121229</xdr:rowOff>
    </xdr:to>
    <xdr:cxnSp macro="">
      <xdr:nvCxnSpPr>
        <xdr:cNvPr id="119" name="直線コネクタ 118"/>
        <xdr:cNvCxnSpPr/>
      </xdr:nvCxnSpPr>
      <xdr:spPr>
        <a:xfrm>
          <a:off x="2908300" y="9886020"/>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91785</xdr:rowOff>
    </xdr:from>
    <xdr:to>
      <xdr:col>15</xdr:col>
      <xdr:colOff>50800</xdr:colOff>
      <xdr:row>57</xdr:row>
      <xdr:rowOff>113370</xdr:rowOff>
    </xdr:to>
    <xdr:cxnSp macro="">
      <xdr:nvCxnSpPr>
        <xdr:cNvPr id="122" name="直線コネクタ 121"/>
        <xdr:cNvCxnSpPr/>
      </xdr:nvCxnSpPr>
      <xdr:spPr>
        <a:xfrm>
          <a:off x="2019300" y="9864435"/>
          <a:ext cx="889000" cy="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76940</xdr:rowOff>
    </xdr:from>
    <xdr:to>
      <xdr:col>10</xdr:col>
      <xdr:colOff>114300</xdr:colOff>
      <xdr:row>57</xdr:row>
      <xdr:rowOff>91785</xdr:rowOff>
    </xdr:to>
    <xdr:cxnSp macro="">
      <xdr:nvCxnSpPr>
        <xdr:cNvPr id="125" name="直線コネクタ 124"/>
        <xdr:cNvCxnSpPr/>
      </xdr:nvCxnSpPr>
      <xdr:spPr>
        <a:xfrm>
          <a:off x="1130300" y="9678140"/>
          <a:ext cx="889000" cy="1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80755</xdr:rowOff>
    </xdr:from>
    <xdr:ext cx="534377" cy="259045"/>
    <xdr:sp macro="" textlink="">
      <xdr:nvSpPr>
        <xdr:cNvPr id="129" name="テキスト ボックス 128"/>
        <xdr:cNvSpPr txBox="1"/>
      </xdr:nvSpPr>
      <xdr:spPr>
        <a:xfrm>
          <a:off x="863111" y="98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50737</xdr:rowOff>
    </xdr:from>
    <xdr:to>
      <xdr:col>24</xdr:col>
      <xdr:colOff>114300</xdr:colOff>
      <xdr:row>57</xdr:row>
      <xdr:rowOff>152337</xdr:rowOff>
    </xdr:to>
    <xdr:sp macro="" textlink="">
      <xdr:nvSpPr>
        <xdr:cNvPr id="135" name="楕円 134"/>
        <xdr:cNvSpPr/>
      </xdr:nvSpPr>
      <xdr:spPr>
        <a:xfrm>
          <a:off x="4584700" y="98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70429</xdr:rowOff>
    </xdr:from>
    <xdr:to>
      <xdr:col>20</xdr:col>
      <xdr:colOff>38100</xdr:colOff>
      <xdr:row>58</xdr:row>
      <xdr:rowOff>579</xdr:rowOff>
    </xdr:to>
    <xdr:sp macro="" textlink="">
      <xdr:nvSpPr>
        <xdr:cNvPr id="137" name="楕円 136"/>
        <xdr:cNvSpPr/>
      </xdr:nvSpPr>
      <xdr:spPr>
        <a:xfrm>
          <a:off x="3746500" y="98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163156</xdr:rowOff>
    </xdr:from>
    <xdr:ext cx="534377" cy="259045"/>
    <xdr:sp macro="" textlink="">
      <xdr:nvSpPr>
        <xdr:cNvPr id="138" name="テキスト ボックス 137"/>
        <xdr:cNvSpPr txBox="1"/>
      </xdr:nvSpPr>
      <xdr:spPr>
        <a:xfrm>
          <a:off x="3530111" y="99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62570</xdr:rowOff>
    </xdr:from>
    <xdr:to>
      <xdr:col>15</xdr:col>
      <xdr:colOff>101600</xdr:colOff>
      <xdr:row>57</xdr:row>
      <xdr:rowOff>164170</xdr:rowOff>
    </xdr:to>
    <xdr:sp macro="" textlink="">
      <xdr:nvSpPr>
        <xdr:cNvPr id="139" name="楕円 138"/>
        <xdr:cNvSpPr/>
      </xdr:nvSpPr>
      <xdr:spPr>
        <a:xfrm>
          <a:off x="2857500" y="98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155297</xdr:rowOff>
    </xdr:from>
    <xdr:ext cx="534377" cy="259045"/>
    <xdr:sp macro="" textlink="">
      <xdr:nvSpPr>
        <xdr:cNvPr id="140" name="テキスト ボックス 139"/>
        <xdr:cNvSpPr txBox="1"/>
      </xdr:nvSpPr>
      <xdr:spPr>
        <a:xfrm>
          <a:off x="2641111" y="99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40985</xdr:rowOff>
    </xdr:from>
    <xdr:to>
      <xdr:col>10</xdr:col>
      <xdr:colOff>165100</xdr:colOff>
      <xdr:row>57</xdr:row>
      <xdr:rowOff>142585</xdr:rowOff>
    </xdr:to>
    <xdr:sp macro="" textlink="">
      <xdr:nvSpPr>
        <xdr:cNvPr id="141" name="楕円 140"/>
        <xdr:cNvSpPr/>
      </xdr:nvSpPr>
      <xdr:spPr>
        <a:xfrm>
          <a:off x="19685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133712</xdr:rowOff>
    </xdr:from>
    <xdr:ext cx="534377" cy="259045"/>
    <xdr:sp macro="" textlink="">
      <xdr:nvSpPr>
        <xdr:cNvPr id="142" name="テキスト ボックス 141"/>
        <xdr:cNvSpPr txBox="1"/>
      </xdr:nvSpPr>
      <xdr:spPr>
        <a:xfrm>
          <a:off x="1752111" y="99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26140</xdr:rowOff>
    </xdr:from>
    <xdr:to>
      <xdr:col>6</xdr:col>
      <xdr:colOff>38100</xdr:colOff>
      <xdr:row>56</xdr:row>
      <xdr:rowOff>127740</xdr:rowOff>
    </xdr:to>
    <xdr:sp macro="" textlink="">
      <xdr:nvSpPr>
        <xdr:cNvPr id="143" name="楕円 142"/>
        <xdr:cNvSpPr/>
      </xdr:nvSpPr>
      <xdr:spPr>
        <a:xfrm>
          <a:off x="1079500" y="96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144267</xdr:rowOff>
    </xdr:from>
    <xdr:ext cx="534377" cy="259045"/>
    <xdr:sp macro="" textlink="">
      <xdr:nvSpPr>
        <xdr:cNvPr id="144" name="テキスト ボックス 143"/>
        <xdr:cNvSpPr txBox="1"/>
      </xdr:nvSpPr>
      <xdr:spPr>
        <a:xfrm>
          <a:off x="863111" y="94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155583</xdr:rowOff>
    </xdr:from>
    <xdr:to>
      <xdr:col>24</xdr:col>
      <xdr:colOff>63500</xdr:colOff>
      <xdr:row>78</xdr:row>
      <xdr:rowOff>1662</xdr:rowOff>
    </xdr:to>
    <xdr:cxnSp macro="">
      <xdr:nvCxnSpPr>
        <xdr:cNvPr id="172" name="直線コネクタ 171"/>
        <xdr:cNvCxnSpPr/>
      </xdr:nvCxnSpPr>
      <xdr:spPr>
        <a:xfrm flipV="1">
          <a:off x="3797300" y="13357233"/>
          <a:ext cx="8382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1662</xdr:rowOff>
    </xdr:from>
    <xdr:to>
      <xdr:col>19</xdr:col>
      <xdr:colOff>177800</xdr:colOff>
      <xdr:row>78</xdr:row>
      <xdr:rowOff>47982</xdr:rowOff>
    </xdr:to>
    <xdr:cxnSp macro="">
      <xdr:nvCxnSpPr>
        <xdr:cNvPr id="175" name="直線コネクタ 174"/>
        <xdr:cNvCxnSpPr/>
      </xdr:nvCxnSpPr>
      <xdr:spPr>
        <a:xfrm flipV="1">
          <a:off x="2908300" y="13374762"/>
          <a:ext cx="889000" cy="4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46171</xdr:rowOff>
    </xdr:from>
    <xdr:to>
      <xdr:col>15</xdr:col>
      <xdr:colOff>50800</xdr:colOff>
      <xdr:row>78</xdr:row>
      <xdr:rowOff>47982</xdr:rowOff>
    </xdr:to>
    <xdr:cxnSp macro="">
      <xdr:nvCxnSpPr>
        <xdr:cNvPr id="178" name="直線コネクタ 177"/>
        <xdr:cNvCxnSpPr/>
      </xdr:nvCxnSpPr>
      <xdr:spPr>
        <a:xfrm>
          <a:off x="2019300" y="13419271"/>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46171</xdr:rowOff>
    </xdr:from>
    <xdr:to>
      <xdr:col>10</xdr:col>
      <xdr:colOff>114300</xdr:colOff>
      <xdr:row>78</xdr:row>
      <xdr:rowOff>89866</xdr:rowOff>
    </xdr:to>
    <xdr:cxnSp macro="">
      <xdr:nvCxnSpPr>
        <xdr:cNvPr id="181" name="直線コネクタ 180"/>
        <xdr:cNvCxnSpPr/>
      </xdr:nvCxnSpPr>
      <xdr:spPr>
        <a:xfrm flipV="1">
          <a:off x="1130300" y="13419271"/>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87085</xdr:rowOff>
    </xdr:from>
    <xdr:ext cx="599010" cy="259045"/>
    <xdr:sp macro="" textlink="">
      <xdr:nvSpPr>
        <xdr:cNvPr id="183" name="テキスト ボックス 182"/>
        <xdr:cNvSpPr txBox="1"/>
      </xdr:nvSpPr>
      <xdr:spPr>
        <a:xfrm>
          <a:off x="1719795" y="1311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121161</xdr:rowOff>
    </xdr:from>
    <xdr:ext cx="599010" cy="259045"/>
    <xdr:sp macro="" textlink="">
      <xdr:nvSpPr>
        <xdr:cNvPr id="185" name="テキスト ボックス 184"/>
        <xdr:cNvSpPr txBox="1"/>
      </xdr:nvSpPr>
      <xdr:spPr>
        <a:xfrm>
          <a:off x="830795" y="131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104783</xdr:rowOff>
    </xdr:from>
    <xdr:to>
      <xdr:col>24</xdr:col>
      <xdr:colOff>114300</xdr:colOff>
      <xdr:row>78</xdr:row>
      <xdr:rowOff>34933</xdr:rowOff>
    </xdr:to>
    <xdr:sp macro="" textlink="">
      <xdr:nvSpPr>
        <xdr:cNvPr id="191" name="楕円 190"/>
        <xdr:cNvSpPr/>
      </xdr:nvSpPr>
      <xdr:spPr>
        <a:xfrm>
          <a:off x="4584700" y="133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83210</xdr:rowOff>
    </xdr:from>
    <xdr:ext cx="599010" cy="259045"/>
    <xdr:sp macro="" textlink="">
      <xdr:nvSpPr>
        <xdr:cNvPr id="192" name="民生費該当値テキスト"/>
        <xdr:cNvSpPr txBox="1"/>
      </xdr:nvSpPr>
      <xdr:spPr>
        <a:xfrm>
          <a:off x="4686300" y="1328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122312</xdr:rowOff>
    </xdr:from>
    <xdr:to>
      <xdr:col>20</xdr:col>
      <xdr:colOff>38100</xdr:colOff>
      <xdr:row>78</xdr:row>
      <xdr:rowOff>52462</xdr:rowOff>
    </xdr:to>
    <xdr:sp macro="" textlink="">
      <xdr:nvSpPr>
        <xdr:cNvPr id="193" name="楕円 192"/>
        <xdr:cNvSpPr/>
      </xdr:nvSpPr>
      <xdr:spPr>
        <a:xfrm>
          <a:off x="3746500" y="133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43589</xdr:rowOff>
    </xdr:from>
    <xdr:ext cx="599010" cy="259045"/>
    <xdr:sp macro="" textlink="">
      <xdr:nvSpPr>
        <xdr:cNvPr id="194" name="テキスト ボックス 193"/>
        <xdr:cNvSpPr txBox="1"/>
      </xdr:nvSpPr>
      <xdr:spPr>
        <a:xfrm>
          <a:off x="3497795" y="1341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168632</xdr:rowOff>
    </xdr:from>
    <xdr:to>
      <xdr:col>15</xdr:col>
      <xdr:colOff>101600</xdr:colOff>
      <xdr:row>78</xdr:row>
      <xdr:rowOff>98782</xdr:rowOff>
    </xdr:to>
    <xdr:sp macro="" textlink="">
      <xdr:nvSpPr>
        <xdr:cNvPr id="195" name="楕円 194"/>
        <xdr:cNvSpPr/>
      </xdr:nvSpPr>
      <xdr:spPr>
        <a:xfrm>
          <a:off x="2857500" y="133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89909</xdr:rowOff>
    </xdr:from>
    <xdr:ext cx="599010" cy="259045"/>
    <xdr:sp macro="" textlink="">
      <xdr:nvSpPr>
        <xdr:cNvPr id="196" name="テキスト ボックス 195"/>
        <xdr:cNvSpPr txBox="1"/>
      </xdr:nvSpPr>
      <xdr:spPr>
        <a:xfrm>
          <a:off x="2608795" y="1346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166821</xdr:rowOff>
    </xdr:from>
    <xdr:to>
      <xdr:col>10</xdr:col>
      <xdr:colOff>165100</xdr:colOff>
      <xdr:row>78</xdr:row>
      <xdr:rowOff>96971</xdr:rowOff>
    </xdr:to>
    <xdr:sp macro="" textlink="">
      <xdr:nvSpPr>
        <xdr:cNvPr id="197" name="楕円 196"/>
        <xdr:cNvSpPr/>
      </xdr:nvSpPr>
      <xdr:spPr>
        <a:xfrm>
          <a:off x="1968500" y="133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88098</xdr:rowOff>
    </xdr:from>
    <xdr:ext cx="599010" cy="259045"/>
    <xdr:sp macro="" textlink="">
      <xdr:nvSpPr>
        <xdr:cNvPr id="198" name="テキスト ボックス 197"/>
        <xdr:cNvSpPr txBox="1"/>
      </xdr:nvSpPr>
      <xdr:spPr>
        <a:xfrm>
          <a:off x="1719795" y="1346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39066</xdr:rowOff>
    </xdr:from>
    <xdr:to>
      <xdr:col>6</xdr:col>
      <xdr:colOff>38100</xdr:colOff>
      <xdr:row>78</xdr:row>
      <xdr:rowOff>140666</xdr:rowOff>
    </xdr:to>
    <xdr:sp macro="" textlink="">
      <xdr:nvSpPr>
        <xdr:cNvPr id="199" name="楕円 198"/>
        <xdr:cNvSpPr/>
      </xdr:nvSpPr>
      <xdr:spPr>
        <a:xfrm>
          <a:off x="1079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131793</xdr:rowOff>
    </xdr:from>
    <xdr:ext cx="599010" cy="259045"/>
    <xdr:sp macro="" textlink="">
      <xdr:nvSpPr>
        <xdr:cNvPr id="200" name="テキスト ボックス 199"/>
        <xdr:cNvSpPr txBox="1"/>
      </xdr:nvSpPr>
      <xdr:spPr>
        <a:xfrm>
          <a:off x="830795" y="1350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36464</xdr:rowOff>
    </xdr:from>
    <xdr:to>
      <xdr:col>24</xdr:col>
      <xdr:colOff>63500</xdr:colOff>
      <xdr:row>97</xdr:row>
      <xdr:rowOff>119241</xdr:rowOff>
    </xdr:to>
    <xdr:cxnSp macro="">
      <xdr:nvCxnSpPr>
        <xdr:cNvPr id="228" name="直線コネクタ 227"/>
        <xdr:cNvCxnSpPr/>
      </xdr:nvCxnSpPr>
      <xdr:spPr>
        <a:xfrm>
          <a:off x="3797300" y="16667114"/>
          <a:ext cx="838200" cy="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39824</xdr:rowOff>
    </xdr:from>
    <xdr:to>
      <xdr:col>19</xdr:col>
      <xdr:colOff>177800</xdr:colOff>
      <xdr:row>97</xdr:row>
      <xdr:rowOff>36464</xdr:rowOff>
    </xdr:to>
    <xdr:cxnSp macro="">
      <xdr:nvCxnSpPr>
        <xdr:cNvPr id="231" name="直線コネクタ 230"/>
        <xdr:cNvCxnSpPr/>
      </xdr:nvCxnSpPr>
      <xdr:spPr>
        <a:xfrm>
          <a:off x="2908300" y="16327574"/>
          <a:ext cx="889000" cy="3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116382</xdr:rowOff>
    </xdr:from>
    <xdr:to>
      <xdr:col>15</xdr:col>
      <xdr:colOff>50800</xdr:colOff>
      <xdr:row>95</xdr:row>
      <xdr:rowOff>39824</xdr:rowOff>
    </xdr:to>
    <xdr:cxnSp macro="">
      <xdr:nvCxnSpPr>
        <xdr:cNvPr id="234" name="直線コネクタ 233"/>
        <xdr:cNvCxnSpPr/>
      </xdr:nvCxnSpPr>
      <xdr:spPr>
        <a:xfrm>
          <a:off x="2019300" y="16232682"/>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116382</xdr:rowOff>
    </xdr:from>
    <xdr:to>
      <xdr:col>10</xdr:col>
      <xdr:colOff>114300</xdr:colOff>
      <xdr:row>95</xdr:row>
      <xdr:rowOff>134603</xdr:rowOff>
    </xdr:to>
    <xdr:cxnSp macro="">
      <xdr:nvCxnSpPr>
        <xdr:cNvPr id="237" name="直線コネクタ 236"/>
        <xdr:cNvCxnSpPr/>
      </xdr:nvCxnSpPr>
      <xdr:spPr>
        <a:xfrm flipV="1">
          <a:off x="1130300" y="16232682"/>
          <a:ext cx="889000" cy="18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121254</xdr:rowOff>
    </xdr:from>
    <xdr:ext cx="534377" cy="259045"/>
    <xdr:sp macro="" textlink="">
      <xdr:nvSpPr>
        <xdr:cNvPr id="239" name="テキスト ボックス 238"/>
        <xdr:cNvSpPr txBox="1"/>
      </xdr:nvSpPr>
      <xdr:spPr>
        <a:xfrm>
          <a:off x="1752111" y="165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4873</xdr:rowOff>
    </xdr:from>
    <xdr:ext cx="534377" cy="259045"/>
    <xdr:sp macro="" textlink="">
      <xdr:nvSpPr>
        <xdr:cNvPr id="241" name="テキスト ボックス 240"/>
        <xdr:cNvSpPr txBox="1"/>
      </xdr:nvSpPr>
      <xdr:spPr>
        <a:xfrm>
          <a:off x="863111" y="166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68441</xdr:rowOff>
    </xdr:from>
    <xdr:to>
      <xdr:col>24</xdr:col>
      <xdr:colOff>114300</xdr:colOff>
      <xdr:row>97</xdr:row>
      <xdr:rowOff>170041</xdr:rowOff>
    </xdr:to>
    <xdr:sp macro="" textlink="">
      <xdr:nvSpPr>
        <xdr:cNvPr id="247" name="楕円 246"/>
        <xdr:cNvSpPr/>
      </xdr:nvSpPr>
      <xdr:spPr>
        <a:xfrm>
          <a:off x="4584700" y="166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46868</xdr:rowOff>
    </xdr:from>
    <xdr:ext cx="534377" cy="259045"/>
    <xdr:sp macro="" textlink="">
      <xdr:nvSpPr>
        <xdr:cNvPr id="248" name="衛生費該当値テキスト"/>
        <xdr:cNvSpPr txBox="1"/>
      </xdr:nvSpPr>
      <xdr:spPr>
        <a:xfrm>
          <a:off x="4686300" y="166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157114</xdr:rowOff>
    </xdr:from>
    <xdr:to>
      <xdr:col>20</xdr:col>
      <xdr:colOff>38100</xdr:colOff>
      <xdr:row>97</xdr:row>
      <xdr:rowOff>87264</xdr:rowOff>
    </xdr:to>
    <xdr:sp macro="" textlink="">
      <xdr:nvSpPr>
        <xdr:cNvPr id="249" name="楕円 248"/>
        <xdr:cNvSpPr/>
      </xdr:nvSpPr>
      <xdr:spPr>
        <a:xfrm>
          <a:off x="3746500" y="166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78391</xdr:rowOff>
    </xdr:from>
    <xdr:ext cx="534377" cy="259045"/>
    <xdr:sp macro="" textlink="">
      <xdr:nvSpPr>
        <xdr:cNvPr id="250" name="テキスト ボックス 249"/>
        <xdr:cNvSpPr txBox="1"/>
      </xdr:nvSpPr>
      <xdr:spPr>
        <a:xfrm>
          <a:off x="3530111" y="167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160474</xdr:rowOff>
    </xdr:from>
    <xdr:to>
      <xdr:col>15</xdr:col>
      <xdr:colOff>101600</xdr:colOff>
      <xdr:row>95</xdr:row>
      <xdr:rowOff>90624</xdr:rowOff>
    </xdr:to>
    <xdr:sp macro="" textlink="">
      <xdr:nvSpPr>
        <xdr:cNvPr id="251" name="楕円 250"/>
        <xdr:cNvSpPr/>
      </xdr:nvSpPr>
      <xdr:spPr>
        <a:xfrm>
          <a:off x="2857500" y="162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107151</xdr:rowOff>
    </xdr:from>
    <xdr:ext cx="534377" cy="259045"/>
    <xdr:sp macro="" textlink="">
      <xdr:nvSpPr>
        <xdr:cNvPr id="252" name="テキスト ボックス 251"/>
        <xdr:cNvSpPr txBox="1"/>
      </xdr:nvSpPr>
      <xdr:spPr>
        <a:xfrm>
          <a:off x="2641111" y="1605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65582</xdr:rowOff>
    </xdr:from>
    <xdr:to>
      <xdr:col>10</xdr:col>
      <xdr:colOff>165100</xdr:colOff>
      <xdr:row>94</xdr:row>
      <xdr:rowOff>167182</xdr:rowOff>
    </xdr:to>
    <xdr:sp macro="" textlink="">
      <xdr:nvSpPr>
        <xdr:cNvPr id="253" name="楕円 252"/>
        <xdr:cNvSpPr/>
      </xdr:nvSpPr>
      <xdr:spPr>
        <a:xfrm>
          <a:off x="1968500" y="161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12259</xdr:rowOff>
    </xdr:from>
    <xdr:ext cx="534377" cy="259045"/>
    <xdr:sp macro="" textlink="">
      <xdr:nvSpPr>
        <xdr:cNvPr id="254" name="テキスト ボックス 253"/>
        <xdr:cNvSpPr txBox="1"/>
      </xdr:nvSpPr>
      <xdr:spPr>
        <a:xfrm>
          <a:off x="1752111" y="159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83803</xdr:rowOff>
    </xdr:from>
    <xdr:to>
      <xdr:col>6</xdr:col>
      <xdr:colOff>38100</xdr:colOff>
      <xdr:row>96</xdr:row>
      <xdr:rowOff>13953</xdr:rowOff>
    </xdr:to>
    <xdr:sp macro="" textlink="">
      <xdr:nvSpPr>
        <xdr:cNvPr id="255" name="楕円 254"/>
        <xdr:cNvSpPr/>
      </xdr:nvSpPr>
      <xdr:spPr>
        <a:xfrm>
          <a:off x="1079500" y="163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30480</xdr:rowOff>
    </xdr:from>
    <xdr:ext cx="534377" cy="259045"/>
    <xdr:sp macro="" textlink="">
      <xdr:nvSpPr>
        <xdr:cNvPr id="256" name="テキスト ボックス 255"/>
        <xdr:cNvSpPr txBox="1"/>
      </xdr:nvSpPr>
      <xdr:spPr>
        <a:xfrm>
          <a:off x="863111" y="161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49312</xdr:rowOff>
    </xdr:from>
    <xdr:to>
      <xdr:col>55</xdr:col>
      <xdr:colOff>0</xdr:colOff>
      <xdr:row>38</xdr:row>
      <xdr:rowOff>63576</xdr:rowOff>
    </xdr:to>
    <xdr:cxnSp macro="">
      <xdr:nvCxnSpPr>
        <xdr:cNvPr id="283" name="直線コネクタ 282"/>
        <xdr:cNvCxnSpPr/>
      </xdr:nvCxnSpPr>
      <xdr:spPr>
        <a:xfrm>
          <a:off x="9639300" y="6564412"/>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48443</xdr:rowOff>
    </xdr:from>
    <xdr:to>
      <xdr:col>50</xdr:col>
      <xdr:colOff>114300</xdr:colOff>
      <xdr:row>38</xdr:row>
      <xdr:rowOff>49312</xdr:rowOff>
    </xdr:to>
    <xdr:cxnSp macro="">
      <xdr:nvCxnSpPr>
        <xdr:cNvPr id="286" name="直線コネクタ 285"/>
        <xdr:cNvCxnSpPr/>
      </xdr:nvCxnSpPr>
      <xdr:spPr>
        <a:xfrm>
          <a:off x="8750300" y="656354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48443</xdr:rowOff>
    </xdr:from>
    <xdr:to>
      <xdr:col>45</xdr:col>
      <xdr:colOff>177800</xdr:colOff>
      <xdr:row>38</xdr:row>
      <xdr:rowOff>48809</xdr:rowOff>
    </xdr:to>
    <xdr:cxnSp macro="">
      <xdr:nvCxnSpPr>
        <xdr:cNvPr id="289" name="直線コネクタ 288"/>
        <xdr:cNvCxnSpPr/>
      </xdr:nvCxnSpPr>
      <xdr:spPr>
        <a:xfrm flipV="1">
          <a:off x="7861300" y="65635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7341</xdr:rowOff>
    </xdr:from>
    <xdr:to>
      <xdr:col>41</xdr:col>
      <xdr:colOff>50800</xdr:colOff>
      <xdr:row>38</xdr:row>
      <xdr:rowOff>48809</xdr:rowOff>
    </xdr:to>
    <xdr:cxnSp macro="">
      <xdr:nvCxnSpPr>
        <xdr:cNvPr id="292" name="直線コネクタ 291"/>
        <xdr:cNvCxnSpPr/>
      </xdr:nvCxnSpPr>
      <xdr:spPr>
        <a:xfrm>
          <a:off x="6972300" y="6522441"/>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12776</xdr:rowOff>
    </xdr:from>
    <xdr:to>
      <xdr:col>55</xdr:col>
      <xdr:colOff>50800</xdr:colOff>
      <xdr:row>38</xdr:row>
      <xdr:rowOff>114376</xdr:rowOff>
    </xdr:to>
    <xdr:sp macro="" textlink="">
      <xdr:nvSpPr>
        <xdr:cNvPr id="302" name="楕円 301"/>
        <xdr:cNvSpPr/>
      </xdr:nvSpPr>
      <xdr:spPr>
        <a:xfrm>
          <a:off x="104267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143603</xdr:rowOff>
    </xdr:from>
    <xdr:ext cx="469744" cy="259045"/>
    <xdr:sp macro="" textlink="">
      <xdr:nvSpPr>
        <xdr:cNvPr id="303" name="労働費該当値テキスト"/>
        <xdr:cNvSpPr txBox="1"/>
      </xdr:nvSpPr>
      <xdr:spPr>
        <a:xfrm>
          <a:off x="10528300" y="631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169962</xdr:rowOff>
    </xdr:from>
    <xdr:to>
      <xdr:col>50</xdr:col>
      <xdr:colOff>165100</xdr:colOff>
      <xdr:row>38</xdr:row>
      <xdr:rowOff>100112</xdr:rowOff>
    </xdr:to>
    <xdr:sp macro="" textlink="">
      <xdr:nvSpPr>
        <xdr:cNvPr id="304" name="楕円 303"/>
        <xdr:cNvSpPr/>
      </xdr:nvSpPr>
      <xdr:spPr>
        <a:xfrm>
          <a:off x="9588500" y="6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116639</xdr:rowOff>
    </xdr:from>
    <xdr:ext cx="469744" cy="259045"/>
    <xdr:sp macro="" textlink="">
      <xdr:nvSpPr>
        <xdr:cNvPr id="305" name="テキスト ボックス 304"/>
        <xdr:cNvSpPr txBox="1"/>
      </xdr:nvSpPr>
      <xdr:spPr>
        <a:xfrm>
          <a:off x="9404428" y="628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169093</xdr:rowOff>
    </xdr:from>
    <xdr:to>
      <xdr:col>46</xdr:col>
      <xdr:colOff>38100</xdr:colOff>
      <xdr:row>38</xdr:row>
      <xdr:rowOff>99243</xdr:rowOff>
    </xdr:to>
    <xdr:sp macro="" textlink="">
      <xdr:nvSpPr>
        <xdr:cNvPr id="306" name="楕円 305"/>
        <xdr:cNvSpPr/>
      </xdr:nvSpPr>
      <xdr:spPr>
        <a:xfrm>
          <a:off x="8699500" y="65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115770</xdr:rowOff>
    </xdr:from>
    <xdr:ext cx="469744" cy="259045"/>
    <xdr:sp macro="" textlink="">
      <xdr:nvSpPr>
        <xdr:cNvPr id="307" name="テキスト ボックス 306"/>
        <xdr:cNvSpPr txBox="1"/>
      </xdr:nvSpPr>
      <xdr:spPr>
        <a:xfrm>
          <a:off x="8515428" y="628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169459</xdr:rowOff>
    </xdr:from>
    <xdr:to>
      <xdr:col>41</xdr:col>
      <xdr:colOff>101600</xdr:colOff>
      <xdr:row>38</xdr:row>
      <xdr:rowOff>99609</xdr:rowOff>
    </xdr:to>
    <xdr:sp macro="" textlink="">
      <xdr:nvSpPr>
        <xdr:cNvPr id="308" name="楕円 307"/>
        <xdr:cNvSpPr/>
      </xdr:nvSpPr>
      <xdr:spPr>
        <a:xfrm>
          <a:off x="7810500" y="6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90736</xdr:rowOff>
    </xdr:from>
    <xdr:ext cx="469744" cy="259045"/>
    <xdr:sp macro="" textlink="">
      <xdr:nvSpPr>
        <xdr:cNvPr id="309" name="テキスト ボックス 308"/>
        <xdr:cNvSpPr txBox="1"/>
      </xdr:nvSpPr>
      <xdr:spPr>
        <a:xfrm>
          <a:off x="7626428" y="660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127991</xdr:rowOff>
    </xdr:from>
    <xdr:to>
      <xdr:col>36</xdr:col>
      <xdr:colOff>165100</xdr:colOff>
      <xdr:row>38</xdr:row>
      <xdr:rowOff>58141</xdr:rowOff>
    </xdr:to>
    <xdr:sp macro="" textlink="">
      <xdr:nvSpPr>
        <xdr:cNvPr id="310" name="楕円 309"/>
        <xdr:cNvSpPr/>
      </xdr:nvSpPr>
      <xdr:spPr>
        <a:xfrm>
          <a:off x="6921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49268</xdr:rowOff>
    </xdr:from>
    <xdr:ext cx="469744" cy="259045"/>
    <xdr:sp macro="" textlink="">
      <xdr:nvSpPr>
        <xdr:cNvPr id="311" name="テキスト ボックス 310"/>
        <xdr:cNvSpPr txBox="1"/>
      </xdr:nvSpPr>
      <xdr:spPr>
        <a:xfrm>
          <a:off x="6737428" y="65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170978</xdr:rowOff>
    </xdr:from>
    <xdr:to>
      <xdr:col>55</xdr:col>
      <xdr:colOff>0</xdr:colOff>
      <xdr:row>57</xdr:row>
      <xdr:rowOff>171332</xdr:rowOff>
    </xdr:to>
    <xdr:cxnSp macro="">
      <xdr:nvCxnSpPr>
        <xdr:cNvPr id="336" name="直線コネクタ 335"/>
        <xdr:cNvCxnSpPr/>
      </xdr:nvCxnSpPr>
      <xdr:spPr>
        <a:xfrm>
          <a:off x="9639300" y="9943628"/>
          <a:ext cx="8382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170978</xdr:rowOff>
    </xdr:from>
    <xdr:to>
      <xdr:col>50</xdr:col>
      <xdr:colOff>114300</xdr:colOff>
      <xdr:row>58</xdr:row>
      <xdr:rowOff>2254</xdr:rowOff>
    </xdr:to>
    <xdr:cxnSp macro="">
      <xdr:nvCxnSpPr>
        <xdr:cNvPr id="339" name="直線コネクタ 338"/>
        <xdr:cNvCxnSpPr/>
      </xdr:nvCxnSpPr>
      <xdr:spPr>
        <a:xfrm flipV="1">
          <a:off x="8750300" y="9943628"/>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2254</xdr:rowOff>
    </xdr:from>
    <xdr:to>
      <xdr:col>45</xdr:col>
      <xdr:colOff>177800</xdr:colOff>
      <xdr:row>58</xdr:row>
      <xdr:rowOff>3094</xdr:rowOff>
    </xdr:to>
    <xdr:cxnSp macro="">
      <xdr:nvCxnSpPr>
        <xdr:cNvPr id="342" name="直線コネクタ 341"/>
        <xdr:cNvCxnSpPr/>
      </xdr:nvCxnSpPr>
      <xdr:spPr>
        <a:xfrm flipV="1">
          <a:off x="7861300" y="9946354"/>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xdr:rowOff>
    </xdr:from>
    <xdr:to>
      <xdr:col>41</xdr:col>
      <xdr:colOff>50800</xdr:colOff>
      <xdr:row>58</xdr:row>
      <xdr:rowOff>3094</xdr:rowOff>
    </xdr:to>
    <xdr:cxnSp macro="">
      <xdr:nvCxnSpPr>
        <xdr:cNvPr id="345" name="直線コネクタ 344"/>
        <xdr:cNvCxnSpPr/>
      </xdr:nvCxnSpPr>
      <xdr:spPr>
        <a:xfrm>
          <a:off x="6972300" y="9944211"/>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7" name="テキスト ボックス 346"/>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49" name="テキスト ボックス 348"/>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120532</xdr:rowOff>
    </xdr:from>
    <xdr:to>
      <xdr:col>55</xdr:col>
      <xdr:colOff>50800</xdr:colOff>
      <xdr:row>58</xdr:row>
      <xdr:rowOff>50682</xdr:rowOff>
    </xdr:to>
    <xdr:sp macro="" textlink="">
      <xdr:nvSpPr>
        <xdr:cNvPr id="355" name="楕円 354"/>
        <xdr:cNvSpPr/>
      </xdr:nvSpPr>
      <xdr:spPr>
        <a:xfrm>
          <a:off x="10426700" y="98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120178</xdr:rowOff>
    </xdr:from>
    <xdr:to>
      <xdr:col>50</xdr:col>
      <xdr:colOff>165100</xdr:colOff>
      <xdr:row>58</xdr:row>
      <xdr:rowOff>50328</xdr:rowOff>
    </xdr:to>
    <xdr:sp macro="" textlink="">
      <xdr:nvSpPr>
        <xdr:cNvPr id="357" name="楕円 356"/>
        <xdr:cNvSpPr/>
      </xdr:nvSpPr>
      <xdr:spPr>
        <a:xfrm>
          <a:off x="9588500" y="98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41455</xdr:rowOff>
    </xdr:from>
    <xdr:ext cx="469744" cy="259045"/>
    <xdr:sp macro="" textlink="">
      <xdr:nvSpPr>
        <xdr:cNvPr id="358" name="テキスト ボックス 357"/>
        <xdr:cNvSpPr txBox="1"/>
      </xdr:nvSpPr>
      <xdr:spPr>
        <a:xfrm>
          <a:off x="9404428" y="998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122904</xdr:rowOff>
    </xdr:from>
    <xdr:to>
      <xdr:col>46</xdr:col>
      <xdr:colOff>38100</xdr:colOff>
      <xdr:row>58</xdr:row>
      <xdr:rowOff>53054</xdr:rowOff>
    </xdr:to>
    <xdr:sp macro="" textlink="">
      <xdr:nvSpPr>
        <xdr:cNvPr id="359" name="楕円 358"/>
        <xdr:cNvSpPr/>
      </xdr:nvSpPr>
      <xdr:spPr>
        <a:xfrm>
          <a:off x="8699500" y="98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44181</xdr:rowOff>
    </xdr:from>
    <xdr:ext cx="469744" cy="259045"/>
    <xdr:sp macro="" textlink="">
      <xdr:nvSpPr>
        <xdr:cNvPr id="360" name="テキスト ボックス 359"/>
        <xdr:cNvSpPr txBox="1"/>
      </xdr:nvSpPr>
      <xdr:spPr>
        <a:xfrm>
          <a:off x="8515428" y="998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123744</xdr:rowOff>
    </xdr:from>
    <xdr:to>
      <xdr:col>41</xdr:col>
      <xdr:colOff>101600</xdr:colOff>
      <xdr:row>58</xdr:row>
      <xdr:rowOff>53894</xdr:rowOff>
    </xdr:to>
    <xdr:sp macro="" textlink="">
      <xdr:nvSpPr>
        <xdr:cNvPr id="361" name="楕円 360"/>
        <xdr:cNvSpPr/>
      </xdr:nvSpPr>
      <xdr:spPr>
        <a:xfrm>
          <a:off x="7810500" y="98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45021</xdr:rowOff>
    </xdr:from>
    <xdr:ext cx="469744" cy="259045"/>
    <xdr:sp macro="" textlink="">
      <xdr:nvSpPr>
        <xdr:cNvPr id="362" name="テキスト ボックス 361"/>
        <xdr:cNvSpPr txBox="1"/>
      </xdr:nvSpPr>
      <xdr:spPr>
        <a:xfrm>
          <a:off x="7626428" y="998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120761</xdr:rowOff>
    </xdr:from>
    <xdr:to>
      <xdr:col>36</xdr:col>
      <xdr:colOff>165100</xdr:colOff>
      <xdr:row>58</xdr:row>
      <xdr:rowOff>50911</xdr:rowOff>
    </xdr:to>
    <xdr:sp macro="" textlink="">
      <xdr:nvSpPr>
        <xdr:cNvPr id="363" name="楕円 362"/>
        <xdr:cNvSpPr/>
      </xdr:nvSpPr>
      <xdr:spPr>
        <a:xfrm>
          <a:off x="6921500" y="98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42038</xdr:rowOff>
    </xdr:from>
    <xdr:ext cx="469744" cy="259045"/>
    <xdr:sp macro="" textlink="">
      <xdr:nvSpPr>
        <xdr:cNvPr id="364" name="テキスト ボックス 363"/>
        <xdr:cNvSpPr txBox="1"/>
      </xdr:nvSpPr>
      <xdr:spPr>
        <a:xfrm>
          <a:off x="6737428" y="99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27381</xdr:rowOff>
    </xdr:from>
    <xdr:to>
      <xdr:col>55</xdr:col>
      <xdr:colOff>0</xdr:colOff>
      <xdr:row>74</xdr:row>
      <xdr:rowOff>149472</xdr:rowOff>
    </xdr:to>
    <xdr:cxnSp macro="">
      <xdr:nvCxnSpPr>
        <xdr:cNvPr id="393" name="直線コネクタ 392"/>
        <xdr:cNvCxnSpPr/>
      </xdr:nvCxnSpPr>
      <xdr:spPr>
        <a:xfrm>
          <a:off x="9639300" y="12714681"/>
          <a:ext cx="8382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107029</xdr:rowOff>
    </xdr:from>
    <xdr:to>
      <xdr:col>50</xdr:col>
      <xdr:colOff>114300</xdr:colOff>
      <xdr:row>74</xdr:row>
      <xdr:rowOff>27381</xdr:rowOff>
    </xdr:to>
    <xdr:cxnSp macro="">
      <xdr:nvCxnSpPr>
        <xdr:cNvPr id="396" name="直線コネクタ 395"/>
        <xdr:cNvCxnSpPr/>
      </xdr:nvCxnSpPr>
      <xdr:spPr>
        <a:xfrm>
          <a:off x="8750300" y="12622879"/>
          <a:ext cx="889000" cy="9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107029</xdr:rowOff>
    </xdr:from>
    <xdr:to>
      <xdr:col>45</xdr:col>
      <xdr:colOff>177800</xdr:colOff>
      <xdr:row>74</xdr:row>
      <xdr:rowOff>23971</xdr:rowOff>
    </xdr:to>
    <xdr:cxnSp macro="">
      <xdr:nvCxnSpPr>
        <xdr:cNvPr id="399" name="直線コネクタ 398"/>
        <xdr:cNvCxnSpPr/>
      </xdr:nvCxnSpPr>
      <xdr:spPr>
        <a:xfrm flipV="1">
          <a:off x="7861300" y="1262287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134271</xdr:rowOff>
    </xdr:from>
    <xdr:to>
      <xdr:col>41</xdr:col>
      <xdr:colOff>50800</xdr:colOff>
      <xdr:row>74</xdr:row>
      <xdr:rowOff>23971</xdr:rowOff>
    </xdr:to>
    <xdr:cxnSp macro="">
      <xdr:nvCxnSpPr>
        <xdr:cNvPr id="402" name="直線コネクタ 401"/>
        <xdr:cNvCxnSpPr/>
      </xdr:nvCxnSpPr>
      <xdr:spPr>
        <a:xfrm>
          <a:off x="6972300" y="12650121"/>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4842</xdr:rowOff>
    </xdr:from>
    <xdr:ext cx="534377" cy="259045"/>
    <xdr:sp macro="" textlink="">
      <xdr:nvSpPr>
        <xdr:cNvPr id="404" name="テキスト ボックス 403"/>
        <xdr:cNvSpPr txBox="1"/>
      </xdr:nvSpPr>
      <xdr:spPr>
        <a:xfrm>
          <a:off x="7594111" y="133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19550</xdr:rowOff>
    </xdr:from>
    <xdr:ext cx="534377" cy="259045"/>
    <xdr:sp macro="" textlink="">
      <xdr:nvSpPr>
        <xdr:cNvPr id="406" name="テキスト ボックス 405"/>
        <xdr:cNvSpPr txBox="1"/>
      </xdr:nvSpPr>
      <xdr:spPr>
        <a:xfrm>
          <a:off x="6705111" y="133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98672</xdr:rowOff>
    </xdr:from>
    <xdr:to>
      <xdr:col>55</xdr:col>
      <xdr:colOff>50800</xdr:colOff>
      <xdr:row>75</xdr:row>
      <xdr:rowOff>28822</xdr:rowOff>
    </xdr:to>
    <xdr:sp macro="" textlink="">
      <xdr:nvSpPr>
        <xdr:cNvPr id="412" name="楕円 411"/>
        <xdr:cNvSpPr/>
      </xdr:nvSpPr>
      <xdr:spPr>
        <a:xfrm>
          <a:off x="10426700" y="12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121549</xdr:rowOff>
    </xdr:from>
    <xdr:ext cx="534377" cy="259045"/>
    <xdr:sp macro="" textlink="">
      <xdr:nvSpPr>
        <xdr:cNvPr id="413" name="商工費該当値テキスト"/>
        <xdr:cNvSpPr txBox="1"/>
      </xdr:nvSpPr>
      <xdr:spPr>
        <a:xfrm>
          <a:off x="10528300" y="126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148031</xdr:rowOff>
    </xdr:from>
    <xdr:to>
      <xdr:col>50</xdr:col>
      <xdr:colOff>165100</xdr:colOff>
      <xdr:row>74</xdr:row>
      <xdr:rowOff>78181</xdr:rowOff>
    </xdr:to>
    <xdr:sp macro="" textlink="">
      <xdr:nvSpPr>
        <xdr:cNvPr id="414" name="楕円 413"/>
        <xdr:cNvSpPr/>
      </xdr:nvSpPr>
      <xdr:spPr>
        <a:xfrm>
          <a:off x="9588500" y="126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94708</xdr:rowOff>
    </xdr:from>
    <xdr:ext cx="534377" cy="259045"/>
    <xdr:sp macro="" textlink="">
      <xdr:nvSpPr>
        <xdr:cNvPr id="415" name="テキスト ボックス 414"/>
        <xdr:cNvSpPr txBox="1"/>
      </xdr:nvSpPr>
      <xdr:spPr>
        <a:xfrm>
          <a:off x="9372111" y="124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56229</xdr:rowOff>
    </xdr:from>
    <xdr:to>
      <xdr:col>46</xdr:col>
      <xdr:colOff>38100</xdr:colOff>
      <xdr:row>73</xdr:row>
      <xdr:rowOff>157829</xdr:rowOff>
    </xdr:to>
    <xdr:sp macro="" textlink="">
      <xdr:nvSpPr>
        <xdr:cNvPr id="416" name="楕円 415"/>
        <xdr:cNvSpPr/>
      </xdr:nvSpPr>
      <xdr:spPr>
        <a:xfrm>
          <a:off x="8699500" y="125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2906</xdr:rowOff>
    </xdr:from>
    <xdr:ext cx="534377" cy="259045"/>
    <xdr:sp macro="" textlink="">
      <xdr:nvSpPr>
        <xdr:cNvPr id="417" name="テキスト ボックス 416"/>
        <xdr:cNvSpPr txBox="1"/>
      </xdr:nvSpPr>
      <xdr:spPr>
        <a:xfrm>
          <a:off x="8483111" y="123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144621</xdr:rowOff>
    </xdr:from>
    <xdr:to>
      <xdr:col>41</xdr:col>
      <xdr:colOff>101600</xdr:colOff>
      <xdr:row>74</xdr:row>
      <xdr:rowOff>74771</xdr:rowOff>
    </xdr:to>
    <xdr:sp macro="" textlink="">
      <xdr:nvSpPr>
        <xdr:cNvPr id="418" name="楕円 417"/>
        <xdr:cNvSpPr/>
      </xdr:nvSpPr>
      <xdr:spPr>
        <a:xfrm>
          <a:off x="7810500" y="126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91298</xdr:rowOff>
    </xdr:from>
    <xdr:ext cx="534377" cy="259045"/>
    <xdr:sp macro="" textlink="">
      <xdr:nvSpPr>
        <xdr:cNvPr id="419" name="テキスト ボックス 418"/>
        <xdr:cNvSpPr txBox="1"/>
      </xdr:nvSpPr>
      <xdr:spPr>
        <a:xfrm>
          <a:off x="7594111" y="124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83471</xdr:rowOff>
    </xdr:from>
    <xdr:to>
      <xdr:col>36</xdr:col>
      <xdr:colOff>165100</xdr:colOff>
      <xdr:row>74</xdr:row>
      <xdr:rowOff>13621</xdr:rowOff>
    </xdr:to>
    <xdr:sp macro="" textlink="">
      <xdr:nvSpPr>
        <xdr:cNvPr id="420" name="楕円 419"/>
        <xdr:cNvSpPr/>
      </xdr:nvSpPr>
      <xdr:spPr>
        <a:xfrm>
          <a:off x="6921500" y="125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30148</xdr:rowOff>
    </xdr:from>
    <xdr:ext cx="534377" cy="259045"/>
    <xdr:sp macro="" textlink="">
      <xdr:nvSpPr>
        <xdr:cNvPr id="421" name="テキスト ボックス 420"/>
        <xdr:cNvSpPr txBox="1"/>
      </xdr:nvSpPr>
      <xdr:spPr>
        <a:xfrm>
          <a:off x="6705111" y="123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3738</xdr:rowOff>
    </xdr:from>
    <xdr:to>
      <xdr:col>55</xdr:col>
      <xdr:colOff>0</xdr:colOff>
      <xdr:row>99</xdr:row>
      <xdr:rowOff>6691</xdr:rowOff>
    </xdr:to>
    <xdr:cxnSp macro="">
      <xdr:nvCxnSpPr>
        <xdr:cNvPr id="452" name="直線コネクタ 451"/>
        <xdr:cNvCxnSpPr/>
      </xdr:nvCxnSpPr>
      <xdr:spPr>
        <a:xfrm>
          <a:off x="9639300" y="16977288"/>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165503</xdr:rowOff>
    </xdr:from>
    <xdr:to>
      <xdr:col>50</xdr:col>
      <xdr:colOff>114300</xdr:colOff>
      <xdr:row>99</xdr:row>
      <xdr:rowOff>3738</xdr:rowOff>
    </xdr:to>
    <xdr:cxnSp macro="">
      <xdr:nvCxnSpPr>
        <xdr:cNvPr id="455" name="直線コネクタ 454"/>
        <xdr:cNvCxnSpPr/>
      </xdr:nvCxnSpPr>
      <xdr:spPr>
        <a:xfrm>
          <a:off x="8750300" y="16967603"/>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124031</xdr:rowOff>
    </xdr:from>
    <xdr:to>
      <xdr:col>45</xdr:col>
      <xdr:colOff>177800</xdr:colOff>
      <xdr:row>98</xdr:row>
      <xdr:rowOff>165503</xdr:rowOff>
    </xdr:to>
    <xdr:cxnSp macro="">
      <xdr:nvCxnSpPr>
        <xdr:cNvPr id="458" name="直線コネクタ 457"/>
        <xdr:cNvCxnSpPr/>
      </xdr:nvCxnSpPr>
      <xdr:spPr>
        <a:xfrm>
          <a:off x="7861300" y="16926131"/>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124031</xdr:rowOff>
    </xdr:from>
    <xdr:to>
      <xdr:col>41</xdr:col>
      <xdr:colOff>50800</xdr:colOff>
      <xdr:row>98</xdr:row>
      <xdr:rowOff>159787</xdr:rowOff>
    </xdr:to>
    <xdr:cxnSp macro="">
      <xdr:nvCxnSpPr>
        <xdr:cNvPr id="461" name="直線コネクタ 460"/>
        <xdr:cNvCxnSpPr/>
      </xdr:nvCxnSpPr>
      <xdr:spPr>
        <a:xfrm flipV="1">
          <a:off x="6972300" y="16926131"/>
          <a:ext cx="8890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127341</xdr:rowOff>
    </xdr:from>
    <xdr:to>
      <xdr:col>55</xdr:col>
      <xdr:colOff>50800</xdr:colOff>
      <xdr:row>99</xdr:row>
      <xdr:rowOff>57491</xdr:rowOff>
    </xdr:to>
    <xdr:sp macro="" textlink="">
      <xdr:nvSpPr>
        <xdr:cNvPr id="471" name="楕円 470"/>
        <xdr:cNvSpPr/>
      </xdr:nvSpPr>
      <xdr:spPr>
        <a:xfrm>
          <a:off x="10426700" y="169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124388</xdr:rowOff>
    </xdr:from>
    <xdr:to>
      <xdr:col>50</xdr:col>
      <xdr:colOff>165100</xdr:colOff>
      <xdr:row>99</xdr:row>
      <xdr:rowOff>54538</xdr:rowOff>
    </xdr:to>
    <xdr:sp macro="" textlink="">
      <xdr:nvSpPr>
        <xdr:cNvPr id="473" name="楕円 472"/>
        <xdr:cNvSpPr/>
      </xdr:nvSpPr>
      <xdr:spPr>
        <a:xfrm>
          <a:off x="9588500" y="169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45665</xdr:rowOff>
    </xdr:from>
    <xdr:ext cx="534377" cy="259045"/>
    <xdr:sp macro="" textlink="">
      <xdr:nvSpPr>
        <xdr:cNvPr id="474" name="テキスト ボックス 473"/>
        <xdr:cNvSpPr txBox="1"/>
      </xdr:nvSpPr>
      <xdr:spPr>
        <a:xfrm>
          <a:off x="9372111" y="170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114703</xdr:rowOff>
    </xdr:from>
    <xdr:to>
      <xdr:col>46</xdr:col>
      <xdr:colOff>38100</xdr:colOff>
      <xdr:row>99</xdr:row>
      <xdr:rowOff>44853</xdr:rowOff>
    </xdr:to>
    <xdr:sp macro="" textlink="">
      <xdr:nvSpPr>
        <xdr:cNvPr id="475" name="楕円 474"/>
        <xdr:cNvSpPr/>
      </xdr:nvSpPr>
      <xdr:spPr>
        <a:xfrm>
          <a:off x="8699500" y="169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35980</xdr:rowOff>
    </xdr:from>
    <xdr:ext cx="534377" cy="259045"/>
    <xdr:sp macro="" textlink="">
      <xdr:nvSpPr>
        <xdr:cNvPr id="476" name="テキスト ボックス 475"/>
        <xdr:cNvSpPr txBox="1"/>
      </xdr:nvSpPr>
      <xdr:spPr>
        <a:xfrm>
          <a:off x="8483111" y="170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73231</xdr:rowOff>
    </xdr:from>
    <xdr:to>
      <xdr:col>41</xdr:col>
      <xdr:colOff>101600</xdr:colOff>
      <xdr:row>99</xdr:row>
      <xdr:rowOff>3381</xdr:rowOff>
    </xdr:to>
    <xdr:sp macro="" textlink="">
      <xdr:nvSpPr>
        <xdr:cNvPr id="477" name="楕円 476"/>
        <xdr:cNvSpPr/>
      </xdr:nvSpPr>
      <xdr:spPr>
        <a:xfrm>
          <a:off x="7810500" y="168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165958</xdr:rowOff>
    </xdr:from>
    <xdr:ext cx="534377" cy="259045"/>
    <xdr:sp macro="" textlink="">
      <xdr:nvSpPr>
        <xdr:cNvPr id="478" name="テキスト ボックス 477"/>
        <xdr:cNvSpPr txBox="1"/>
      </xdr:nvSpPr>
      <xdr:spPr>
        <a:xfrm>
          <a:off x="7594111" y="169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108987</xdr:rowOff>
    </xdr:from>
    <xdr:to>
      <xdr:col>36</xdr:col>
      <xdr:colOff>165100</xdr:colOff>
      <xdr:row>99</xdr:row>
      <xdr:rowOff>39137</xdr:rowOff>
    </xdr:to>
    <xdr:sp macro="" textlink="">
      <xdr:nvSpPr>
        <xdr:cNvPr id="479" name="楕円 478"/>
        <xdr:cNvSpPr/>
      </xdr:nvSpPr>
      <xdr:spPr>
        <a:xfrm>
          <a:off x="6921500" y="169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30264</xdr:rowOff>
    </xdr:from>
    <xdr:ext cx="534377" cy="259045"/>
    <xdr:sp macro="" textlink="">
      <xdr:nvSpPr>
        <xdr:cNvPr id="480" name="テキスト ボックス 479"/>
        <xdr:cNvSpPr txBox="1"/>
      </xdr:nvSpPr>
      <xdr:spPr>
        <a:xfrm>
          <a:off x="6705111" y="170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66914</xdr:rowOff>
    </xdr:from>
    <xdr:to>
      <xdr:col>85</xdr:col>
      <xdr:colOff>127000</xdr:colOff>
      <xdr:row>38</xdr:row>
      <xdr:rowOff>104632</xdr:rowOff>
    </xdr:to>
    <xdr:cxnSp macro="">
      <xdr:nvCxnSpPr>
        <xdr:cNvPr id="508" name="直線コネクタ 507"/>
        <xdr:cNvCxnSpPr/>
      </xdr:nvCxnSpPr>
      <xdr:spPr>
        <a:xfrm flipV="1">
          <a:off x="15481300" y="6582014"/>
          <a:ext cx="8382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80081</xdr:rowOff>
    </xdr:from>
    <xdr:to>
      <xdr:col>81</xdr:col>
      <xdr:colOff>50800</xdr:colOff>
      <xdr:row>38</xdr:row>
      <xdr:rowOff>104632</xdr:rowOff>
    </xdr:to>
    <xdr:cxnSp macro="">
      <xdr:nvCxnSpPr>
        <xdr:cNvPr id="511" name="直線コネクタ 510"/>
        <xdr:cNvCxnSpPr/>
      </xdr:nvCxnSpPr>
      <xdr:spPr>
        <a:xfrm>
          <a:off x="14592300" y="6595181"/>
          <a:ext cx="8890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129687</xdr:rowOff>
    </xdr:from>
    <xdr:to>
      <xdr:col>76</xdr:col>
      <xdr:colOff>114300</xdr:colOff>
      <xdr:row>38</xdr:row>
      <xdr:rowOff>80081</xdr:rowOff>
    </xdr:to>
    <xdr:cxnSp macro="">
      <xdr:nvCxnSpPr>
        <xdr:cNvPr id="514" name="直線コネクタ 513"/>
        <xdr:cNvCxnSpPr/>
      </xdr:nvCxnSpPr>
      <xdr:spPr>
        <a:xfrm>
          <a:off x="13703300" y="6130437"/>
          <a:ext cx="889000" cy="4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112680</xdr:rowOff>
    </xdr:from>
    <xdr:to>
      <xdr:col>71</xdr:col>
      <xdr:colOff>177800</xdr:colOff>
      <xdr:row>35</xdr:row>
      <xdr:rowOff>129687</xdr:rowOff>
    </xdr:to>
    <xdr:cxnSp macro="">
      <xdr:nvCxnSpPr>
        <xdr:cNvPr id="517" name="直線コネクタ 516"/>
        <xdr:cNvCxnSpPr/>
      </xdr:nvCxnSpPr>
      <xdr:spPr>
        <a:xfrm>
          <a:off x="12814300" y="6113430"/>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18909</xdr:rowOff>
    </xdr:from>
    <xdr:ext cx="534377" cy="259045"/>
    <xdr:sp macro="" textlink="">
      <xdr:nvSpPr>
        <xdr:cNvPr id="519" name="テキスト ボックス 518"/>
        <xdr:cNvSpPr txBox="1"/>
      </xdr:nvSpPr>
      <xdr:spPr>
        <a:xfrm>
          <a:off x="13436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85295</xdr:rowOff>
    </xdr:from>
    <xdr:ext cx="534377" cy="259045"/>
    <xdr:sp macro="" textlink="">
      <xdr:nvSpPr>
        <xdr:cNvPr id="521" name="テキスト ボックス 520"/>
        <xdr:cNvSpPr txBox="1"/>
      </xdr:nvSpPr>
      <xdr:spPr>
        <a:xfrm>
          <a:off x="12547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16114</xdr:rowOff>
    </xdr:from>
    <xdr:to>
      <xdr:col>85</xdr:col>
      <xdr:colOff>177800</xdr:colOff>
      <xdr:row>38</xdr:row>
      <xdr:rowOff>117714</xdr:rowOff>
    </xdr:to>
    <xdr:sp macro="" textlink="">
      <xdr:nvSpPr>
        <xdr:cNvPr id="527" name="楕円 526"/>
        <xdr:cNvSpPr/>
      </xdr:nvSpPr>
      <xdr:spPr>
        <a:xfrm>
          <a:off x="16268700" y="65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102491</xdr:rowOff>
    </xdr:from>
    <xdr:ext cx="534377" cy="259045"/>
    <xdr:sp macro="" textlink="">
      <xdr:nvSpPr>
        <xdr:cNvPr id="528" name="消防費該当値テキスト"/>
        <xdr:cNvSpPr txBox="1"/>
      </xdr:nvSpPr>
      <xdr:spPr>
        <a:xfrm>
          <a:off x="16370300" y="64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53832</xdr:rowOff>
    </xdr:from>
    <xdr:to>
      <xdr:col>81</xdr:col>
      <xdr:colOff>101600</xdr:colOff>
      <xdr:row>38</xdr:row>
      <xdr:rowOff>155432</xdr:rowOff>
    </xdr:to>
    <xdr:sp macro="" textlink="">
      <xdr:nvSpPr>
        <xdr:cNvPr id="529" name="楕円 528"/>
        <xdr:cNvSpPr/>
      </xdr:nvSpPr>
      <xdr:spPr>
        <a:xfrm>
          <a:off x="15430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146559</xdr:rowOff>
    </xdr:from>
    <xdr:ext cx="534377" cy="259045"/>
    <xdr:sp macro="" textlink="">
      <xdr:nvSpPr>
        <xdr:cNvPr id="530" name="テキスト ボックス 529"/>
        <xdr:cNvSpPr txBox="1"/>
      </xdr:nvSpPr>
      <xdr:spPr>
        <a:xfrm>
          <a:off x="15214111" y="66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29281</xdr:rowOff>
    </xdr:from>
    <xdr:to>
      <xdr:col>76</xdr:col>
      <xdr:colOff>165100</xdr:colOff>
      <xdr:row>38</xdr:row>
      <xdr:rowOff>130881</xdr:rowOff>
    </xdr:to>
    <xdr:sp macro="" textlink="">
      <xdr:nvSpPr>
        <xdr:cNvPr id="531" name="楕円 530"/>
        <xdr:cNvSpPr/>
      </xdr:nvSpPr>
      <xdr:spPr>
        <a:xfrm>
          <a:off x="145415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122008</xdr:rowOff>
    </xdr:from>
    <xdr:ext cx="534377" cy="259045"/>
    <xdr:sp macro="" textlink="">
      <xdr:nvSpPr>
        <xdr:cNvPr id="532" name="テキスト ボックス 531"/>
        <xdr:cNvSpPr txBox="1"/>
      </xdr:nvSpPr>
      <xdr:spPr>
        <a:xfrm>
          <a:off x="14325111" y="66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78887</xdr:rowOff>
    </xdr:from>
    <xdr:to>
      <xdr:col>72</xdr:col>
      <xdr:colOff>38100</xdr:colOff>
      <xdr:row>36</xdr:row>
      <xdr:rowOff>9037</xdr:rowOff>
    </xdr:to>
    <xdr:sp macro="" textlink="">
      <xdr:nvSpPr>
        <xdr:cNvPr id="533" name="楕円 532"/>
        <xdr:cNvSpPr/>
      </xdr:nvSpPr>
      <xdr:spPr>
        <a:xfrm>
          <a:off x="13652500" y="60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25564</xdr:rowOff>
    </xdr:from>
    <xdr:ext cx="534377" cy="259045"/>
    <xdr:sp macro="" textlink="">
      <xdr:nvSpPr>
        <xdr:cNvPr id="534" name="テキスト ボックス 533"/>
        <xdr:cNvSpPr txBox="1"/>
      </xdr:nvSpPr>
      <xdr:spPr>
        <a:xfrm>
          <a:off x="13436111" y="58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61880</xdr:rowOff>
    </xdr:from>
    <xdr:to>
      <xdr:col>67</xdr:col>
      <xdr:colOff>101600</xdr:colOff>
      <xdr:row>35</xdr:row>
      <xdr:rowOff>163480</xdr:rowOff>
    </xdr:to>
    <xdr:sp macro="" textlink="">
      <xdr:nvSpPr>
        <xdr:cNvPr id="535" name="楕円 534"/>
        <xdr:cNvSpPr/>
      </xdr:nvSpPr>
      <xdr:spPr>
        <a:xfrm>
          <a:off x="12763500" y="60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8557</xdr:rowOff>
    </xdr:from>
    <xdr:ext cx="534377" cy="259045"/>
    <xdr:sp macro="" textlink="">
      <xdr:nvSpPr>
        <xdr:cNvPr id="536" name="テキスト ボックス 535"/>
        <xdr:cNvSpPr txBox="1"/>
      </xdr:nvSpPr>
      <xdr:spPr>
        <a:xfrm>
          <a:off x="12547111" y="58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150419</xdr:rowOff>
    </xdr:from>
    <xdr:to>
      <xdr:col>85</xdr:col>
      <xdr:colOff>127000</xdr:colOff>
      <xdr:row>59</xdr:row>
      <xdr:rowOff>44044</xdr:rowOff>
    </xdr:to>
    <xdr:cxnSp macro="">
      <xdr:nvCxnSpPr>
        <xdr:cNvPr id="566" name="直線コネクタ 565"/>
        <xdr:cNvCxnSpPr/>
      </xdr:nvCxnSpPr>
      <xdr:spPr>
        <a:xfrm>
          <a:off x="15481300" y="9923069"/>
          <a:ext cx="8382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150419</xdr:rowOff>
    </xdr:from>
    <xdr:to>
      <xdr:col>81</xdr:col>
      <xdr:colOff>50800</xdr:colOff>
      <xdr:row>58</xdr:row>
      <xdr:rowOff>27825</xdr:rowOff>
    </xdr:to>
    <xdr:cxnSp macro="">
      <xdr:nvCxnSpPr>
        <xdr:cNvPr id="569" name="直線コネクタ 568"/>
        <xdr:cNvCxnSpPr/>
      </xdr:nvCxnSpPr>
      <xdr:spPr>
        <a:xfrm flipV="1">
          <a:off x="14592300" y="9923069"/>
          <a:ext cx="889000" cy="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27825</xdr:rowOff>
    </xdr:from>
    <xdr:to>
      <xdr:col>76</xdr:col>
      <xdr:colOff>114300</xdr:colOff>
      <xdr:row>59</xdr:row>
      <xdr:rowOff>31762</xdr:rowOff>
    </xdr:to>
    <xdr:cxnSp macro="">
      <xdr:nvCxnSpPr>
        <xdr:cNvPr id="572" name="直線コネクタ 571"/>
        <xdr:cNvCxnSpPr/>
      </xdr:nvCxnSpPr>
      <xdr:spPr>
        <a:xfrm flipV="1">
          <a:off x="13703300" y="9971925"/>
          <a:ext cx="889000" cy="1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158432</xdr:rowOff>
    </xdr:from>
    <xdr:to>
      <xdr:col>71</xdr:col>
      <xdr:colOff>177800</xdr:colOff>
      <xdr:row>59</xdr:row>
      <xdr:rowOff>31762</xdr:rowOff>
    </xdr:to>
    <xdr:cxnSp macro="">
      <xdr:nvCxnSpPr>
        <xdr:cNvPr id="575" name="直線コネクタ 574"/>
        <xdr:cNvCxnSpPr/>
      </xdr:nvCxnSpPr>
      <xdr:spPr>
        <a:xfrm>
          <a:off x="12814300" y="10102532"/>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7" name="テキスト ボックス 576"/>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164694</xdr:rowOff>
    </xdr:from>
    <xdr:to>
      <xdr:col>85</xdr:col>
      <xdr:colOff>177800</xdr:colOff>
      <xdr:row>59</xdr:row>
      <xdr:rowOff>94844</xdr:rowOff>
    </xdr:to>
    <xdr:sp macro="" textlink="">
      <xdr:nvSpPr>
        <xdr:cNvPr id="585" name="楕円 584"/>
        <xdr:cNvSpPr/>
      </xdr:nvSpPr>
      <xdr:spPr>
        <a:xfrm>
          <a:off x="16268700" y="101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79621</xdr:rowOff>
    </xdr:from>
    <xdr:ext cx="534377" cy="259045"/>
    <xdr:sp macro="" textlink="">
      <xdr:nvSpPr>
        <xdr:cNvPr id="586" name="教育費該当値テキスト"/>
        <xdr:cNvSpPr txBox="1"/>
      </xdr:nvSpPr>
      <xdr:spPr>
        <a:xfrm>
          <a:off x="16370300" y="100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99619</xdr:rowOff>
    </xdr:from>
    <xdr:to>
      <xdr:col>81</xdr:col>
      <xdr:colOff>101600</xdr:colOff>
      <xdr:row>58</xdr:row>
      <xdr:rowOff>29769</xdr:rowOff>
    </xdr:to>
    <xdr:sp macro="" textlink="">
      <xdr:nvSpPr>
        <xdr:cNvPr id="587" name="楕円 586"/>
        <xdr:cNvSpPr/>
      </xdr:nvSpPr>
      <xdr:spPr>
        <a:xfrm>
          <a:off x="15430500" y="98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46296</xdr:rowOff>
    </xdr:from>
    <xdr:ext cx="534377" cy="259045"/>
    <xdr:sp macro="" textlink="">
      <xdr:nvSpPr>
        <xdr:cNvPr id="588" name="テキスト ボックス 587"/>
        <xdr:cNvSpPr txBox="1"/>
      </xdr:nvSpPr>
      <xdr:spPr>
        <a:xfrm>
          <a:off x="15214111" y="96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148475</xdr:rowOff>
    </xdr:from>
    <xdr:to>
      <xdr:col>76</xdr:col>
      <xdr:colOff>165100</xdr:colOff>
      <xdr:row>58</xdr:row>
      <xdr:rowOff>78625</xdr:rowOff>
    </xdr:to>
    <xdr:sp macro="" textlink="">
      <xdr:nvSpPr>
        <xdr:cNvPr id="589" name="楕円 588"/>
        <xdr:cNvSpPr/>
      </xdr:nvSpPr>
      <xdr:spPr>
        <a:xfrm>
          <a:off x="14541500" y="99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69752</xdr:rowOff>
    </xdr:from>
    <xdr:ext cx="534377" cy="259045"/>
    <xdr:sp macro="" textlink="">
      <xdr:nvSpPr>
        <xdr:cNvPr id="590" name="テキスト ボックス 589"/>
        <xdr:cNvSpPr txBox="1"/>
      </xdr:nvSpPr>
      <xdr:spPr>
        <a:xfrm>
          <a:off x="14325111" y="100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152412</xdr:rowOff>
    </xdr:from>
    <xdr:to>
      <xdr:col>72</xdr:col>
      <xdr:colOff>38100</xdr:colOff>
      <xdr:row>59</xdr:row>
      <xdr:rowOff>82562</xdr:rowOff>
    </xdr:to>
    <xdr:sp macro="" textlink="">
      <xdr:nvSpPr>
        <xdr:cNvPr id="591" name="楕円 590"/>
        <xdr:cNvSpPr/>
      </xdr:nvSpPr>
      <xdr:spPr>
        <a:xfrm>
          <a:off x="13652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73689</xdr:rowOff>
    </xdr:from>
    <xdr:ext cx="534377" cy="259045"/>
    <xdr:sp macro="" textlink="">
      <xdr:nvSpPr>
        <xdr:cNvPr id="592" name="テキスト ボックス 591"/>
        <xdr:cNvSpPr txBox="1"/>
      </xdr:nvSpPr>
      <xdr:spPr>
        <a:xfrm>
          <a:off x="13436111" y="101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107632</xdr:rowOff>
    </xdr:from>
    <xdr:to>
      <xdr:col>67</xdr:col>
      <xdr:colOff>101600</xdr:colOff>
      <xdr:row>59</xdr:row>
      <xdr:rowOff>37782</xdr:rowOff>
    </xdr:to>
    <xdr:sp macro="" textlink="">
      <xdr:nvSpPr>
        <xdr:cNvPr id="593" name="楕円 592"/>
        <xdr:cNvSpPr/>
      </xdr:nvSpPr>
      <xdr:spPr>
        <a:xfrm>
          <a:off x="12763500" y="100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28909</xdr:rowOff>
    </xdr:from>
    <xdr:ext cx="534377" cy="259045"/>
    <xdr:sp macro="" textlink="">
      <xdr:nvSpPr>
        <xdr:cNvPr id="594" name="テキスト ボックス 593"/>
        <xdr:cNvSpPr txBox="1"/>
      </xdr:nvSpPr>
      <xdr:spPr>
        <a:xfrm>
          <a:off x="12547111" y="101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18796</xdr:rowOff>
    </xdr:from>
    <xdr:to>
      <xdr:col>85</xdr:col>
      <xdr:colOff>127000</xdr:colOff>
      <xdr:row>79</xdr:row>
      <xdr:rowOff>41135</xdr:rowOff>
    </xdr:to>
    <xdr:cxnSp macro="">
      <xdr:nvCxnSpPr>
        <xdr:cNvPr id="623" name="直線コネクタ 622"/>
        <xdr:cNvCxnSpPr/>
      </xdr:nvCxnSpPr>
      <xdr:spPr>
        <a:xfrm>
          <a:off x="15481300" y="13563346"/>
          <a:ext cx="8382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18796</xdr:rowOff>
    </xdr:from>
    <xdr:to>
      <xdr:col>81</xdr:col>
      <xdr:colOff>50800</xdr:colOff>
      <xdr:row>79</xdr:row>
      <xdr:rowOff>44450</xdr:rowOff>
    </xdr:to>
    <xdr:cxnSp macro="">
      <xdr:nvCxnSpPr>
        <xdr:cNvPr id="626" name="直線コネクタ 625"/>
        <xdr:cNvCxnSpPr/>
      </xdr:nvCxnSpPr>
      <xdr:spPr>
        <a:xfrm flipV="1">
          <a:off x="14592300" y="13563346"/>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33413</xdr:rowOff>
    </xdr:from>
    <xdr:to>
      <xdr:col>71</xdr:col>
      <xdr:colOff>177800</xdr:colOff>
      <xdr:row>79</xdr:row>
      <xdr:rowOff>44450</xdr:rowOff>
    </xdr:to>
    <xdr:cxnSp macro="">
      <xdr:nvCxnSpPr>
        <xdr:cNvPr id="632" name="直線コネクタ 631"/>
        <xdr:cNvCxnSpPr/>
      </xdr:nvCxnSpPr>
      <xdr:spPr>
        <a:xfrm>
          <a:off x="12814300" y="13577963"/>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81653</xdr:rowOff>
    </xdr:from>
    <xdr:ext cx="378565" cy="259045"/>
    <xdr:sp macro="" textlink="">
      <xdr:nvSpPr>
        <xdr:cNvPr id="636" name="テキスト ボックス 635"/>
        <xdr:cNvSpPr txBox="1"/>
      </xdr:nvSpPr>
      <xdr:spPr>
        <a:xfrm>
          <a:off x="12625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161785</xdr:rowOff>
    </xdr:from>
    <xdr:to>
      <xdr:col>85</xdr:col>
      <xdr:colOff>177800</xdr:colOff>
      <xdr:row>79</xdr:row>
      <xdr:rowOff>91935</xdr:rowOff>
    </xdr:to>
    <xdr:sp macro="" textlink="">
      <xdr:nvSpPr>
        <xdr:cNvPr id="642" name="楕円 641"/>
        <xdr:cNvSpPr/>
      </xdr:nvSpPr>
      <xdr:spPr>
        <a:xfrm>
          <a:off x="162687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139446</xdr:rowOff>
    </xdr:from>
    <xdr:to>
      <xdr:col>81</xdr:col>
      <xdr:colOff>101600</xdr:colOff>
      <xdr:row>79</xdr:row>
      <xdr:rowOff>69596</xdr:rowOff>
    </xdr:to>
    <xdr:sp macro="" textlink="">
      <xdr:nvSpPr>
        <xdr:cNvPr id="644" name="楕円 643"/>
        <xdr:cNvSpPr/>
      </xdr:nvSpPr>
      <xdr:spPr>
        <a:xfrm>
          <a:off x="15430500" y="13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60723</xdr:rowOff>
    </xdr:from>
    <xdr:ext cx="469744" cy="259045"/>
    <xdr:sp macro="" textlink="">
      <xdr:nvSpPr>
        <xdr:cNvPr id="645" name="テキスト ボックス 644"/>
        <xdr:cNvSpPr txBox="1"/>
      </xdr:nvSpPr>
      <xdr:spPr>
        <a:xfrm>
          <a:off x="15246428" y="136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154063</xdr:rowOff>
    </xdr:from>
    <xdr:to>
      <xdr:col>67</xdr:col>
      <xdr:colOff>101600</xdr:colOff>
      <xdr:row>79</xdr:row>
      <xdr:rowOff>84213</xdr:rowOff>
    </xdr:to>
    <xdr:sp macro="" textlink="">
      <xdr:nvSpPr>
        <xdr:cNvPr id="650" name="楕円 649"/>
        <xdr:cNvSpPr/>
      </xdr:nvSpPr>
      <xdr:spPr>
        <a:xfrm>
          <a:off x="12763500" y="135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100740</xdr:rowOff>
    </xdr:from>
    <xdr:ext cx="378565" cy="259045"/>
    <xdr:sp macro="" textlink="">
      <xdr:nvSpPr>
        <xdr:cNvPr id="651" name="テキスト ボックス 650"/>
        <xdr:cNvSpPr txBox="1"/>
      </xdr:nvSpPr>
      <xdr:spPr>
        <a:xfrm>
          <a:off x="12625017" y="13302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62015</xdr:rowOff>
    </xdr:from>
    <xdr:to>
      <xdr:col>85</xdr:col>
      <xdr:colOff>127000</xdr:colOff>
      <xdr:row>95</xdr:row>
      <xdr:rowOff>77876</xdr:rowOff>
    </xdr:to>
    <xdr:cxnSp macro="">
      <xdr:nvCxnSpPr>
        <xdr:cNvPr id="680" name="直線コネクタ 679"/>
        <xdr:cNvCxnSpPr/>
      </xdr:nvCxnSpPr>
      <xdr:spPr>
        <a:xfrm>
          <a:off x="15481300" y="16349765"/>
          <a:ext cx="8382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62015</xdr:rowOff>
    </xdr:from>
    <xdr:to>
      <xdr:col>81</xdr:col>
      <xdr:colOff>50800</xdr:colOff>
      <xdr:row>95</xdr:row>
      <xdr:rowOff>82335</xdr:rowOff>
    </xdr:to>
    <xdr:cxnSp macro="">
      <xdr:nvCxnSpPr>
        <xdr:cNvPr id="683" name="直線コネクタ 682"/>
        <xdr:cNvCxnSpPr/>
      </xdr:nvCxnSpPr>
      <xdr:spPr>
        <a:xfrm flipV="1">
          <a:off x="14592300" y="16349765"/>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82335</xdr:rowOff>
    </xdr:from>
    <xdr:to>
      <xdr:col>76</xdr:col>
      <xdr:colOff>114300</xdr:colOff>
      <xdr:row>95</xdr:row>
      <xdr:rowOff>89903</xdr:rowOff>
    </xdr:to>
    <xdr:cxnSp macro="">
      <xdr:nvCxnSpPr>
        <xdr:cNvPr id="686" name="直線コネクタ 685"/>
        <xdr:cNvCxnSpPr/>
      </xdr:nvCxnSpPr>
      <xdr:spPr>
        <a:xfrm flipV="1">
          <a:off x="13703300" y="16370085"/>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85167</xdr:rowOff>
    </xdr:from>
    <xdr:to>
      <xdr:col>71</xdr:col>
      <xdr:colOff>177800</xdr:colOff>
      <xdr:row>95</xdr:row>
      <xdr:rowOff>89903</xdr:rowOff>
    </xdr:to>
    <xdr:cxnSp macro="">
      <xdr:nvCxnSpPr>
        <xdr:cNvPr id="689" name="直線コネクタ 688"/>
        <xdr:cNvCxnSpPr/>
      </xdr:nvCxnSpPr>
      <xdr:spPr>
        <a:xfrm>
          <a:off x="12814300" y="1637291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691" name="テキスト ボックス 690"/>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693" name="テキスト ボックス 692"/>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27076</xdr:rowOff>
    </xdr:from>
    <xdr:to>
      <xdr:col>85</xdr:col>
      <xdr:colOff>177800</xdr:colOff>
      <xdr:row>95</xdr:row>
      <xdr:rowOff>128676</xdr:rowOff>
    </xdr:to>
    <xdr:sp macro="" textlink="">
      <xdr:nvSpPr>
        <xdr:cNvPr id="699" name="楕円 698"/>
        <xdr:cNvSpPr/>
      </xdr:nvSpPr>
      <xdr:spPr>
        <a:xfrm>
          <a:off x="16268700" y="163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49953</xdr:rowOff>
    </xdr:from>
    <xdr:ext cx="534377" cy="259045"/>
    <xdr:sp macro="" textlink="">
      <xdr:nvSpPr>
        <xdr:cNvPr id="700" name="公債費該当値テキスト"/>
        <xdr:cNvSpPr txBox="1"/>
      </xdr:nvSpPr>
      <xdr:spPr>
        <a:xfrm>
          <a:off x="16370300" y="161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11215</xdr:rowOff>
    </xdr:from>
    <xdr:to>
      <xdr:col>81</xdr:col>
      <xdr:colOff>101600</xdr:colOff>
      <xdr:row>95</xdr:row>
      <xdr:rowOff>112815</xdr:rowOff>
    </xdr:to>
    <xdr:sp macro="" textlink="">
      <xdr:nvSpPr>
        <xdr:cNvPr id="701" name="楕円 700"/>
        <xdr:cNvSpPr/>
      </xdr:nvSpPr>
      <xdr:spPr>
        <a:xfrm>
          <a:off x="15430500" y="162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129342</xdr:rowOff>
    </xdr:from>
    <xdr:ext cx="534377" cy="259045"/>
    <xdr:sp macro="" textlink="">
      <xdr:nvSpPr>
        <xdr:cNvPr id="702" name="テキスト ボックス 701"/>
        <xdr:cNvSpPr txBox="1"/>
      </xdr:nvSpPr>
      <xdr:spPr>
        <a:xfrm>
          <a:off x="15214111" y="160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31535</xdr:rowOff>
    </xdr:from>
    <xdr:to>
      <xdr:col>76</xdr:col>
      <xdr:colOff>165100</xdr:colOff>
      <xdr:row>95</xdr:row>
      <xdr:rowOff>133135</xdr:rowOff>
    </xdr:to>
    <xdr:sp macro="" textlink="">
      <xdr:nvSpPr>
        <xdr:cNvPr id="703" name="楕円 702"/>
        <xdr:cNvSpPr/>
      </xdr:nvSpPr>
      <xdr:spPr>
        <a:xfrm>
          <a:off x="14541500" y="163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149662</xdr:rowOff>
    </xdr:from>
    <xdr:ext cx="534377" cy="259045"/>
    <xdr:sp macro="" textlink="">
      <xdr:nvSpPr>
        <xdr:cNvPr id="704" name="テキスト ボックス 703"/>
        <xdr:cNvSpPr txBox="1"/>
      </xdr:nvSpPr>
      <xdr:spPr>
        <a:xfrm>
          <a:off x="14325111" y="160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39103</xdr:rowOff>
    </xdr:from>
    <xdr:to>
      <xdr:col>72</xdr:col>
      <xdr:colOff>38100</xdr:colOff>
      <xdr:row>95</xdr:row>
      <xdr:rowOff>140703</xdr:rowOff>
    </xdr:to>
    <xdr:sp macro="" textlink="">
      <xdr:nvSpPr>
        <xdr:cNvPr id="705" name="楕円 704"/>
        <xdr:cNvSpPr/>
      </xdr:nvSpPr>
      <xdr:spPr>
        <a:xfrm>
          <a:off x="13652500" y="163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157230</xdr:rowOff>
    </xdr:from>
    <xdr:ext cx="534377" cy="259045"/>
    <xdr:sp macro="" textlink="">
      <xdr:nvSpPr>
        <xdr:cNvPr id="706" name="テキスト ボックス 705"/>
        <xdr:cNvSpPr txBox="1"/>
      </xdr:nvSpPr>
      <xdr:spPr>
        <a:xfrm>
          <a:off x="13436111" y="161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34367</xdr:rowOff>
    </xdr:from>
    <xdr:to>
      <xdr:col>67</xdr:col>
      <xdr:colOff>101600</xdr:colOff>
      <xdr:row>95</xdr:row>
      <xdr:rowOff>135967</xdr:rowOff>
    </xdr:to>
    <xdr:sp macro="" textlink="">
      <xdr:nvSpPr>
        <xdr:cNvPr id="707" name="楕円 706"/>
        <xdr:cNvSpPr/>
      </xdr:nvSpPr>
      <xdr:spPr>
        <a:xfrm>
          <a:off x="12763500" y="163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152494</xdr:rowOff>
    </xdr:from>
    <xdr:ext cx="534377" cy="259045"/>
    <xdr:sp macro="" textlink="">
      <xdr:nvSpPr>
        <xdr:cNvPr id="708" name="テキスト ボックス 707"/>
        <xdr:cNvSpPr txBox="1"/>
      </xdr:nvSpPr>
      <xdr:spPr>
        <a:xfrm>
          <a:off x="12547111" y="160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民生費は、自立支援等給付費など扶助費の増などにより、年々増加しているが、類似団体の平均は下回っている。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商工費は、企業に対する市独自の補助金のほか、制度資金に対する預託金や利子補給金などを実施しているため、類似団体の平均を大きく上回っている。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教育費は、中学校施設耐震化事業が終わったことなどにより、前年度と比較して減少し、類似団体の平均も下回った。</a:t>
          </a:r>
        </a:p>
        <a:p>
          <a:r>
            <a:rPr kumimoji="1" lang="ja-JP" altLang="en-US" sz="1300">
              <a:latin typeface="ＭＳ Ｐゴシック" panose="020B0600070205080204" pitchFamily="50" charset="-128"/>
              <a:ea typeface="ＭＳ Ｐゴシック" panose="020B0600070205080204" pitchFamily="50" charset="-128"/>
            </a:rPr>
            <a:t>　公債費は、減少しているが、類似団体や全国平均等を上回っている。</a:t>
          </a:r>
        </a:p>
        <a:p>
          <a:r>
            <a:rPr kumimoji="1" lang="ja-JP" altLang="en-US" sz="1300">
              <a:latin typeface="ＭＳ Ｐゴシック" panose="020B0600070205080204" pitchFamily="50" charset="-128"/>
              <a:ea typeface="ＭＳ Ｐゴシック" panose="020B0600070205080204" pitchFamily="50" charset="-128"/>
            </a:rPr>
            <a:t>　公債費の増加は、財政の硬直化を招くことから、引き続き、キャップ制の徹底のほか、事業の優先度等を考慮し、適正な市債の発行に努める。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年度の実質収支額は</a:t>
          </a:r>
          <a:r>
            <a:rPr kumimoji="1" lang="en-US" altLang="ja-JP" sz="1400">
              <a:latin typeface="ＭＳ ゴシック" pitchFamily="49" charset="-128"/>
              <a:ea typeface="ＭＳ ゴシック" pitchFamily="49" charset="-128"/>
            </a:rPr>
            <a:t>666</a:t>
          </a:r>
          <a:r>
            <a:rPr kumimoji="1" lang="ja-JP" altLang="en-US" sz="1400">
              <a:latin typeface="ＭＳ ゴシック" pitchFamily="49" charset="-128"/>
              <a:ea typeface="ＭＳ ゴシック" pitchFamily="49" charset="-128"/>
            </a:rPr>
            <a:t>百万円となり、単年度収支では前年度から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百万円の増となった。財政調整基金残高は、決算余剰金を</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億円積立てたことにより、</a:t>
          </a:r>
          <a:r>
            <a:rPr kumimoji="1" lang="en-US" altLang="ja-JP" sz="1400">
              <a:latin typeface="ＭＳ ゴシック" pitchFamily="49" charset="-128"/>
              <a:ea typeface="ＭＳ ゴシック" pitchFamily="49" charset="-128"/>
            </a:rPr>
            <a:t>1,112</a:t>
          </a:r>
          <a:r>
            <a:rPr kumimoji="1" lang="ja-JP" altLang="en-US" sz="1400">
              <a:latin typeface="ＭＳ ゴシック" pitchFamily="49" charset="-128"/>
              <a:ea typeface="ＭＳ ゴシック" pitchFamily="49" charset="-128"/>
            </a:rPr>
            <a:t>百万円となったが、有事の際や将来のまちづくりへの対応を考慮すると、取り崩すことなく残高は更に確保する必要があることから、今後も計画的な積立を行うとともに、健全な財政運営に努めていく。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地域開発事業特別会計を除く全ての会計において、実質収支が黒字となっており、実質赤字比率、連結実質赤字比率ともに黒字を示す負の値となっている。</a:t>
          </a:r>
        </a:p>
        <a:p>
          <a:r>
            <a:rPr kumimoji="1" lang="ja-JP" altLang="en-US" sz="1400">
              <a:latin typeface="ＭＳ ゴシック" pitchFamily="49" charset="-128"/>
              <a:ea typeface="ＭＳ ゴシック" pitchFamily="49" charset="-128"/>
            </a:rPr>
            <a:t>　地域開発事業特別会計では、市事業の先行取得用地を保有しているが、事業化の際には一般会計へ持ち替えを行うことにより、赤字額の削減に努める。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一般会計はもとより、その他の特別会計及び企業会計においても、引き続き経営の健全化に向けた取組みに努める。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19865468</v>
      </c>
      <c r="BO4" s="441"/>
      <c r="BP4" s="441"/>
      <c r="BQ4" s="441"/>
      <c r="BR4" s="441"/>
      <c r="BS4" s="441"/>
      <c r="BT4" s="441"/>
      <c r="BU4" s="442"/>
      <c r="BV4" s="440">
        <v>21206249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6.2</v>
      </c>
      <c r="CU4" s="622"/>
      <c r="CV4" s="622"/>
      <c r="CW4" s="622"/>
      <c r="CX4" s="622"/>
      <c r="CY4" s="622"/>
      <c r="CZ4" s="622"/>
      <c r="DA4" s="623"/>
      <c r="DB4" s="621">
        <v>5.7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19112213</v>
      </c>
      <c r="BO5" s="446"/>
      <c r="BP5" s="446"/>
      <c r="BQ5" s="446"/>
      <c r="BR5" s="446"/>
      <c r="BS5" s="446"/>
      <c r="BT5" s="446"/>
      <c r="BU5" s="447"/>
      <c r="BV5" s="445">
        <v>20499961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89.7</v>
      </c>
      <c r="CU5" s="416"/>
      <c r="CV5" s="416"/>
      <c r="CW5" s="416"/>
      <c r="CX5" s="416"/>
      <c r="CY5" s="416"/>
      <c r="CZ5" s="416"/>
      <c r="DA5" s="417"/>
      <c r="DB5" s="415">
        <v>91.2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753255</v>
      </c>
      <c r="BO6" s="446"/>
      <c r="BP6" s="446"/>
      <c r="BQ6" s="446"/>
      <c r="BR6" s="446"/>
      <c r="BS6" s="446"/>
      <c r="BT6" s="446"/>
      <c r="BU6" s="447"/>
      <c r="BV6" s="445">
        <v>706288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96.1</v>
      </c>
      <c r="CU6" s="596"/>
      <c r="CV6" s="596"/>
      <c r="CW6" s="596"/>
      <c r="CX6" s="596"/>
      <c r="CY6" s="596"/>
      <c r="CZ6" s="596"/>
      <c r="DA6" s="597"/>
      <c r="DB6" s="595">
        <v>97.2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22312</v>
      </c>
      <c r="BO7" s="446"/>
      <c r="BP7" s="446"/>
      <c r="BQ7" s="446"/>
      <c r="BR7" s="446"/>
      <c r="BS7" s="446"/>
      <c r="BT7" s="446"/>
      <c r="BU7" s="447"/>
      <c r="BV7" s="445">
        <v>32849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11767893</v>
      </c>
      <c r="CU7" s="446"/>
      <c r="CV7" s="446"/>
      <c r="CW7" s="446"/>
      <c r="CX7" s="446"/>
      <c r="CY7" s="446"/>
      <c r="CZ7" s="446"/>
      <c r="DA7" s="447"/>
      <c r="DB7" s="445">
        <v>11827424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730943</v>
      </c>
      <c r="BO8" s="446"/>
      <c r="BP8" s="446"/>
      <c r="BQ8" s="446"/>
      <c r="BR8" s="446"/>
      <c r="BS8" s="446"/>
      <c r="BT8" s="446"/>
      <c r="BU8" s="447"/>
      <c r="BV8" s="445">
        <v>673439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0.65</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50128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57504</v>
      </c>
      <c r="BO9" s="446"/>
      <c r="BP9" s="446"/>
      <c r="BQ9" s="446"/>
      <c r="BR9" s="446"/>
      <c r="BS9" s="446"/>
      <c r="BT9" s="446"/>
      <c r="BU9" s="447"/>
      <c r="BV9" s="445">
        <v>-38957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18.3</v>
      </c>
      <c r="CU9" s="416"/>
      <c r="CV9" s="416"/>
      <c r="CW9" s="416"/>
      <c r="CX9" s="416"/>
      <c r="CY9" s="416"/>
      <c r="CZ9" s="416"/>
      <c r="DA9" s="417"/>
      <c r="DB9" s="415">
        <v>19.100000000000001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52841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102</v>
      </c>
      <c r="AV10" s="503"/>
      <c r="AW10" s="503"/>
      <c r="AX10" s="503"/>
      <c r="AY10" s="425" t="s">
        <v>114</v>
      </c>
      <c r="AZ10" s="426"/>
      <c r="BA10" s="426"/>
      <c r="BB10" s="426"/>
      <c r="BC10" s="426"/>
      <c r="BD10" s="426"/>
      <c r="BE10" s="426"/>
      <c r="BF10" s="426"/>
      <c r="BG10" s="426"/>
      <c r="BH10" s="426"/>
      <c r="BI10" s="426"/>
      <c r="BJ10" s="426"/>
      <c r="BK10" s="426"/>
      <c r="BL10" s="426"/>
      <c r="BM10" s="427"/>
      <c r="BN10" s="445">
        <v>100992</v>
      </c>
      <c r="BO10" s="446"/>
      <c r="BP10" s="446"/>
      <c r="BQ10" s="446"/>
      <c r="BR10" s="446"/>
      <c r="BS10" s="446"/>
      <c r="BT10" s="446"/>
      <c r="BU10" s="447"/>
      <c r="BV10" s="445">
        <v>1269</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50412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102</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49637</v>
      </c>
      <c r="S13" s="549"/>
      <c r="T13" s="549"/>
      <c r="U13" s="549"/>
      <c r="V13" s="550"/>
      <c r="W13" s="536" t="s">
        <v>132</v>
      </c>
      <c r="X13" s="458"/>
      <c r="Y13" s="458"/>
      <c r="Z13" s="458"/>
      <c r="AA13" s="458"/>
      <c r="AB13" s="459"/>
      <c r="AC13" s="421">
        <v>373</v>
      </c>
      <c r="AD13" s="422"/>
      <c r="AE13" s="422"/>
      <c r="AF13" s="422"/>
      <c r="AG13" s="423"/>
      <c r="AH13" s="421">
        <v>460</v>
      </c>
      <c r="AI13" s="422"/>
      <c r="AJ13" s="422"/>
      <c r="AK13" s="422"/>
      <c r="AL13" s="424"/>
      <c r="AM13" s="514" t="s">
        <v>133</v>
      </c>
      <c r="AN13" s="419"/>
      <c r="AO13" s="419"/>
      <c r="AP13" s="419"/>
      <c r="AQ13" s="419"/>
      <c r="AR13" s="419"/>
      <c r="AS13" s="419"/>
      <c r="AT13" s="420"/>
      <c r="AU13" s="502" t="s">
        <v>109</v>
      </c>
      <c r="AV13" s="503"/>
      <c r="AW13" s="503"/>
      <c r="AX13" s="503"/>
      <c r="AY13" s="425" t="s">
        <v>134</v>
      </c>
      <c r="AZ13" s="426"/>
      <c r="BA13" s="426"/>
      <c r="BB13" s="426"/>
      <c r="BC13" s="426"/>
      <c r="BD13" s="426"/>
      <c r="BE13" s="426"/>
      <c r="BF13" s="426"/>
      <c r="BG13" s="426"/>
      <c r="BH13" s="426"/>
      <c r="BI13" s="426"/>
      <c r="BJ13" s="426"/>
      <c r="BK13" s="426"/>
      <c r="BL13" s="426"/>
      <c r="BM13" s="427"/>
      <c r="BN13" s="445">
        <v>158496</v>
      </c>
      <c r="BO13" s="446"/>
      <c r="BP13" s="446"/>
      <c r="BQ13" s="446"/>
      <c r="BR13" s="446"/>
      <c r="BS13" s="446"/>
      <c r="BT13" s="446"/>
      <c r="BU13" s="447"/>
      <c r="BV13" s="445">
        <v>-37688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11.3</v>
      </c>
      <c r="CU13" s="416"/>
      <c r="CV13" s="416"/>
      <c r="CW13" s="416"/>
      <c r="CX13" s="416"/>
      <c r="CY13" s="416"/>
      <c r="CZ13" s="416"/>
      <c r="DA13" s="417"/>
      <c r="DB13" s="415">
        <v>11.8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50853</v>
      </c>
      <c r="S14" s="549"/>
      <c r="T14" s="549"/>
      <c r="U14" s="549"/>
      <c r="V14" s="550"/>
      <c r="W14" s="551"/>
      <c r="X14" s="461"/>
      <c r="Y14" s="461"/>
      <c r="Z14" s="461"/>
      <c r="AA14" s="461"/>
      <c r="AB14" s="462"/>
      <c r="AC14" s="541">
        <v>1.6</v>
      </c>
      <c r="AD14" s="542"/>
      <c r="AE14" s="542"/>
      <c r="AF14" s="542"/>
      <c r="AG14" s="543"/>
      <c r="AH14" s="541">
        <v>1.8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117.4</v>
      </c>
      <c r="CU14" s="553"/>
      <c r="CV14" s="553"/>
      <c r="CW14" s="553"/>
      <c r="CX14" s="553"/>
      <c r="CY14" s="553"/>
      <c r="CZ14" s="553"/>
      <c r="DA14" s="554"/>
      <c r="DB14" s="552">
        <v>131.1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50132</v>
      </c>
      <c r="S15" s="549"/>
      <c r="T15" s="549"/>
      <c r="U15" s="549"/>
      <c r="V15" s="550"/>
      <c r="W15" s="536" t="s">
        <v>139</v>
      </c>
      <c r="X15" s="458"/>
      <c r="Y15" s="458"/>
      <c r="Z15" s="458"/>
      <c r="AA15" s="458"/>
      <c r="AB15" s="459"/>
      <c r="AC15" s="421">
        <v>9935</v>
      </c>
      <c r="AD15" s="422"/>
      <c r="AE15" s="422"/>
      <c r="AF15" s="422"/>
      <c r="AG15" s="423"/>
      <c r="AH15" s="421">
        <v>10686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6031877</v>
      </c>
      <c r="BO15" s="441"/>
      <c r="BP15" s="441"/>
      <c r="BQ15" s="441"/>
      <c r="BR15" s="441"/>
      <c r="BS15" s="441"/>
      <c r="BT15" s="441"/>
      <c r="BU15" s="442"/>
      <c r="BV15" s="440">
        <v>6162638</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41.8</v>
      </c>
      <c r="AD16" s="542"/>
      <c r="AE16" s="542"/>
      <c r="AF16" s="542"/>
      <c r="AG16" s="543"/>
      <c r="AH16" s="541">
        <v>42.9</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9222670</v>
      </c>
      <c r="BO16" s="446"/>
      <c r="BP16" s="446"/>
      <c r="BQ16" s="446"/>
      <c r="BR16" s="446"/>
      <c r="BS16" s="446"/>
      <c r="BT16" s="446"/>
      <c r="BU16" s="447"/>
      <c r="BV16" s="445">
        <v>9396555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13449</v>
      </c>
      <c r="AD17" s="422"/>
      <c r="AE17" s="422"/>
      <c r="AF17" s="422"/>
      <c r="AG17" s="423"/>
      <c r="AH17" s="421">
        <v>13776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7719179</v>
      </c>
      <c r="BO17" s="446"/>
      <c r="BP17" s="446"/>
      <c r="BQ17" s="446"/>
      <c r="BR17" s="446"/>
      <c r="BS17" s="446"/>
      <c r="BT17" s="446"/>
      <c r="BU17" s="447"/>
      <c r="BV17" s="445">
        <v>7880145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85.1</v>
      </c>
      <c r="M18" s="510"/>
      <c r="N18" s="510"/>
      <c r="O18" s="510"/>
      <c r="P18" s="510"/>
      <c r="Q18" s="510"/>
      <c r="R18" s="511"/>
      <c r="S18" s="511"/>
      <c r="T18" s="511"/>
      <c r="U18" s="511"/>
      <c r="V18" s="512"/>
      <c r="W18" s="526"/>
      <c r="X18" s="527"/>
      <c r="Y18" s="527"/>
      <c r="Z18" s="527"/>
      <c r="AA18" s="527"/>
      <c r="AB18" s="537"/>
      <c r="AC18" s="409">
        <v>56.6</v>
      </c>
      <c r="AD18" s="410"/>
      <c r="AE18" s="410"/>
      <c r="AF18" s="410"/>
      <c r="AG18" s="513"/>
      <c r="AH18" s="409">
        <v>55.3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10736696</v>
      </c>
      <c r="BO18" s="446"/>
      <c r="BP18" s="446"/>
      <c r="BQ18" s="446"/>
      <c r="BR18" s="446"/>
      <c r="BS18" s="446"/>
      <c r="BT18" s="446"/>
      <c r="BU18" s="447"/>
      <c r="BV18" s="445">
        <v>10704695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589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13892881</v>
      </c>
      <c r="BO19" s="446"/>
      <c r="BP19" s="446"/>
      <c r="BQ19" s="446"/>
      <c r="BR19" s="446"/>
      <c r="BS19" s="446"/>
      <c r="BT19" s="446"/>
      <c r="BU19" s="447"/>
      <c r="BV19" s="445">
        <v>13791446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19100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24072907</v>
      </c>
      <c r="BO23" s="446"/>
      <c r="BP23" s="446"/>
      <c r="BQ23" s="446"/>
      <c r="BR23" s="446"/>
      <c r="BS23" s="446"/>
      <c r="BT23" s="446"/>
      <c r="BU23" s="447"/>
      <c r="BV23" s="445">
        <v>25114568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8145</v>
      </c>
      <c r="R24" s="422"/>
      <c r="S24" s="422"/>
      <c r="T24" s="422"/>
      <c r="U24" s="422"/>
      <c r="V24" s="423"/>
      <c r="W24" s="487"/>
      <c r="X24" s="478"/>
      <c r="Y24" s="479"/>
      <c r="Z24" s="418" t="s">
        <v>163</v>
      </c>
      <c r="AA24" s="419"/>
      <c r="AB24" s="419"/>
      <c r="AC24" s="419"/>
      <c r="AD24" s="419"/>
      <c r="AE24" s="419"/>
      <c r="AF24" s="419"/>
      <c r="AG24" s="420"/>
      <c r="AH24" s="421">
        <v>404</v>
      </c>
      <c r="AI24" s="422"/>
      <c r="AJ24" s="422"/>
      <c r="AK24" s="422"/>
      <c r="AL24" s="423"/>
      <c r="AM24" s="421">
        <v>1220888</v>
      </c>
      <c r="AN24" s="422"/>
      <c r="AO24" s="422"/>
      <c r="AP24" s="422"/>
      <c r="AQ24" s="422"/>
      <c r="AR24" s="423"/>
      <c r="AS24" s="421">
        <v>3022</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10856916</v>
      </c>
      <c r="BO24" s="446"/>
      <c r="BP24" s="446"/>
      <c r="BQ24" s="446"/>
      <c r="BR24" s="446"/>
      <c r="BS24" s="446"/>
      <c r="BT24" s="446"/>
      <c r="BU24" s="447"/>
      <c r="BV24" s="445">
        <v>11738312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6844</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122</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81280</v>
      </c>
      <c r="BO25" s="441"/>
      <c r="BP25" s="441"/>
      <c r="BQ25" s="441"/>
      <c r="BR25" s="441"/>
      <c r="BS25" s="441"/>
      <c r="BT25" s="441"/>
      <c r="BU25" s="442"/>
      <c r="BV25" s="440">
        <v>149447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6217</v>
      </c>
      <c r="R26" s="422"/>
      <c r="S26" s="422"/>
      <c r="T26" s="422"/>
      <c r="U26" s="422"/>
      <c r="V26" s="423"/>
      <c r="W26" s="487"/>
      <c r="X26" s="478"/>
      <c r="Y26" s="479"/>
      <c r="Z26" s="418" t="s">
        <v>169</v>
      </c>
      <c r="AA26" s="500"/>
      <c r="AB26" s="500"/>
      <c r="AC26" s="500"/>
      <c r="AD26" s="500"/>
      <c r="AE26" s="500"/>
      <c r="AF26" s="500"/>
      <c r="AG26" s="501"/>
      <c r="AH26" s="421">
        <v>6</v>
      </c>
      <c r="AI26" s="422"/>
      <c r="AJ26" s="422"/>
      <c r="AK26" s="422"/>
      <c r="AL26" s="423"/>
      <c r="AM26" s="421">
        <v>16962</v>
      </c>
      <c r="AN26" s="422"/>
      <c r="AO26" s="422"/>
      <c r="AP26" s="422"/>
      <c r="AQ26" s="422"/>
      <c r="AR26" s="423"/>
      <c r="AS26" s="421">
        <v>2827</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4650</v>
      </c>
      <c r="R27" s="422"/>
      <c r="S27" s="422"/>
      <c r="T27" s="422"/>
      <c r="U27" s="422"/>
      <c r="V27" s="423"/>
      <c r="W27" s="487"/>
      <c r="X27" s="478"/>
      <c r="Y27" s="479"/>
      <c r="Z27" s="418" t="s">
        <v>172</v>
      </c>
      <c r="AA27" s="419"/>
      <c r="AB27" s="419"/>
      <c r="AC27" s="419"/>
      <c r="AD27" s="419"/>
      <c r="AE27" s="419"/>
      <c r="AF27" s="419"/>
      <c r="AG27" s="420"/>
      <c r="AH27" s="421" t="s">
        <v>122</v>
      </c>
      <c r="AI27" s="422"/>
      <c r="AJ27" s="422"/>
      <c r="AK27" s="422"/>
      <c r="AL27" s="423"/>
      <c r="AM27" s="421" t="s">
        <v>122</v>
      </c>
      <c r="AN27" s="422"/>
      <c r="AO27" s="422"/>
      <c r="AP27" s="422"/>
      <c r="AQ27" s="422"/>
      <c r="AR27" s="423"/>
      <c r="AS27" s="421" t="s">
        <v>122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122</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3960</v>
      </c>
      <c r="R28" s="422"/>
      <c r="S28" s="422"/>
      <c r="T28" s="422"/>
      <c r="U28" s="422"/>
      <c r="V28" s="423"/>
      <c r="W28" s="487"/>
      <c r="X28" s="478"/>
      <c r="Y28" s="479"/>
      <c r="Z28" s="418" t="s">
        <v>175</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1111637</v>
      </c>
      <c r="BO28" s="441"/>
      <c r="BP28" s="441"/>
      <c r="BQ28" s="441"/>
      <c r="BR28" s="441"/>
      <c r="BS28" s="441"/>
      <c r="BT28" s="441"/>
      <c r="BU28" s="442"/>
      <c r="BV28" s="440">
        <v>1010645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16</v>
      </c>
      <c r="M29" s="422"/>
      <c r="N29" s="422"/>
      <c r="O29" s="422"/>
      <c r="P29" s="423"/>
      <c r="Q29" s="421">
        <v>3530</v>
      </c>
      <c r="R29" s="422"/>
      <c r="S29" s="422"/>
      <c r="T29" s="422"/>
      <c r="U29" s="422"/>
      <c r="V29" s="423"/>
      <c r="W29" s="488"/>
      <c r="X29" s="489"/>
      <c r="Y29" s="490"/>
      <c r="Z29" s="418" t="s">
        <v>178</v>
      </c>
      <c r="AA29" s="419"/>
      <c r="AB29" s="419"/>
      <c r="AC29" s="419"/>
      <c r="AD29" s="419"/>
      <c r="AE29" s="419"/>
      <c r="AF29" s="419"/>
      <c r="AG29" s="420"/>
      <c r="AH29" s="421">
        <v>404</v>
      </c>
      <c r="AI29" s="422"/>
      <c r="AJ29" s="422"/>
      <c r="AK29" s="422"/>
      <c r="AL29" s="423"/>
      <c r="AM29" s="421">
        <v>1220888</v>
      </c>
      <c r="AN29" s="422"/>
      <c r="AO29" s="422"/>
      <c r="AP29" s="422"/>
      <c r="AQ29" s="422"/>
      <c r="AR29" s="423"/>
      <c r="AS29" s="421">
        <v>3022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109723</v>
      </c>
      <c r="BO29" s="446"/>
      <c r="BP29" s="446"/>
      <c r="BQ29" s="446"/>
      <c r="BR29" s="446"/>
      <c r="BS29" s="446"/>
      <c r="BT29" s="446"/>
      <c r="BU29" s="447"/>
      <c r="BV29" s="445">
        <v>9688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98.1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1818618</v>
      </c>
      <c r="BO30" s="449"/>
      <c r="BP30" s="449"/>
      <c r="BQ30" s="449"/>
      <c r="BR30" s="449"/>
      <c r="BS30" s="449"/>
      <c r="BT30" s="449"/>
      <c r="BU30" s="450"/>
      <c r="BV30" s="448">
        <v>1499854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IF('各会計、関係団体の財政状況及び健全化判断比率'!B33="","",'各会計、関係団体の財政状況及び健全化判断比率'!B33)</f>
        <v>温泉事業特別会計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諏訪広域連合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おかや文化振興事業団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分収造林事業特別会計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IF('各会計、関係団体の財政状況及び健全化判断比率'!B31="","",'各会計、関係団体の財政状況及び健全化判断比率'!B31)</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諏訪湖勤労者福祉サービスセンター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霊園事業特別会計</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IF('各会計、関係団体の財政状況及び健全化判断比率'!B32="","",'各会計、関係団体の財政状況及び健全化判断比率'!B32)</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　（救護施設八ヶ岳寮特別会計）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やまびこスケートの森</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地域開発事業特別会計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　（介護保険特別会計）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岡谷市体育協会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　（諏訪広域消防特別会計）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岡谷市土地開発公社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　（ふるさと市町村県基金事業特別会計）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湖北行政事務組合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　（一般会計）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　（湖北衛生センター事業特別会計）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　（湖北火葬場事業特別会計）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TB6EMWtmeFYnDcXVejcTSMBDrwpWkR3EnPLHR7oVFM2NPu14GPxgIRMGpwrbpoDvLp0P8zBQku1ltiNfcxZhw==" saltValue="4Q7MrSTHV30g4O8iJ011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24" t="s">
        <v>571</v>
      </c>
      <c r="D34" s="1224"/>
      <c r="E34" s="1225"/>
      <c r="F34" s="32" t="s">
        <v>572</v>
      </c>
      <c r="G34" s="33" t="s">
        <v>573</v>
      </c>
      <c r="H34" s="33" t="s">
        <v>574</v>
      </c>
      <c r="I34" s="33" t="s">
        <v>575</v>
      </c>
      <c r="J34" s="34" t="s">
        <v>576</v>
      </c>
      <c r="K34" s="22"/>
      <c r="L34" s="22"/>
      <c r="M34" s="22"/>
      <c r="N34" s="22"/>
      <c r="O34" s="22"/>
      <c r="P34" s="22"/>
    </row>
    <row r="35" spans="1:16" ht="39" customHeight="1" x14ac:dyDescent="0.15">
      <c r="A35" s="22"/>
      <c r="B35" s="35"/>
      <c r="C35" s="1218" t="s">
        <v>577</v>
      </c>
      <c r="D35" s="1219"/>
      <c r="E35" s="1220"/>
      <c r="F35" s="36">
        <v>10.66</v>
      </c>
      <c r="G35" s="37">
        <v>11.19</v>
      </c>
      <c r="H35" s="37">
        <v>12.33</v>
      </c>
      <c r="I35" s="37">
        <v>13.36</v>
      </c>
      <c r="J35" s="38">
        <v>13.93</v>
      </c>
      <c r="K35" s="22"/>
      <c r="L35" s="22"/>
      <c r="M35" s="22"/>
      <c r="N35" s="22"/>
      <c r="O35" s="22"/>
      <c r="P35" s="22"/>
    </row>
    <row r="36" spans="1:16" ht="39" customHeight="1" x14ac:dyDescent="0.15">
      <c r="A36" s="22"/>
      <c r="B36" s="35"/>
      <c r="C36" s="1218" t="s">
        <v>578</v>
      </c>
      <c r="D36" s="1219"/>
      <c r="E36" s="1220"/>
      <c r="F36" s="36">
        <v>9.75</v>
      </c>
      <c r="G36" s="37">
        <v>11.29</v>
      </c>
      <c r="H36" s="37">
        <v>11.93</v>
      </c>
      <c r="I36" s="37">
        <v>12.81</v>
      </c>
      <c r="J36" s="38">
        <v>12.53</v>
      </c>
      <c r="K36" s="22"/>
      <c r="L36" s="22"/>
      <c r="M36" s="22"/>
      <c r="N36" s="22"/>
      <c r="O36" s="22"/>
      <c r="P36" s="22"/>
    </row>
    <row r="37" spans="1:16" ht="39" customHeight="1" x14ac:dyDescent="0.15">
      <c r="A37" s="22"/>
      <c r="B37" s="35"/>
      <c r="C37" s="1218" t="s">
        <v>579</v>
      </c>
      <c r="D37" s="1219"/>
      <c r="E37" s="1220"/>
      <c r="F37" s="36">
        <v>10.96</v>
      </c>
      <c r="G37" s="37">
        <v>10.64</v>
      </c>
      <c r="H37" s="37">
        <v>8.7200000000000006</v>
      </c>
      <c r="I37" s="37">
        <v>8.66</v>
      </c>
      <c r="J37" s="38">
        <v>7.15</v>
      </c>
      <c r="K37" s="22"/>
      <c r="L37" s="22"/>
      <c r="M37" s="22"/>
      <c r="N37" s="22"/>
      <c r="O37" s="22"/>
      <c r="P37" s="22"/>
    </row>
    <row r="38" spans="1:16" ht="39" customHeight="1" x14ac:dyDescent="0.15">
      <c r="A38" s="22"/>
      <c r="B38" s="35"/>
      <c r="C38" s="1218" t="s">
        <v>580</v>
      </c>
      <c r="D38" s="1219"/>
      <c r="E38" s="1220"/>
      <c r="F38" s="36">
        <v>4.96</v>
      </c>
      <c r="G38" s="37">
        <v>5.87</v>
      </c>
      <c r="H38" s="37">
        <v>5.68</v>
      </c>
      <c r="I38" s="37">
        <v>5.4</v>
      </c>
      <c r="J38" s="38">
        <v>5.65</v>
      </c>
      <c r="K38" s="22"/>
      <c r="L38" s="22"/>
      <c r="M38" s="22"/>
      <c r="N38" s="22"/>
      <c r="O38" s="22"/>
      <c r="P38" s="22"/>
    </row>
    <row r="39" spans="1:16" ht="39" customHeight="1" x14ac:dyDescent="0.15">
      <c r="A39" s="22"/>
      <c r="B39" s="35"/>
      <c r="C39" s="1218" t="s">
        <v>581</v>
      </c>
      <c r="D39" s="1219"/>
      <c r="E39" s="1220"/>
      <c r="F39" s="36">
        <v>2.88</v>
      </c>
      <c r="G39" s="37">
        <v>1.67</v>
      </c>
      <c r="H39" s="37">
        <v>0.57999999999999996</v>
      </c>
      <c r="I39" s="37">
        <v>0.99</v>
      </c>
      <c r="J39" s="38">
        <v>1.88</v>
      </c>
      <c r="K39" s="22"/>
      <c r="L39" s="22"/>
      <c r="M39" s="22"/>
      <c r="N39" s="22"/>
      <c r="O39" s="22"/>
      <c r="P39" s="22"/>
    </row>
    <row r="40" spans="1:16" ht="39" customHeight="1" x14ac:dyDescent="0.15">
      <c r="A40" s="22"/>
      <c r="B40" s="35"/>
      <c r="C40" s="1218" t="s">
        <v>582</v>
      </c>
      <c r="D40" s="1219"/>
      <c r="E40" s="1220"/>
      <c r="F40" s="36">
        <v>0.25</v>
      </c>
      <c r="G40" s="37">
        <v>0.25</v>
      </c>
      <c r="H40" s="37">
        <v>0.26</v>
      </c>
      <c r="I40" s="37">
        <v>0.27</v>
      </c>
      <c r="J40" s="38">
        <v>0.54</v>
      </c>
      <c r="K40" s="22"/>
      <c r="L40" s="22"/>
      <c r="M40" s="22"/>
      <c r="N40" s="22"/>
      <c r="O40" s="22"/>
      <c r="P40" s="22"/>
    </row>
    <row r="41" spans="1:16" ht="39" customHeight="1" x14ac:dyDescent="0.15">
      <c r="A41" s="22"/>
      <c r="B41" s="35"/>
      <c r="C41" s="1218" t="s">
        <v>583</v>
      </c>
      <c r="D41" s="1219"/>
      <c r="E41" s="1220"/>
      <c r="F41" s="36">
        <v>0.12</v>
      </c>
      <c r="G41" s="37">
        <v>0.15</v>
      </c>
      <c r="H41" s="37">
        <v>0.14000000000000001</v>
      </c>
      <c r="I41" s="37">
        <v>0.16</v>
      </c>
      <c r="J41" s="38">
        <v>0.16</v>
      </c>
      <c r="K41" s="22"/>
      <c r="L41" s="22"/>
      <c r="M41" s="22"/>
      <c r="N41" s="22"/>
      <c r="O41" s="22"/>
      <c r="P41" s="22"/>
    </row>
    <row r="42" spans="1:16" ht="39" customHeight="1" x14ac:dyDescent="0.15">
      <c r="A42" s="22"/>
      <c r="B42" s="39"/>
      <c r="C42" s="1218" t="s">
        <v>584</v>
      </c>
      <c r="D42" s="1219"/>
      <c r="E42" s="1220"/>
      <c r="F42" s="36" t="s">
        <v>522</v>
      </c>
      <c r="G42" s="37" t="s">
        <v>522</v>
      </c>
      <c r="H42" s="37" t="s">
        <v>522</v>
      </c>
      <c r="I42" s="37" t="s">
        <v>522</v>
      </c>
      <c r="J42" s="38" t="s">
        <v>522</v>
      </c>
      <c r="K42" s="22"/>
      <c r="L42" s="22"/>
      <c r="M42" s="22"/>
      <c r="N42" s="22"/>
      <c r="O42" s="22"/>
      <c r="P42" s="22"/>
    </row>
    <row r="43" spans="1:16" ht="39" customHeight="1" thickBot="1" x14ac:dyDescent="0.2">
      <c r="A43" s="22"/>
      <c r="B43" s="40"/>
      <c r="C43" s="1221" t="s">
        <v>585</v>
      </c>
      <c r="D43" s="1222"/>
      <c r="E43" s="1223"/>
      <c r="F43" s="41">
        <v>0.31</v>
      </c>
      <c r="G43" s="42">
        <v>0.33</v>
      </c>
      <c r="H43" s="42">
        <v>0.37</v>
      </c>
      <c r="I43" s="42">
        <v>0.12</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cqIcFiCAbrduCasqOWMjxJtC2bKaT5ql1hWEmhG3/LbOUaH+zZrYqpr3/KzguH0AZPMrIJkMc8dKzg6l4XUQw==" saltValue="73BwN+2IiMomQJNG0Xu2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2532</v>
      </c>
      <c r="L45" s="60">
        <v>2603</v>
      </c>
      <c r="M45" s="60">
        <v>2607</v>
      </c>
      <c r="N45" s="60">
        <v>2671</v>
      </c>
      <c r="O45" s="61">
        <v>2587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x14ac:dyDescent="0.15">
      <c r="A47" s="48"/>
      <c r="B47" s="1236"/>
      <c r="C47" s="1237"/>
      <c r="D47" s="62"/>
      <c r="E47" s="1228" t="s">
        <v>14</v>
      </c>
      <c r="F47" s="1228"/>
      <c r="G47" s="1228"/>
      <c r="H47" s="1228"/>
      <c r="I47" s="1228"/>
      <c r="J47" s="1229"/>
      <c r="K47" s="63">
        <v>7</v>
      </c>
      <c r="L47" s="64" t="s">
        <v>522</v>
      </c>
      <c r="M47" s="64" t="s">
        <v>522</v>
      </c>
      <c r="N47" s="64" t="s">
        <v>522</v>
      </c>
      <c r="O47" s="65" t="s">
        <v>522</v>
      </c>
      <c r="P47" s="48"/>
      <c r="Q47" s="48"/>
      <c r="R47" s="48"/>
      <c r="S47" s="48"/>
      <c r="T47" s="48"/>
      <c r="U47" s="48"/>
    </row>
    <row r="48" spans="1:21" ht="30.75" customHeight="1" x14ac:dyDescent="0.15">
      <c r="A48" s="48"/>
      <c r="B48" s="1236"/>
      <c r="C48" s="1237"/>
      <c r="D48" s="62"/>
      <c r="E48" s="1228" t="s">
        <v>15</v>
      </c>
      <c r="F48" s="1228"/>
      <c r="G48" s="1228"/>
      <c r="H48" s="1228"/>
      <c r="I48" s="1228"/>
      <c r="J48" s="1229"/>
      <c r="K48" s="63">
        <v>848</v>
      </c>
      <c r="L48" s="64">
        <v>744</v>
      </c>
      <c r="M48" s="64">
        <v>821</v>
      </c>
      <c r="N48" s="64">
        <v>596</v>
      </c>
      <c r="O48" s="65">
        <v>608</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120</v>
      </c>
      <c r="L49" s="64">
        <v>151</v>
      </c>
      <c r="M49" s="64">
        <v>123</v>
      </c>
      <c r="N49" s="64">
        <v>83</v>
      </c>
      <c r="O49" s="65">
        <v>106</v>
      </c>
      <c r="P49" s="48"/>
      <c r="Q49" s="48"/>
      <c r="R49" s="48"/>
      <c r="S49" s="48"/>
      <c r="T49" s="48"/>
      <c r="U49" s="48"/>
    </row>
    <row r="50" spans="1:21" ht="30.75" customHeight="1" x14ac:dyDescent="0.15">
      <c r="A50" s="48"/>
      <c r="B50" s="1236"/>
      <c r="C50" s="1237"/>
      <c r="D50" s="62"/>
      <c r="E50" s="1228" t="s">
        <v>17</v>
      </c>
      <c r="F50" s="1228"/>
      <c r="G50" s="1228"/>
      <c r="H50" s="1228"/>
      <c r="I50" s="1228"/>
      <c r="J50" s="1229"/>
      <c r="K50" s="63">
        <v>42</v>
      </c>
      <c r="L50" s="64">
        <v>44</v>
      </c>
      <c r="M50" s="64">
        <v>43</v>
      </c>
      <c r="N50" s="64">
        <v>36</v>
      </c>
      <c r="O50" s="65">
        <v>28</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1</v>
      </c>
      <c r="M51" s="64">
        <v>1</v>
      </c>
      <c r="N51" s="64">
        <v>1</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2394</v>
      </c>
      <c r="L52" s="64">
        <v>2414</v>
      </c>
      <c r="M52" s="64">
        <v>2331</v>
      </c>
      <c r="N52" s="64">
        <v>2278</v>
      </c>
      <c r="O52" s="65">
        <v>2311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1155</v>
      </c>
      <c r="L53" s="69">
        <v>1129</v>
      </c>
      <c r="M53" s="69">
        <v>1264</v>
      </c>
      <c r="N53" s="69">
        <v>1109</v>
      </c>
      <c r="O53" s="70">
        <v>1018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Y2suesl/uUCgxhLeVCzVa7ZoaarjnizkBUceYX/ckMM7PXEFvA7u9Ozm4fKhbj6ejuiwbLhhqnAi0ReBYAARA==" saltValue="FvDCM1zbhvnni4ypKY5M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564</v>
      </c>
      <c r="J40" s="79" t="s">
        <v>565</v>
      </c>
      <c r="K40" s="79" t="s">
        <v>566</v>
      </c>
      <c r="L40" s="79" t="s">
        <v>567</v>
      </c>
      <c r="M40" s="80" t="s">
        <v>568</v>
      </c>
    </row>
    <row r="41" spans="2:13" ht="27.75" customHeight="1" x14ac:dyDescent="0.15">
      <c r="B41" s="1254" t="s">
        <v>24</v>
      </c>
      <c r="C41" s="1255"/>
      <c r="D41" s="81"/>
      <c r="E41" s="1256" t="s">
        <v>25</v>
      </c>
      <c r="F41" s="1256"/>
      <c r="G41" s="1256"/>
      <c r="H41" s="1257"/>
      <c r="I41" s="82">
        <v>24476</v>
      </c>
      <c r="J41" s="83">
        <v>25491</v>
      </c>
      <c r="K41" s="83">
        <v>25221</v>
      </c>
      <c r="L41" s="83">
        <v>25115</v>
      </c>
      <c r="M41" s="84">
        <v>24073</v>
      </c>
    </row>
    <row r="42" spans="2:13" ht="27.75" customHeight="1" x14ac:dyDescent="0.15">
      <c r="B42" s="1244"/>
      <c r="C42" s="1245"/>
      <c r="D42" s="85"/>
      <c r="E42" s="1248" t="s">
        <v>26</v>
      </c>
      <c r="F42" s="1248"/>
      <c r="G42" s="1248"/>
      <c r="H42" s="1249"/>
      <c r="I42" s="86">
        <v>200</v>
      </c>
      <c r="J42" s="87">
        <v>148</v>
      </c>
      <c r="K42" s="87">
        <v>96</v>
      </c>
      <c r="L42" s="87">
        <v>43</v>
      </c>
      <c r="M42" s="88">
        <v>12</v>
      </c>
    </row>
    <row r="43" spans="2:13" ht="27.75" customHeight="1" x14ac:dyDescent="0.15">
      <c r="B43" s="1244"/>
      <c r="C43" s="1245"/>
      <c r="D43" s="85"/>
      <c r="E43" s="1248" t="s">
        <v>27</v>
      </c>
      <c r="F43" s="1248"/>
      <c r="G43" s="1248"/>
      <c r="H43" s="1249"/>
      <c r="I43" s="86">
        <v>8240</v>
      </c>
      <c r="J43" s="87">
        <v>8656</v>
      </c>
      <c r="K43" s="87">
        <v>11839</v>
      </c>
      <c r="L43" s="87">
        <v>9928</v>
      </c>
      <c r="M43" s="88">
        <v>8996</v>
      </c>
    </row>
    <row r="44" spans="2:13" ht="27.75" customHeight="1" x14ac:dyDescent="0.15">
      <c r="B44" s="1244"/>
      <c r="C44" s="1245"/>
      <c r="D44" s="85"/>
      <c r="E44" s="1248" t="s">
        <v>28</v>
      </c>
      <c r="F44" s="1248"/>
      <c r="G44" s="1248"/>
      <c r="H44" s="1249"/>
      <c r="I44" s="86">
        <v>916</v>
      </c>
      <c r="J44" s="87">
        <v>1220</v>
      </c>
      <c r="K44" s="87">
        <v>1995</v>
      </c>
      <c r="L44" s="87">
        <v>2412</v>
      </c>
      <c r="M44" s="88">
        <v>2315</v>
      </c>
    </row>
    <row r="45" spans="2:13" ht="27.75" customHeight="1" x14ac:dyDescent="0.15">
      <c r="B45" s="1244"/>
      <c r="C45" s="1245"/>
      <c r="D45" s="85"/>
      <c r="E45" s="1248" t="s">
        <v>29</v>
      </c>
      <c r="F45" s="1248"/>
      <c r="G45" s="1248"/>
      <c r="H45" s="1249"/>
      <c r="I45" s="86">
        <v>3819</v>
      </c>
      <c r="J45" s="87">
        <v>3640</v>
      </c>
      <c r="K45" s="87">
        <v>3262</v>
      </c>
      <c r="L45" s="87">
        <v>3343</v>
      </c>
      <c r="M45" s="88">
        <v>3385</v>
      </c>
    </row>
    <row r="46" spans="2:13" ht="27.75" customHeight="1" x14ac:dyDescent="0.15">
      <c r="B46" s="1244"/>
      <c r="C46" s="1245"/>
      <c r="D46" s="89"/>
      <c r="E46" s="1248" t="s">
        <v>30</v>
      </c>
      <c r="F46" s="1248"/>
      <c r="G46" s="1248"/>
      <c r="H46" s="1249"/>
      <c r="I46" s="86" t="s">
        <v>522</v>
      </c>
      <c r="J46" s="87" t="s">
        <v>522</v>
      </c>
      <c r="K46" s="87" t="s">
        <v>522</v>
      </c>
      <c r="L46" s="87" t="s">
        <v>522</v>
      </c>
      <c r="M46" s="88" t="s">
        <v>522</v>
      </c>
    </row>
    <row r="47" spans="2:13" ht="27.75" customHeight="1" x14ac:dyDescent="0.15">
      <c r="B47" s="1244"/>
      <c r="C47" s="1245"/>
      <c r="D47" s="90"/>
      <c r="E47" s="1258" t="s">
        <v>31</v>
      </c>
      <c r="F47" s="1259"/>
      <c r="G47" s="1259"/>
      <c r="H47" s="1260"/>
      <c r="I47" s="86" t="s">
        <v>522</v>
      </c>
      <c r="J47" s="87" t="s">
        <v>522</v>
      </c>
      <c r="K47" s="87" t="s">
        <v>522</v>
      </c>
      <c r="L47" s="87" t="s">
        <v>522</v>
      </c>
      <c r="M47" s="88" t="s">
        <v>522</v>
      </c>
    </row>
    <row r="48" spans="2:13" ht="27.75" customHeight="1" x14ac:dyDescent="0.15">
      <c r="B48" s="1244"/>
      <c r="C48" s="1245"/>
      <c r="D48" s="85"/>
      <c r="E48" s="1248" t="s">
        <v>32</v>
      </c>
      <c r="F48" s="1248"/>
      <c r="G48" s="1248"/>
      <c r="H48" s="1249"/>
      <c r="I48" s="86" t="s">
        <v>522</v>
      </c>
      <c r="J48" s="87" t="s">
        <v>522</v>
      </c>
      <c r="K48" s="87" t="s">
        <v>522</v>
      </c>
      <c r="L48" s="87" t="s">
        <v>522</v>
      </c>
      <c r="M48" s="88" t="s">
        <v>522</v>
      </c>
    </row>
    <row r="49" spans="2:13" ht="27.75" customHeight="1" x14ac:dyDescent="0.15">
      <c r="B49" s="1246"/>
      <c r="C49" s="1247"/>
      <c r="D49" s="85"/>
      <c r="E49" s="1248" t="s">
        <v>33</v>
      </c>
      <c r="F49" s="1248"/>
      <c r="G49" s="1248"/>
      <c r="H49" s="1249"/>
      <c r="I49" s="86" t="s">
        <v>522</v>
      </c>
      <c r="J49" s="87" t="s">
        <v>522</v>
      </c>
      <c r="K49" s="87" t="s">
        <v>522</v>
      </c>
      <c r="L49" s="87" t="s">
        <v>522</v>
      </c>
      <c r="M49" s="88" t="s">
        <v>522</v>
      </c>
    </row>
    <row r="50" spans="2:13" ht="27.75" customHeight="1" x14ac:dyDescent="0.15">
      <c r="B50" s="1242" t="s">
        <v>34</v>
      </c>
      <c r="C50" s="1243"/>
      <c r="D50" s="91"/>
      <c r="E50" s="1248" t="s">
        <v>35</v>
      </c>
      <c r="F50" s="1248"/>
      <c r="G50" s="1248"/>
      <c r="H50" s="1249"/>
      <c r="I50" s="86">
        <v>2584</v>
      </c>
      <c r="J50" s="87">
        <v>2408</v>
      </c>
      <c r="K50" s="87">
        <v>2479</v>
      </c>
      <c r="L50" s="87">
        <v>2550</v>
      </c>
      <c r="M50" s="88">
        <v>3066</v>
      </c>
    </row>
    <row r="51" spans="2:13" ht="27.75" customHeight="1" x14ac:dyDescent="0.15">
      <c r="B51" s="1244"/>
      <c r="C51" s="1245"/>
      <c r="D51" s="85"/>
      <c r="E51" s="1248" t="s">
        <v>36</v>
      </c>
      <c r="F51" s="1248"/>
      <c r="G51" s="1248"/>
      <c r="H51" s="1249"/>
      <c r="I51" s="86">
        <v>3287</v>
      </c>
      <c r="J51" s="87">
        <v>2839</v>
      </c>
      <c r="K51" s="87">
        <v>2490</v>
      </c>
      <c r="L51" s="87">
        <v>2124</v>
      </c>
      <c r="M51" s="88">
        <v>1845</v>
      </c>
    </row>
    <row r="52" spans="2:13" ht="27.75" customHeight="1" x14ac:dyDescent="0.15">
      <c r="B52" s="1246"/>
      <c r="C52" s="1247"/>
      <c r="D52" s="85"/>
      <c r="E52" s="1248" t="s">
        <v>37</v>
      </c>
      <c r="F52" s="1248"/>
      <c r="G52" s="1248"/>
      <c r="H52" s="1249"/>
      <c r="I52" s="86">
        <v>20666</v>
      </c>
      <c r="J52" s="87">
        <v>21245</v>
      </c>
      <c r="K52" s="87">
        <v>23161</v>
      </c>
      <c r="L52" s="87">
        <v>23159</v>
      </c>
      <c r="M52" s="88">
        <v>22332</v>
      </c>
    </row>
    <row r="53" spans="2:13" ht="27.75" customHeight="1" thickBot="1" x14ac:dyDescent="0.2">
      <c r="B53" s="1250" t="s">
        <v>38</v>
      </c>
      <c r="C53" s="1251"/>
      <c r="D53" s="92"/>
      <c r="E53" s="1252" t="s">
        <v>39</v>
      </c>
      <c r="F53" s="1252"/>
      <c r="G53" s="1252"/>
      <c r="H53" s="1253"/>
      <c r="I53" s="93">
        <v>11114</v>
      </c>
      <c r="J53" s="94">
        <v>12663</v>
      </c>
      <c r="K53" s="94">
        <v>14282</v>
      </c>
      <c r="L53" s="94">
        <v>13007</v>
      </c>
      <c r="M53" s="95">
        <v>11538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Hq2f6BrlPOvlf3D6AacWGe5DswvOxY3zla4iiJ2cZGh4A3KHS5BvOgF+/7oxBtJxrSsD6W2NWTc6KL2m1hYbg==" saltValue="hgOcy5uaIf4OE1B/ba9K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566</v>
      </c>
      <c r="G54" s="104" t="s">
        <v>567</v>
      </c>
      <c r="H54" s="105" t="s">
        <v>568</v>
      </c>
    </row>
    <row r="55" spans="2:8" ht="52.5" customHeight="1" x14ac:dyDescent="0.15">
      <c r="B55" s="106"/>
      <c r="C55" s="1269" t="s">
        <v>42</v>
      </c>
      <c r="D55" s="1269"/>
      <c r="E55" s="1270"/>
      <c r="F55" s="107">
        <v>1009</v>
      </c>
      <c r="G55" s="107">
        <v>1011</v>
      </c>
      <c r="H55" s="108">
        <v>1112</v>
      </c>
    </row>
    <row r="56" spans="2:8" ht="52.5" customHeight="1" x14ac:dyDescent="0.15">
      <c r="B56" s="109"/>
      <c r="C56" s="1271" t="s">
        <v>43</v>
      </c>
      <c r="D56" s="1271"/>
      <c r="E56" s="1272"/>
      <c r="F56" s="110">
        <v>10</v>
      </c>
      <c r="G56" s="110">
        <v>10</v>
      </c>
      <c r="H56" s="111">
        <v>110</v>
      </c>
    </row>
    <row r="57" spans="2:8" ht="53.25" customHeight="1" x14ac:dyDescent="0.15">
      <c r="B57" s="109"/>
      <c r="C57" s="1273" t="s">
        <v>44</v>
      </c>
      <c r="D57" s="1273"/>
      <c r="E57" s="1274"/>
      <c r="F57" s="112">
        <v>1394</v>
      </c>
      <c r="G57" s="112">
        <v>1500</v>
      </c>
      <c r="H57" s="113">
        <v>1819</v>
      </c>
    </row>
    <row r="58" spans="2:8" ht="45.75" customHeight="1" x14ac:dyDescent="0.15">
      <c r="B58" s="114"/>
      <c r="C58" s="1261" t="s">
        <v>609</v>
      </c>
      <c r="D58" s="1262"/>
      <c r="E58" s="1263"/>
      <c r="F58" s="115">
        <v>536</v>
      </c>
      <c r="G58" s="115">
        <v>635</v>
      </c>
      <c r="H58" s="116">
        <v>880</v>
      </c>
    </row>
    <row r="59" spans="2:8" ht="45.75" customHeight="1" x14ac:dyDescent="0.15">
      <c r="B59" s="114"/>
      <c r="C59" s="1261" t="s">
        <v>610</v>
      </c>
      <c r="D59" s="1262"/>
      <c r="E59" s="1263"/>
      <c r="F59" s="115">
        <v>484</v>
      </c>
      <c r="G59" s="115">
        <v>504</v>
      </c>
      <c r="H59" s="116">
        <v>513</v>
      </c>
    </row>
    <row r="60" spans="2:8" ht="45.75" customHeight="1" x14ac:dyDescent="0.15">
      <c r="B60" s="114"/>
      <c r="C60" s="1261" t="s">
        <v>611</v>
      </c>
      <c r="D60" s="1262"/>
      <c r="E60" s="1263"/>
      <c r="F60" s="115">
        <v>98</v>
      </c>
      <c r="G60" s="115">
        <v>99</v>
      </c>
      <c r="H60" s="116">
        <v>129</v>
      </c>
    </row>
    <row r="61" spans="2:8" ht="45.75" customHeight="1" x14ac:dyDescent="0.15">
      <c r="B61" s="114"/>
      <c r="C61" s="1261" t="s">
        <v>612</v>
      </c>
      <c r="D61" s="1262"/>
      <c r="E61" s="1263"/>
      <c r="F61" s="115">
        <v>143</v>
      </c>
      <c r="G61" s="115">
        <v>125</v>
      </c>
      <c r="H61" s="116">
        <v>126</v>
      </c>
    </row>
    <row r="62" spans="2:8" ht="45.75" customHeight="1" thickBot="1" x14ac:dyDescent="0.2">
      <c r="B62" s="117"/>
      <c r="C62" s="1264" t="s">
        <v>613</v>
      </c>
      <c r="D62" s="1265"/>
      <c r="E62" s="1266"/>
      <c r="F62" s="118">
        <v>32</v>
      </c>
      <c r="G62" s="118">
        <v>35</v>
      </c>
      <c r="H62" s="119">
        <v>61</v>
      </c>
    </row>
    <row r="63" spans="2:8" ht="52.5" customHeight="1" thickBot="1" x14ac:dyDescent="0.2">
      <c r="B63" s="120"/>
      <c r="C63" s="1267" t="s">
        <v>45</v>
      </c>
      <c r="D63" s="1267"/>
      <c r="E63" s="1268"/>
      <c r="F63" s="121">
        <v>2413</v>
      </c>
      <c r="G63" s="121">
        <v>2520</v>
      </c>
      <c r="H63" s="122">
        <v>3040</v>
      </c>
    </row>
    <row r="64" spans="2:8" ht="15" customHeight="1" x14ac:dyDescent="0.15"/>
    <row r="65" ht="0" hidden="1" customHeight="1" x14ac:dyDescent="0.15"/>
    <row r="66" ht="0" hidden="1" customHeight="1" x14ac:dyDescent="0.15"/>
  </sheetData>
  <sheetProtection algorithmName="SHA-512" hashValue="8gKfFKVg53SlhKOwueNS8rjOxnMyleKaEq/ya3pDsmBjGiO7XWQEV8PZkxezp/+wNY8anJmb3ANl7YxzfTi6Zw==" saltValue="a1OzJsTwlbZmOMFReKRf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564</v>
      </c>
      <c r="BQ50" s="1281"/>
      <c r="BR50" s="1281"/>
      <c r="BS50" s="1281"/>
      <c r="BT50" s="1281"/>
      <c r="BU50" s="1281"/>
      <c r="BV50" s="1281"/>
      <c r="BW50" s="1281"/>
      <c r="BX50" s="1281" t="s">
        <v>565</v>
      </c>
      <c r="BY50" s="1281"/>
      <c r="BZ50" s="1281"/>
      <c r="CA50" s="1281"/>
      <c r="CB50" s="1281"/>
      <c r="CC50" s="1281"/>
      <c r="CD50" s="1281"/>
      <c r="CE50" s="1281"/>
      <c r="CF50" s="1281" t="s">
        <v>566</v>
      </c>
      <c r="CG50" s="1281"/>
      <c r="CH50" s="1281"/>
      <c r="CI50" s="1281"/>
      <c r="CJ50" s="1281"/>
      <c r="CK50" s="1281"/>
      <c r="CL50" s="1281"/>
      <c r="CM50" s="1281"/>
      <c r="CN50" s="1281" t="s">
        <v>567</v>
      </c>
      <c r="CO50" s="1281"/>
      <c r="CP50" s="1281"/>
      <c r="CQ50" s="1281"/>
      <c r="CR50" s="1281"/>
      <c r="CS50" s="1281"/>
      <c r="CT50" s="1281"/>
      <c r="CU50" s="1281"/>
      <c r="CV50" s="1281" t="s">
        <v>568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621</v>
      </c>
      <c r="AO51" s="1280"/>
      <c r="AP51" s="1280"/>
      <c r="AQ51" s="1280"/>
      <c r="AR51" s="1280"/>
      <c r="AS51" s="1280"/>
      <c r="AT51" s="1280"/>
      <c r="AU51" s="1280"/>
      <c r="AV51" s="1280"/>
      <c r="AW51" s="1280"/>
      <c r="AX51" s="1280"/>
      <c r="AY51" s="1280"/>
      <c r="AZ51" s="1280"/>
      <c r="BA51" s="1280"/>
      <c r="BB51" s="1280" t="s">
        <v>622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131.1</v>
      </c>
      <c r="CO51" s="1277"/>
      <c r="CP51" s="1277"/>
      <c r="CQ51" s="1277"/>
      <c r="CR51" s="1277"/>
      <c r="CS51" s="1277"/>
      <c r="CT51" s="1277"/>
      <c r="CU51" s="1277"/>
      <c r="CV51" s="1277">
        <v>117.4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62.5</v>
      </c>
      <c r="CO53" s="1277"/>
      <c r="CP53" s="1277"/>
      <c r="CQ53" s="1277"/>
      <c r="CR53" s="1277"/>
      <c r="CS53" s="1277"/>
      <c r="CT53" s="1277"/>
      <c r="CU53" s="1277"/>
      <c r="CV53" s="1277">
        <v>63.4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624</v>
      </c>
      <c r="AO55" s="1281"/>
      <c r="AP55" s="1281"/>
      <c r="AQ55" s="1281"/>
      <c r="AR55" s="1281"/>
      <c r="AS55" s="1281"/>
      <c r="AT55" s="1281"/>
      <c r="AU55" s="1281"/>
      <c r="AV55" s="1281"/>
      <c r="AW55" s="1281"/>
      <c r="AX55" s="1281"/>
      <c r="AY55" s="1281"/>
      <c r="AZ55" s="1281"/>
      <c r="BA55" s="1281"/>
      <c r="BB55" s="1280" t="s">
        <v>622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625</v>
      </c>
    </row>
    <row r="64" spans="1:109" x14ac:dyDescent="0.15">
      <c r="B64" s="374"/>
      <c r="G64" s="381"/>
      <c r="I64" s="394"/>
      <c r="J64" s="394"/>
      <c r="K64" s="394"/>
      <c r="L64" s="394"/>
      <c r="M64" s="394"/>
      <c r="N64" s="395"/>
      <c r="AM64" s="381"/>
      <c r="AN64" s="381" t="s">
        <v>619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630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564</v>
      </c>
      <c r="BQ72" s="1281"/>
      <c r="BR72" s="1281"/>
      <c r="BS72" s="1281"/>
      <c r="BT72" s="1281"/>
      <c r="BU72" s="1281"/>
      <c r="BV72" s="1281"/>
      <c r="BW72" s="1281"/>
      <c r="BX72" s="1281" t="s">
        <v>565</v>
      </c>
      <c r="BY72" s="1281"/>
      <c r="BZ72" s="1281"/>
      <c r="CA72" s="1281"/>
      <c r="CB72" s="1281"/>
      <c r="CC72" s="1281"/>
      <c r="CD72" s="1281"/>
      <c r="CE72" s="1281"/>
      <c r="CF72" s="1281" t="s">
        <v>566</v>
      </c>
      <c r="CG72" s="1281"/>
      <c r="CH72" s="1281"/>
      <c r="CI72" s="1281"/>
      <c r="CJ72" s="1281"/>
      <c r="CK72" s="1281"/>
      <c r="CL72" s="1281"/>
      <c r="CM72" s="1281"/>
      <c r="CN72" s="1281" t="s">
        <v>567</v>
      </c>
      <c r="CO72" s="1281"/>
      <c r="CP72" s="1281"/>
      <c r="CQ72" s="1281"/>
      <c r="CR72" s="1281"/>
      <c r="CS72" s="1281"/>
      <c r="CT72" s="1281"/>
      <c r="CU72" s="1281"/>
      <c r="CV72" s="1281" t="s">
        <v>568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621</v>
      </c>
      <c r="AO73" s="1280"/>
      <c r="AP73" s="1280"/>
      <c r="AQ73" s="1280"/>
      <c r="AR73" s="1280"/>
      <c r="AS73" s="1280"/>
      <c r="AT73" s="1280"/>
      <c r="AU73" s="1280"/>
      <c r="AV73" s="1280"/>
      <c r="AW73" s="1280"/>
      <c r="AX73" s="1280"/>
      <c r="AY73" s="1280"/>
      <c r="AZ73" s="1280"/>
      <c r="BA73" s="1280"/>
      <c r="BB73" s="1280" t="s">
        <v>622</v>
      </c>
      <c r="BC73" s="1280"/>
      <c r="BD73" s="1280"/>
      <c r="BE73" s="1280"/>
      <c r="BF73" s="1280"/>
      <c r="BG73" s="1280"/>
      <c r="BH73" s="1280"/>
      <c r="BI73" s="1280"/>
      <c r="BJ73" s="1280"/>
      <c r="BK73" s="1280"/>
      <c r="BL73" s="1280"/>
      <c r="BM73" s="1280"/>
      <c r="BN73" s="1280"/>
      <c r="BO73" s="1280"/>
      <c r="BP73" s="1277">
        <v>115.2</v>
      </c>
      <c r="BQ73" s="1277"/>
      <c r="BR73" s="1277"/>
      <c r="BS73" s="1277"/>
      <c r="BT73" s="1277"/>
      <c r="BU73" s="1277"/>
      <c r="BV73" s="1277"/>
      <c r="BW73" s="1277"/>
      <c r="BX73" s="1277">
        <v>130.9</v>
      </c>
      <c r="BY73" s="1277"/>
      <c r="BZ73" s="1277"/>
      <c r="CA73" s="1277"/>
      <c r="CB73" s="1277"/>
      <c r="CC73" s="1277"/>
      <c r="CD73" s="1277"/>
      <c r="CE73" s="1277"/>
      <c r="CF73" s="1277">
        <v>142.80000000000001</v>
      </c>
      <c r="CG73" s="1277"/>
      <c r="CH73" s="1277"/>
      <c r="CI73" s="1277"/>
      <c r="CJ73" s="1277"/>
      <c r="CK73" s="1277"/>
      <c r="CL73" s="1277"/>
      <c r="CM73" s="1277"/>
      <c r="CN73" s="1277">
        <v>131.1</v>
      </c>
      <c r="CO73" s="1277"/>
      <c r="CP73" s="1277"/>
      <c r="CQ73" s="1277"/>
      <c r="CR73" s="1277"/>
      <c r="CS73" s="1277"/>
      <c r="CT73" s="1277"/>
      <c r="CU73" s="1277"/>
      <c r="CV73" s="1277">
        <v>117.4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626</v>
      </c>
      <c r="BC75" s="1280"/>
      <c r="BD75" s="1280"/>
      <c r="BE75" s="1280"/>
      <c r="BF75" s="1280"/>
      <c r="BG75" s="1280"/>
      <c r="BH75" s="1280"/>
      <c r="BI75" s="1280"/>
      <c r="BJ75" s="1280"/>
      <c r="BK75" s="1280"/>
      <c r="BL75" s="1280"/>
      <c r="BM75" s="1280"/>
      <c r="BN75" s="1280"/>
      <c r="BO75" s="1280"/>
      <c r="BP75" s="1277">
        <v>10.9</v>
      </c>
      <c r="BQ75" s="1277"/>
      <c r="BR75" s="1277"/>
      <c r="BS75" s="1277"/>
      <c r="BT75" s="1277"/>
      <c r="BU75" s="1277"/>
      <c r="BV75" s="1277"/>
      <c r="BW75" s="1277"/>
      <c r="BX75" s="1277">
        <v>11.4</v>
      </c>
      <c r="BY75" s="1277"/>
      <c r="BZ75" s="1277"/>
      <c r="CA75" s="1277"/>
      <c r="CB75" s="1277"/>
      <c r="CC75" s="1277"/>
      <c r="CD75" s="1277"/>
      <c r="CE75" s="1277"/>
      <c r="CF75" s="1277">
        <v>12</v>
      </c>
      <c r="CG75" s="1277"/>
      <c r="CH75" s="1277"/>
      <c r="CI75" s="1277"/>
      <c r="CJ75" s="1277"/>
      <c r="CK75" s="1277"/>
      <c r="CL75" s="1277"/>
      <c r="CM75" s="1277"/>
      <c r="CN75" s="1277">
        <v>11.8</v>
      </c>
      <c r="CO75" s="1277"/>
      <c r="CP75" s="1277"/>
      <c r="CQ75" s="1277"/>
      <c r="CR75" s="1277"/>
      <c r="CS75" s="1277"/>
      <c r="CT75" s="1277"/>
      <c r="CU75" s="1277"/>
      <c r="CV75" s="1277">
        <v>11.3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624</v>
      </c>
      <c r="AO77" s="1281"/>
      <c r="AP77" s="1281"/>
      <c r="AQ77" s="1281"/>
      <c r="AR77" s="1281"/>
      <c r="AS77" s="1281"/>
      <c r="AT77" s="1281"/>
      <c r="AU77" s="1281"/>
      <c r="AV77" s="1281"/>
      <c r="AW77" s="1281"/>
      <c r="AX77" s="1281"/>
      <c r="AY77" s="1281"/>
      <c r="AZ77" s="1281"/>
      <c r="BA77" s="1281"/>
      <c r="BB77" s="1280" t="s">
        <v>622</v>
      </c>
      <c r="BC77" s="1280"/>
      <c r="BD77" s="1280"/>
      <c r="BE77" s="1280"/>
      <c r="BF77" s="1280"/>
      <c r="BG77" s="1280"/>
      <c r="BH77" s="1280"/>
      <c r="BI77" s="1280"/>
      <c r="BJ77" s="1280"/>
      <c r="BK77" s="1280"/>
      <c r="BL77" s="1280"/>
      <c r="BM77" s="1280"/>
      <c r="BN77" s="1280"/>
      <c r="BO77" s="1280"/>
      <c r="BP77" s="1277">
        <v>48.3</v>
      </c>
      <c r="BQ77" s="1277"/>
      <c r="BR77" s="1277"/>
      <c r="BS77" s="1277"/>
      <c r="BT77" s="1277"/>
      <c r="BU77" s="1277"/>
      <c r="BV77" s="1277"/>
      <c r="BW77" s="1277"/>
      <c r="BX77" s="1277">
        <v>44.4</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626</v>
      </c>
      <c r="BC79" s="1280"/>
      <c r="BD79" s="1280"/>
      <c r="BE79" s="1280"/>
      <c r="BF79" s="1280"/>
      <c r="BG79" s="1280"/>
      <c r="BH79" s="1280"/>
      <c r="BI79" s="1280"/>
      <c r="BJ79" s="1280"/>
      <c r="BK79" s="1280"/>
      <c r="BL79" s="1280"/>
      <c r="BM79" s="1280"/>
      <c r="BN79" s="1280"/>
      <c r="BO79" s="1280"/>
      <c r="BP79" s="1277">
        <v>10.4</v>
      </c>
      <c r="BQ79" s="1277"/>
      <c r="BR79" s="1277"/>
      <c r="BS79" s="1277"/>
      <c r="BT79" s="1277"/>
      <c r="BU79" s="1277"/>
      <c r="BV79" s="1277"/>
      <c r="BW79" s="1277"/>
      <c r="BX79" s="1277">
        <v>9.4</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JZ/V2K7tfUdPfZPFVTMivXaqkvUE+fL8ePnzVFq9C2DBohfdoSZA3Nfrbu6kmWcmi1DkMUNuHL0rYfUt4/ehw==" saltValue="kqhJSfxZjU26lXQuB8ezN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ENN+s7MbZUJDvXAe99qWD9sOyVSfUxcH6FvfJTMkt6u0gE/NGT+zdfIvxKI5ZN7CHNdbsT8uEn6EzDU5Vx1AA==" saltValue="4Au9SRDHK+V5Z1hhq87M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p6I8xIWpMi4uTpYmAVXOwLayM12DnKXLEN3JpWbPws/22GuXsB6zYs2IsboAIYBtJ/cjdhyvckWo0y8BXmb+g==" saltValue="zU6jgeACcWr1h6KwZrB+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561</v>
      </c>
      <c r="G2" s="136"/>
      <c r="H2" s="137"/>
    </row>
    <row r="3" spans="1:8" x14ac:dyDescent="0.15">
      <c r="A3" s="133" t="s">
        <v>554</v>
      </c>
      <c r="B3" s="138"/>
      <c r="C3" s="139"/>
      <c r="D3" s="140">
        <v>51559</v>
      </c>
      <c r="E3" s="141"/>
      <c r="F3" s="142">
        <v>56255</v>
      </c>
      <c r="G3" s="143"/>
      <c r="H3" s="144"/>
    </row>
    <row r="4" spans="1:8" x14ac:dyDescent="0.15">
      <c r="A4" s="145"/>
      <c r="B4" s="146"/>
      <c r="C4" s="147"/>
      <c r="D4" s="148">
        <v>35059</v>
      </c>
      <c r="E4" s="149"/>
      <c r="F4" s="150">
        <v>26957</v>
      </c>
      <c r="G4" s="151"/>
      <c r="H4" s="152"/>
    </row>
    <row r="5" spans="1:8" x14ac:dyDescent="0.15">
      <c r="A5" s="133" t="s">
        <v>556</v>
      </c>
      <c r="B5" s="138"/>
      <c r="C5" s="139"/>
      <c r="D5" s="140">
        <v>57580</v>
      </c>
      <c r="E5" s="141"/>
      <c r="F5" s="142">
        <v>57944</v>
      </c>
      <c r="G5" s="143"/>
      <c r="H5" s="144"/>
    </row>
    <row r="6" spans="1:8" x14ac:dyDescent="0.15">
      <c r="A6" s="145"/>
      <c r="B6" s="146"/>
      <c r="C6" s="147"/>
      <c r="D6" s="148">
        <v>33889</v>
      </c>
      <c r="E6" s="149"/>
      <c r="F6" s="150">
        <v>29326</v>
      </c>
      <c r="G6" s="151"/>
      <c r="H6" s="152"/>
    </row>
    <row r="7" spans="1:8" x14ac:dyDescent="0.15">
      <c r="A7" s="133" t="s">
        <v>557</v>
      </c>
      <c r="B7" s="138"/>
      <c r="C7" s="139"/>
      <c r="D7" s="140">
        <v>37481</v>
      </c>
      <c r="E7" s="141"/>
      <c r="F7" s="142">
        <v>54227</v>
      </c>
      <c r="G7" s="143"/>
      <c r="H7" s="144"/>
    </row>
    <row r="8" spans="1:8" x14ac:dyDescent="0.15">
      <c r="A8" s="145"/>
      <c r="B8" s="146"/>
      <c r="C8" s="147"/>
      <c r="D8" s="148">
        <v>21394</v>
      </c>
      <c r="E8" s="149"/>
      <c r="F8" s="150">
        <v>29694</v>
      </c>
      <c r="G8" s="151"/>
      <c r="H8" s="152"/>
    </row>
    <row r="9" spans="1:8" x14ac:dyDescent="0.15">
      <c r="A9" s="133" t="s">
        <v>558</v>
      </c>
      <c r="B9" s="138"/>
      <c r="C9" s="139"/>
      <c r="D9" s="140">
        <v>43800</v>
      </c>
      <c r="E9" s="141"/>
      <c r="F9" s="142">
        <v>57295</v>
      </c>
      <c r="G9" s="143"/>
      <c r="H9" s="144"/>
    </row>
    <row r="10" spans="1:8" x14ac:dyDescent="0.15">
      <c r="A10" s="145"/>
      <c r="B10" s="146"/>
      <c r="C10" s="147"/>
      <c r="D10" s="148">
        <v>36206</v>
      </c>
      <c r="E10" s="149"/>
      <c r="F10" s="150">
        <v>32771</v>
      </c>
      <c r="G10" s="151"/>
      <c r="H10" s="152"/>
    </row>
    <row r="11" spans="1:8" x14ac:dyDescent="0.15">
      <c r="A11" s="133" t="s">
        <v>559</v>
      </c>
      <c r="B11" s="138"/>
      <c r="C11" s="139"/>
      <c r="D11" s="140">
        <v>26415</v>
      </c>
      <c r="E11" s="141"/>
      <c r="F11" s="142">
        <v>54110</v>
      </c>
      <c r="G11" s="143"/>
      <c r="H11" s="144"/>
    </row>
    <row r="12" spans="1:8" x14ac:dyDescent="0.15">
      <c r="A12" s="145"/>
      <c r="B12" s="146"/>
      <c r="C12" s="153"/>
      <c r="D12" s="148">
        <v>15110</v>
      </c>
      <c r="E12" s="149"/>
      <c r="F12" s="150">
        <v>30620</v>
      </c>
      <c r="G12" s="151"/>
      <c r="H12" s="152"/>
    </row>
    <row r="13" spans="1:8" x14ac:dyDescent="0.15">
      <c r="A13" s="133"/>
      <c r="B13" s="138"/>
      <c r="C13" s="154"/>
      <c r="D13" s="155">
        <v>43367</v>
      </c>
      <c r="E13" s="156"/>
      <c r="F13" s="157">
        <v>55966</v>
      </c>
      <c r="G13" s="158"/>
      <c r="H13" s="144"/>
    </row>
    <row r="14" spans="1:8" x14ac:dyDescent="0.15">
      <c r="A14" s="145"/>
      <c r="B14" s="146"/>
      <c r="C14" s="147"/>
      <c r="D14" s="148">
        <v>28332</v>
      </c>
      <c r="E14" s="149"/>
      <c r="F14" s="150">
        <v>29874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5.23</v>
      </c>
      <c r="C19" s="159">
        <f>ROUND(VALUE(SUBSTITUTE(実質収支比率等に係る経年分析!G$48,"▲","-")),2)</f>
        <v>6.14</v>
      </c>
      <c r="D19" s="159">
        <f>ROUND(VALUE(SUBSTITUTE(実質収支比率等に係る経年分析!H$48,"▲","-")),2)</f>
        <v>5.96</v>
      </c>
      <c r="E19" s="159">
        <f>ROUND(VALUE(SUBSTITUTE(実質収支比率等に係る経年分析!I$48,"▲","-")),2)</f>
        <v>5.69</v>
      </c>
      <c r="F19" s="159">
        <f>ROUND(VALUE(SUBSTITUTE(実質収支比率等に係る経年分析!J$48,"▲","-")),2)</f>
        <v>6.21</v>
      </c>
    </row>
    <row r="20" spans="1:11" x14ac:dyDescent="0.15">
      <c r="A20" s="159" t="s">
        <v>49</v>
      </c>
      <c r="B20" s="159">
        <f>ROUND(VALUE(SUBSTITUTE(実質収支比率等に係る経年分析!F$47,"▲","-")),2)</f>
        <v>7.43</v>
      </c>
      <c r="C20" s="159">
        <f>ROUND(VALUE(SUBSTITUTE(実質収支比率等に係る経年分析!G$47,"▲","-")),2)</f>
        <v>7.65</v>
      </c>
      <c r="D20" s="159">
        <f>ROUND(VALUE(SUBSTITUTE(実質収支比率等に係る経年分析!H$47,"▲","-")),2)</f>
        <v>8.4499999999999993</v>
      </c>
      <c r="E20" s="159">
        <f>ROUND(VALUE(SUBSTITUTE(実質収支比率等に係る経年分析!I$47,"▲","-")),2)</f>
        <v>8.5399999999999991</v>
      </c>
      <c r="F20" s="159">
        <f>ROUND(VALUE(SUBSTITUTE(実質収支比率等に係る経年分析!J$47,"▲","-")),2)</f>
        <v>9.4499999999999993</v>
      </c>
    </row>
    <row r="21" spans="1:11" x14ac:dyDescent="0.15">
      <c r="A21" s="159" t="s">
        <v>50</v>
      </c>
      <c r="B21" s="159">
        <f>IF(ISNUMBER(VALUE(SUBSTITUTE(実質収支比率等に係る経年分析!F$49,"▲","-"))),ROUND(VALUE(SUBSTITUTE(実質収支比率等に係る経年分析!F$49,"▲","-")),2),NA())</f>
        <v>-1.44</v>
      </c>
      <c r="C21" s="159">
        <f>IF(ISNUMBER(VALUE(SUBSTITUTE(実質収支比率等に係る経年分析!G$49,"▲","-"))),ROUND(VALUE(SUBSTITUTE(実質収支比率等に係る経年分析!G$49,"▲","-")),2),NA())</f>
        <v>1.21</v>
      </c>
      <c r="D21" s="159">
        <f>IF(ISNUMBER(VALUE(SUBSTITUTE(実質収支比率等に係る経年分析!H$49,"▲","-"))),ROUND(VALUE(SUBSTITUTE(実質収支比率等に係る経年分析!H$49,"▲","-")),2),NA())</f>
        <v>0.87</v>
      </c>
      <c r="E21" s="159">
        <f>IF(ISNUMBER(VALUE(SUBSTITUTE(実質収支比率等に係る経年分析!I$49,"▲","-"))),ROUND(VALUE(SUBSTITUTE(実質収支比率等に係る経年分析!I$49,"▲","-")),2),NA())</f>
        <v>-0.32</v>
      </c>
      <c r="F21" s="159">
        <f>IF(ISNUMBER(VALUE(SUBSTITUTE(実質収支比率等に係る経年分析!J$49,"▲","-"))),ROUND(VALUE(SUBSTITUTE(実質収支比率等に係る経年分析!J$49,"▲","-")),2),NA())</f>
        <v>1.35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x14ac:dyDescent="0.15">
      <c r="A30" s="160" t="str">
        <f>IF(連結実質赤字比率に係る赤字・黒字の構成分析!C$40="",NA(),連結実質赤字比率に係る赤字・黒字の構成分析!C$40)</f>
        <v>霊園事業特別会計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0.54</v>
      </c>
    </row>
    <row r="31" spans="1:11" x14ac:dyDescent="0.15">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2.88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1.67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0.57999999999999996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1.88</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4.96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5.87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5.68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5.65</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8.7200000000000006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8.66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7.15</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12.53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10.66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13.93</v>
      </c>
    </row>
    <row r="36" spans="1:16" x14ac:dyDescent="0.15">
      <c r="A36" s="160" t="str">
        <f>IF(連結実質赤字比率に係る赤字・黒字の構成分析!C$34="",NA(),連結実質赤字比率に係る赤字・黒字の構成分析!C$34)</f>
        <v>地域開発事業特別会計</v>
      </c>
      <c r="B36" s="160">
        <f>IF(ROUND(VALUE(SUBSTITUTE(連結実質赤字比率に係る赤字・黒字の構成分析!F$34,"▲", "-")), 2) &lt; 0, ABS(ROUND(VALUE(SUBSTITUTE(連結実質赤字比率に係る赤字・黒字の構成分析!F$34,"▲", "-")), 2)), NA())</f>
        <v>2.85</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2.93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3.27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2.84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2.76</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2394</v>
      </c>
      <c r="E42" s="161"/>
      <c r="F42" s="161"/>
      <c r="G42" s="161">
        <f>'実質公債費比率（分子）の構造'!L$52</f>
        <v>2414</v>
      </c>
      <c r="H42" s="161"/>
      <c r="I42" s="161"/>
      <c r="J42" s="161">
        <f>'実質公債費比率（分子）の構造'!M$52</f>
        <v>2331</v>
      </c>
      <c r="K42" s="161"/>
      <c r="L42" s="161"/>
      <c r="M42" s="161">
        <f>'実質公債費比率（分子）の構造'!N$52</f>
        <v>2278</v>
      </c>
      <c r="N42" s="161"/>
      <c r="O42" s="161"/>
      <c r="P42" s="161">
        <f>'実質公債費比率（分子）の構造'!O$52</f>
        <v>2311</v>
      </c>
    </row>
    <row r="43" spans="1:16" x14ac:dyDescent="0.15">
      <c r="A43" s="161" t="s">
        <v>58</v>
      </c>
      <c r="B43" s="161">
        <f>'実質公債費比率（分子）の構造'!K$51</f>
        <v>0</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x14ac:dyDescent="0.15">
      <c r="A44" s="161" t="s">
        <v>59</v>
      </c>
      <c r="B44" s="161">
        <f>'実質公債費比率（分子）の構造'!K$50</f>
        <v>42</v>
      </c>
      <c r="C44" s="161"/>
      <c r="D44" s="161"/>
      <c r="E44" s="161">
        <f>'実質公債費比率（分子）の構造'!L$50</f>
        <v>44</v>
      </c>
      <c r="F44" s="161"/>
      <c r="G44" s="161"/>
      <c r="H44" s="161">
        <f>'実質公債費比率（分子）の構造'!M$50</f>
        <v>43</v>
      </c>
      <c r="I44" s="161"/>
      <c r="J44" s="161"/>
      <c r="K44" s="161">
        <f>'実質公債費比率（分子）の構造'!N$50</f>
        <v>36</v>
      </c>
      <c r="L44" s="161"/>
      <c r="M44" s="161"/>
      <c r="N44" s="161">
        <f>'実質公債費比率（分子）の構造'!O$50</f>
        <v>28</v>
      </c>
      <c r="O44" s="161"/>
      <c r="P44" s="161"/>
    </row>
    <row r="45" spans="1:16" x14ac:dyDescent="0.15">
      <c r="A45" s="161" t="s">
        <v>60</v>
      </c>
      <c r="B45" s="161">
        <f>'実質公債費比率（分子）の構造'!K$49</f>
        <v>120</v>
      </c>
      <c r="C45" s="161"/>
      <c r="D45" s="161"/>
      <c r="E45" s="161">
        <f>'実質公債費比率（分子）の構造'!L$49</f>
        <v>151</v>
      </c>
      <c r="F45" s="161"/>
      <c r="G45" s="161"/>
      <c r="H45" s="161">
        <f>'実質公債費比率（分子）の構造'!M$49</f>
        <v>123</v>
      </c>
      <c r="I45" s="161"/>
      <c r="J45" s="161"/>
      <c r="K45" s="161">
        <f>'実質公債費比率（分子）の構造'!N$49</f>
        <v>83</v>
      </c>
      <c r="L45" s="161"/>
      <c r="M45" s="161"/>
      <c r="N45" s="161">
        <f>'実質公債費比率（分子）の構造'!O$49</f>
        <v>106</v>
      </c>
      <c r="O45" s="161"/>
      <c r="P45" s="161"/>
    </row>
    <row r="46" spans="1:16" x14ac:dyDescent="0.15">
      <c r="A46" s="161" t="s">
        <v>61</v>
      </c>
      <c r="B46" s="161">
        <f>'実質公債費比率（分子）の構造'!K$48</f>
        <v>848</v>
      </c>
      <c r="C46" s="161"/>
      <c r="D46" s="161"/>
      <c r="E46" s="161">
        <f>'実質公債費比率（分子）の構造'!L$48</f>
        <v>744</v>
      </c>
      <c r="F46" s="161"/>
      <c r="G46" s="161"/>
      <c r="H46" s="161">
        <f>'実質公債費比率（分子）の構造'!M$48</f>
        <v>821</v>
      </c>
      <c r="I46" s="161"/>
      <c r="J46" s="161"/>
      <c r="K46" s="161">
        <f>'実質公債費比率（分子）の構造'!N$48</f>
        <v>596</v>
      </c>
      <c r="L46" s="161"/>
      <c r="M46" s="161"/>
      <c r="N46" s="161">
        <f>'実質公債費比率（分子）の構造'!O$48</f>
        <v>608</v>
      </c>
      <c r="O46" s="161"/>
      <c r="P46" s="161"/>
    </row>
    <row r="47" spans="1:16" x14ac:dyDescent="0.15">
      <c r="A47" s="161" t="s">
        <v>62</v>
      </c>
      <c r="B47" s="161">
        <f>'実質公債費比率（分子）の構造'!K$47</f>
        <v>7</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2532</v>
      </c>
      <c r="C49" s="161"/>
      <c r="D49" s="161"/>
      <c r="E49" s="161">
        <f>'実質公債費比率（分子）の構造'!L$45</f>
        <v>2603</v>
      </c>
      <c r="F49" s="161"/>
      <c r="G49" s="161"/>
      <c r="H49" s="161">
        <f>'実質公債費比率（分子）の構造'!M$45</f>
        <v>2607</v>
      </c>
      <c r="I49" s="161"/>
      <c r="J49" s="161"/>
      <c r="K49" s="161">
        <f>'実質公債費比率（分子）の構造'!N$45</f>
        <v>2671</v>
      </c>
      <c r="L49" s="161"/>
      <c r="M49" s="161"/>
      <c r="N49" s="161">
        <f>'実質公債費比率（分子）の構造'!O$45</f>
        <v>2587</v>
      </c>
      <c r="O49" s="161"/>
      <c r="P49" s="161"/>
    </row>
    <row r="50" spans="1:16" x14ac:dyDescent="0.15">
      <c r="A50" s="161" t="s">
        <v>65</v>
      </c>
      <c r="B50" s="161" t="e">
        <f>NA()</f>
        <v>#N/A</v>
      </c>
      <c r="C50" s="161">
        <f>IF(ISNUMBER('実質公債費比率（分子）の構造'!K$53),'実質公債費比率（分子）の構造'!K$53,NA())</f>
        <v>1155</v>
      </c>
      <c r="D50" s="161" t="e">
        <f>NA()</f>
        <v>#N/A</v>
      </c>
      <c r="E50" s="161" t="e">
        <f>NA()</f>
        <v>#N/A</v>
      </c>
      <c r="F50" s="161">
        <f>IF(ISNUMBER('実質公債費比率（分子）の構造'!L$53),'実質公債費比率（分子）の構造'!L$53,NA())</f>
        <v>1129</v>
      </c>
      <c r="G50" s="161" t="e">
        <f>NA()</f>
        <v>#N/A</v>
      </c>
      <c r="H50" s="161" t="e">
        <f>NA()</f>
        <v>#N/A</v>
      </c>
      <c r="I50" s="161">
        <f>IF(ISNUMBER('実質公債費比率（分子）の構造'!M$53),'実質公債費比率（分子）の構造'!M$53,NA())</f>
        <v>1264</v>
      </c>
      <c r="J50" s="161" t="e">
        <f>NA()</f>
        <v>#N/A</v>
      </c>
      <c r="K50" s="161" t="e">
        <f>NA()</f>
        <v>#N/A</v>
      </c>
      <c r="L50" s="161">
        <f>IF(ISNUMBER('実質公債費比率（分子）の構造'!N$53),'実質公債費比率（分子）の構造'!N$53,NA())</f>
        <v>1109</v>
      </c>
      <c r="M50" s="161" t="e">
        <f>NA()</f>
        <v>#N/A</v>
      </c>
      <c r="N50" s="161" t="e">
        <f>NA()</f>
        <v>#N/A</v>
      </c>
      <c r="O50" s="161">
        <f>IF(ISNUMBER('実質公債費比率（分子）の構造'!O$53),'実質公債費比率（分子）の構造'!O$53,NA())</f>
        <v>1018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20666</v>
      </c>
      <c r="E56" s="160"/>
      <c r="F56" s="160"/>
      <c r="G56" s="160">
        <f>'将来負担比率（分子）の構造'!J$52</f>
        <v>21245</v>
      </c>
      <c r="H56" s="160"/>
      <c r="I56" s="160"/>
      <c r="J56" s="160">
        <f>'将来負担比率（分子）の構造'!K$52</f>
        <v>23161</v>
      </c>
      <c r="K56" s="160"/>
      <c r="L56" s="160"/>
      <c r="M56" s="160">
        <f>'将来負担比率（分子）の構造'!L$52</f>
        <v>23159</v>
      </c>
      <c r="N56" s="160"/>
      <c r="O56" s="160"/>
      <c r="P56" s="160">
        <f>'将来負担比率（分子）の構造'!M$52</f>
        <v>22332</v>
      </c>
    </row>
    <row r="57" spans="1:16" x14ac:dyDescent="0.15">
      <c r="A57" s="160" t="s">
        <v>36</v>
      </c>
      <c r="B57" s="160"/>
      <c r="C57" s="160"/>
      <c r="D57" s="160">
        <f>'将来負担比率（分子）の構造'!I$51</f>
        <v>3287</v>
      </c>
      <c r="E57" s="160"/>
      <c r="F57" s="160"/>
      <c r="G57" s="160">
        <f>'将来負担比率（分子）の構造'!J$51</f>
        <v>2839</v>
      </c>
      <c r="H57" s="160"/>
      <c r="I57" s="160"/>
      <c r="J57" s="160">
        <f>'将来負担比率（分子）の構造'!K$51</f>
        <v>2490</v>
      </c>
      <c r="K57" s="160"/>
      <c r="L57" s="160"/>
      <c r="M57" s="160">
        <f>'将来負担比率（分子）の構造'!L$51</f>
        <v>2124</v>
      </c>
      <c r="N57" s="160"/>
      <c r="O57" s="160"/>
      <c r="P57" s="160">
        <f>'将来負担比率（分子）の構造'!M$51</f>
        <v>1845</v>
      </c>
    </row>
    <row r="58" spans="1:16" x14ac:dyDescent="0.15">
      <c r="A58" s="160" t="s">
        <v>35</v>
      </c>
      <c r="B58" s="160"/>
      <c r="C58" s="160"/>
      <c r="D58" s="160">
        <f>'将来負担比率（分子）の構造'!I$50</f>
        <v>2584</v>
      </c>
      <c r="E58" s="160"/>
      <c r="F58" s="160"/>
      <c r="G58" s="160">
        <f>'将来負担比率（分子）の構造'!J$50</f>
        <v>2408</v>
      </c>
      <c r="H58" s="160"/>
      <c r="I58" s="160"/>
      <c r="J58" s="160">
        <f>'将来負担比率（分子）の構造'!K$50</f>
        <v>2479</v>
      </c>
      <c r="K58" s="160"/>
      <c r="L58" s="160"/>
      <c r="M58" s="160">
        <f>'将来負担比率（分子）の構造'!L$50</f>
        <v>2550</v>
      </c>
      <c r="N58" s="160"/>
      <c r="O58" s="160"/>
      <c r="P58" s="160">
        <f>'将来負担比率（分子）の構造'!M$50</f>
        <v>3066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3819</v>
      </c>
      <c r="C62" s="160"/>
      <c r="D62" s="160"/>
      <c r="E62" s="160">
        <f>'将来負担比率（分子）の構造'!J$45</f>
        <v>3640</v>
      </c>
      <c r="F62" s="160"/>
      <c r="G62" s="160"/>
      <c r="H62" s="160">
        <f>'将来負担比率（分子）の構造'!K$45</f>
        <v>3262</v>
      </c>
      <c r="I62" s="160"/>
      <c r="J62" s="160"/>
      <c r="K62" s="160">
        <f>'将来負担比率（分子）の構造'!L$45</f>
        <v>3343</v>
      </c>
      <c r="L62" s="160"/>
      <c r="M62" s="160"/>
      <c r="N62" s="160">
        <f>'将来負担比率（分子）の構造'!M$45</f>
        <v>3385</v>
      </c>
      <c r="O62" s="160"/>
      <c r="P62" s="160"/>
    </row>
    <row r="63" spans="1:16" x14ac:dyDescent="0.15">
      <c r="A63" s="160" t="s">
        <v>28</v>
      </c>
      <c r="B63" s="160">
        <f>'将来負担比率（分子）の構造'!I$44</f>
        <v>916</v>
      </c>
      <c r="C63" s="160"/>
      <c r="D63" s="160"/>
      <c r="E63" s="160">
        <f>'将来負担比率（分子）の構造'!J$44</f>
        <v>1220</v>
      </c>
      <c r="F63" s="160"/>
      <c r="G63" s="160"/>
      <c r="H63" s="160">
        <f>'将来負担比率（分子）の構造'!K$44</f>
        <v>1995</v>
      </c>
      <c r="I63" s="160"/>
      <c r="J63" s="160"/>
      <c r="K63" s="160">
        <f>'将来負担比率（分子）の構造'!L$44</f>
        <v>2412</v>
      </c>
      <c r="L63" s="160"/>
      <c r="M63" s="160"/>
      <c r="N63" s="160">
        <f>'将来負担比率（分子）の構造'!M$44</f>
        <v>2315</v>
      </c>
      <c r="O63" s="160"/>
      <c r="P63" s="160"/>
    </row>
    <row r="64" spans="1:16" x14ac:dyDescent="0.15">
      <c r="A64" s="160" t="s">
        <v>27</v>
      </c>
      <c r="B64" s="160">
        <f>'将来負担比率（分子）の構造'!I$43</f>
        <v>8240</v>
      </c>
      <c r="C64" s="160"/>
      <c r="D64" s="160"/>
      <c r="E64" s="160">
        <f>'将来負担比率（分子）の構造'!J$43</f>
        <v>8656</v>
      </c>
      <c r="F64" s="160"/>
      <c r="G64" s="160"/>
      <c r="H64" s="160">
        <f>'将来負担比率（分子）の構造'!K$43</f>
        <v>11839</v>
      </c>
      <c r="I64" s="160"/>
      <c r="J64" s="160"/>
      <c r="K64" s="160">
        <f>'将来負担比率（分子）の構造'!L$43</f>
        <v>9928</v>
      </c>
      <c r="L64" s="160"/>
      <c r="M64" s="160"/>
      <c r="N64" s="160">
        <f>'将来負担比率（分子）の構造'!M$43</f>
        <v>8996</v>
      </c>
      <c r="O64" s="160"/>
      <c r="P64" s="160"/>
    </row>
    <row r="65" spans="1:16" x14ac:dyDescent="0.15">
      <c r="A65" s="160" t="s">
        <v>26</v>
      </c>
      <c r="B65" s="160">
        <f>'将来負担比率（分子）の構造'!I$42</f>
        <v>200</v>
      </c>
      <c r="C65" s="160"/>
      <c r="D65" s="160"/>
      <c r="E65" s="160">
        <f>'将来負担比率（分子）の構造'!J$42</f>
        <v>148</v>
      </c>
      <c r="F65" s="160"/>
      <c r="G65" s="160"/>
      <c r="H65" s="160">
        <f>'将来負担比率（分子）の構造'!K$42</f>
        <v>96</v>
      </c>
      <c r="I65" s="160"/>
      <c r="J65" s="160"/>
      <c r="K65" s="160">
        <f>'将来負担比率（分子）の構造'!L$42</f>
        <v>43</v>
      </c>
      <c r="L65" s="160"/>
      <c r="M65" s="160"/>
      <c r="N65" s="160">
        <f>'将来負担比率（分子）の構造'!M$42</f>
        <v>12</v>
      </c>
      <c r="O65" s="160"/>
      <c r="P65" s="160"/>
    </row>
    <row r="66" spans="1:16" x14ac:dyDescent="0.15">
      <c r="A66" s="160" t="s">
        <v>25</v>
      </c>
      <c r="B66" s="160">
        <f>'将来負担比率（分子）の構造'!I$41</f>
        <v>24476</v>
      </c>
      <c r="C66" s="160"/>
      <c r="D66" s="160"/>
      <c r="E66" s="160">
        <f>'将来負担比率（分子）の構造'!J$41</f>
        <v>25491</v>
      </c>
      <c r="F66" s="160"/>
      <c r="G66" s="160"/>
      <c r="H66" s="160">
        <f>'将来負担比率（分子）の構造'!K$41</f>
        <v>25221</v>
      </c>
      <c r="I66" s="160"/>
      <c r="J66" s="160"/>
      <c r="K66" s="160">
        <f>'将来負担比率（分子）の構造'!L$41</f>
        <v>25115</v>
      </c>
      <c r="L66" s="160"/>
      <c r="M66" s="160"/>
      <c r="N66" s="160">
        <f>'将来負担比率（分子）の構造'!M$41</f>
        <v>24073</v>
      </c>
      <c r="O66" s="160"/>
      <c r="P66" s="160"/>
    </row>
    <row r="67" spans="1:16" x14ac:dyDescent="0.15">
      <c r="A67" s="160" t="s">
        <v>69</v>
      </c>
      <c r="B67" s="160" t="e">
        <f>NA()</f>
        <v>#N/A</v>
      </c>
      <c r="C67" s="160">
        <f>IF(ISNUMBER('将来負担比率（分子）の構造'!I$53), IF('将来負担比率（分子）の構造'!I$53 &lt; 0, 0, '将来負担比率（分子）の構造'!I$53), NA())</f>
        <v>11114</v>
      </c>
      <c r="D67" s="160" t="e">
        <f>NA()</f>
        <v>#N/A</v>
      </c>
      <c r="E67" s="160" t="e">
        <f>NA()</f>
        <v>#N/A</v>
      </c>
      <c r="F67" s="160">
        <f>IF(ISNUMBER('将来負担比率（分子）の構造'!J$53), IF('将来負担比率（分子）の構造'!J$53 &lt; 0, 0, '将来負担比率（分子）の構造'!J$53), NA())</f>
        <v>12663</v>
      </c>
      <c r="G67" s="160" t="e">
        <f>NA()</f>
        <v>#N/A</v>
      </c>
      <c r="H67" s="160" t="e">
        <f>NA()</f>
        <v>#N/A</v>
      </c>
      <c r="I67" s="160">
        <f>IF(ISNUMBER('将来負担比率（分子）の構造'!K$53), IF('将来負担比率（分子）の構造'!K$53 &lt; 0, 0, '将来負担比率（分子）の構造'!K$53), NA())</f>
        <v>14282</v>
      </c>
      <c r="J67" s="160" t="e">
        <f>NA()</f>
        <v>#N/A</v>
      </c>
      <c r="K67" s="160" t="e">
        <f>NA()</f>
        <v>#N/A</v>
      </c>
      <c r="L67" s="160">
        <f>IF(ISNUMBER('将来負担比率（分子）の構造'!L$53), IF('将来負担比率（分子）の構造'!L$53 &lt; 0, 0, '将来負担比率（分子）の構造'!L$53), NA())</f>
        <v>13007</v>
      </c>
      <c r="M67" s="160" t="e">
        <f>NA()</f>
        <v>#N/A</v>
      </c>
      <c r="N67" s="160" t="e">
        <f>NA()</f>
        <v>#N/A</v>
      </c>
      <c r="O67" s="160">
        <f>IF(ISNUMBER('将来負担比率（分子）の構造'!M$53), IF('将来負担比率（分子）の構造'!M$53 &lt; 0, 0, '将来負担比率（分子）の構造'!M$53), NA())</f>
        <v>11538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1009</v>
      </c>
      <c r="C72" s="164">
        <f>基金残高に係る経年分析!G55</f>
        <v>1011</v>
      </c>
      <c r="D72" s="164">
        <f>基金残高に係る経年分析!H55</f>
        <v>1112</v>
      </c>
    </row>
    <row r="73" spans="1:16" x14ac:dyDescent="0.15">
      <c r="A73" s="163" t="s">
        <v>72</v>
      </c>
      <c r="B73" s="164">
        <f>基金残高に係る経年分析!F56</f>
        <v>10</v>
      </c>
      <c r="C73" s="164">
        <f>基金残高に係る経年分析!G56</f>
        <v>10</v>
      </c>
      <c r="D73" s="164">
        <f>基金残高に係る経年分析!H56</f>
        <v>110</v>
      </c>
    </row>
    <row r="74" spans="1:16" x14ac:dyDescent="0.15">
      <c r="A74" s="163" t="s">
        <v>73</v>
      </c>
      <c r="B74" s="164">
        <f>基金残高に係る経年分析!F57</f>
        <v>1394</v>
      </c>
      <c r="C74" s="164">
        <f>基金残高に係る経年分析!G57</f>
        <v>1500</v>
      </c>
      <c r="D74" s="164">
        <f>基金残高に係る経年分析!H57</f>
        <v>1819</v>
      </c>
    </row>
  </sheetData>
  <sheetProtection algorithmName="SHA-512" hashValue="DEQAy6pHsH3EYjb48fbbe/zJ8S35wN4wpXG+u0jnH73VOw3sMTUxPD3RwkmUGRuzEs7aSjxHeixf5tq0ZKvIbA==" saltValue="aIBHsv6h6HIWt37GdDQs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6982882</v>
      </c>
      <c r="S5" s="707"/>
      <c r="T5" s="707"/>
      <c r="U5" s="707"/>
      <c r="V5" s="707"/>
      <c r="W5" s="707"/>
      <c r="X5" s="707"/>
      <c r="Y5" s="753"/>
      <c r="Z5" s="771">
        <v>35.200000000000003</v>
      </c>
      <c r="AA5" s="771"/>
      <c r="AB5" s="771"/>
      <c r="AC5" s="771"/>
      <c r="AD5" s="772">
        <v>6618649</v>
      </c>
      <c r="AE5" s="772"/>
      <c r="AF5" s="772"/>
      <c r="AG5" s="772"/>
      <c r="AH5" s="772"/>
      <c r="AI5" s="772"/>
      <c r="AJ5" s="772"/>
      <c r="AK5" s="772"/>
      <c r="AL5" s="754">
        <v>59.3</v>
      </c>
      <c r="AM5" s="723"/>
      <c r="AN5" s="723"/>
      <c r="AO5" s="755"/>
      <c r="AP5" s="740" t="s">
        <v>218</v>
      </c>
      <c r="AQ5" s="741"/>
      <c r="AR5" s="741"/>
      <c r="AS5" s="741"/>
      <c r="AT5" s="741"/>
      <c r="AU5" s="741"/>
      <c r="AV5" s="741"/>
      <c r="AW5" s="741"/>
      <c r="AX5" s="741"/>
      <c r="AY5" s="741"/>
      <c r="AZ5" s="741"/>
      <c r="BA5" s="741"/>
      <c r="BB5" s="741"/>
      <c r="BC5" s="741"/>
      <c r="BD5" s="741"/>
      <c r="BE5" s="741"/>
      <c r="BF5" s="742"/>
      <c r="BG5" s="641">
        <v>6617090</v>
      </c>
      <c r="BH5" s="644"/>
      <c r="BI5" s="644"/>
      <c r="BJ5" s="644"/>
      <c r="BK5" s="644"/>
      <c r="BL5" s="644"/>
      <c r="BM5" s="644"/>
      <c r="BN5" s="645"/>
      <c r="BO5" s="703">
        <v>94.8</v>
      </c>
      <c r="BP5" s="703"/>
      <c r="BQ5" s="703"/>
      <c r="BR5" s="703"/>
      <c r="BS5" s="704" t="s">
        <v>219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211</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132740</v>
      </c>
      <c r="S6" s="644"/>
      <c r="T6" s="644"/>
      <c r="U6" s="644"/>
      <c r="V6" s="644"/>
      <c r="W6" s="644"/>
      <c r="X6" s="644"/>
      <c r="Y6" s="645"/>
      <c r="Z6" s="703">
        <v>0.7</v>
      </c>
      <c r="AA6" s="703"/>
      <c r="AB6" s="703"/>
      <c r="AC6" s="703"/>
      <c r="AD6" s="704">
        <v>132740</v>
      </c>
      <c r="AE6" s="704"/>
      <c r="AF6" s="704"/>
      <c r="AG6" s="704"/>
      <c r="AH6" s="704"/>
      <c r="AI6" s="704"/>
      <c r="AJ6" s="704"/>
      <c r="AK6" s="704"/>
      <c r="AL6" s="646">
        <v>1.2</v>
      </c>
      <c r="AM6" s="647"/>
      <c r="AN6" s="647"/>
      <c r="AO6" s="705"/>
      <c r="AP6" s="638" t="s">
        <v>224</v>
      </c>
      <c r="AQ6" s="639"/>
      <c r="AR6" s="639"/>
      <c r="AS6" s="639"/>
      <c r="AT6" s="639"/>
      <c r="AU6" s="639"/>
      <c r="AV6" s="639"/>
      <c r="AW6" s="639"/>
      <c r="AX6" s="639"/>
      <c r="AY6" s="639"/>
      <c r="AZ6" s="639"/>
      <c r="BA6" s="639"/>
      <c r="BB6" s="639"/>
      <c r="BC6" s="639"/>
      <c r="BD6" s="639"/>
      <c r="BE6" s="639"/>
      <c r="BF6" s="640"/>
      <c r="BG6" s="641">
        <v>6617090</v>
      </c>
      <c r="BH6" s="644"/>
      <c r="BI6" s="644"/>
      <c r="BJ6" s="644"/>
      <c r="BK6" s="644"/>
      <c r="BL6" s="644"/>
      <c r="BM6" s="644"/>
      <c r="BN6" s="645"/>
      <c r="BO6" s="703">
        <v>94.8</v>
      </c>
      <c r="BP6" s="703"/>
      <c r="BQ6" s="703"/>
      <c r="BR6" s="703"/>
      <c r="BS6" s="704" t="s">
        <v>219</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189170</v>
      </c>
      <c r="CS6" s="644"/>
      <c r="CT6" s="644"/>
      <c r="CU6" s="644"/>
      <c r="CV6" s="644"/>
      <c r="CW6" s="644"/>
      <c r="CX6" s="644"/>
      <c r="CY6" s="645"/>
      <c r="CZ6" s="754">
        <v>1</v>
      </c>
      <c r="DA6" s="723"/>
      <c r="DB6" s="723"/>
      <c r="DC6" s="757"/>
      <c r="DD6" s="649" t="s">
        <v>219</v>
      </c>
      <c r="DE6" s="644"/>
      <c r="DF6" s="644"/>
      <c r="DG6" s="644"/>
      <c r="DH6" s="644"/>
      <c r="DI6" s="644"/>
      <c r="DJ6" s="644"/>
      <c r="DK6" s="644"/>
      <c r="DL6" s="644"/>
      <c r="DM6" s="644"/>
      <c r="DN6" s="644"/>
      <c r="DO6" s="644"/>
      <c r="DP6" s="645"/>
      <c r="DQ6" s="649">
        <v>189125</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12109</v>
      </c>
      <c r="S7" s="644"/>
      <c r="T7" s="644"/>
      <c r="U7" s="644"/>
      <c r="V7" s="644"/>
      <c r="W7" s="644"/>
      <c r="X7" s="644"/>
      <c r="Y7" s="645"/>
      <c r="Z7" s="703">
        <v>0.1</v>
      </c>
      <c r="AA7" s="703"/>
      <c r="AB7" s="703"/>
      <c r="AC7" s="703"/>
      <c r="AD7" s="704">
        <v>12109</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3249440</v>
      </c>
      <c r="BH7" s="644"/>
      <c r="BI7" s="644"/>
      <c r="BJ7" s="644"/>
      <c r="BK7" s="644"/>
      <c r="BL7" s="644"/>
      <c r="BM7" s="644"/>
      <c r="BN7" s="645"/>
      <c r="BO7" s="703">
        <v>46.5</v>
      </c>
      <c r="BP7" s="703"/>
      <c r="BQ7" s="703"/>
      <c r="BR7" s="703"/>
      <c r="BS7" s="704" t="s">
        <v>219</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2311229</v>
      </c>
      <c r="CS7" s="644"/>
      <c r="CT7" s="644"/>
      <c r="CU7" s="644"/>
      <c r="CV7" s="644"/>
      <c r="CW7" s="644"/>
      <c r="CX7" s="644"/>
      <c r="CY7" s="645"/>
      <c r="CZ7" s="703">
        <v>12.1</v>
      </c>
      <c r="DA7" s="703"/>
      <c r="DB7" s="703"/>
      <c r="DC7" s="703"/>
      <c r="DD7" s="649">
        <v>23049</v>
      </c>
      <c r="DE7" s="644"/>
      <c r="DF7" s="644"/>
      <c r="DG7" s="644"/>
      <c r="DH7" s="644"/>
      <c r="DI7" s="644"/>
      <c r="DJ7" s="644"/>
      <c r="DK7" s="644"/>
      <c r="DL7" s="644"/>
      <c r="DM7" s="644"/>
      <c r="DN7" s="644"/>
      <c r="DO7" s="644"/>
      <c r="DP7" s="645"/>
      <c r="DQ7" s="649">
        <v>1779855</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28917</v>
      </c>
      <c r="S8" s="644"/>
      <c r="T8" s="644"/>
      <c r="U8" s="644"/>
      <c r="V8" s="644"/>
      <c r="W8" s="644"/>
      <c r="X8" s="644"/>
      <c r="Y8" s="645"/>
      <c r="Z8" s="703">
        <v>0.1</v>
      </c>
      <c r="AA8" s="703"/>
      <c r="AB8" s="703"/>
      <c r="AC8" s="703"/>
      <c r="AD8" s="704">
        <v>28917</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90493</v>
      </c>
      <c r="BH8" s="644"/>
      <c r="BI8" s="644"/>
      <c r="BJ8" s="644"/>
      <c r="BK8" s="644"/>
      <c r="BL8" s="644"/>
      <c r="BM8" s="644"/>
      <c r="BN8" s="645"/>
      <c r="BO8" s="703">
        <v>1.3</v>
      </c>
      <c r="BP8" s="703"/>
      <c r="BQ8" s="703"/>
      <c r="BR8" s="703"/>
      <c r="BS8" s="649" t="s">
        <v>219</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6756543</v>
      </c>
      <c r="CS8" s="644"/>
      <c r="CT8" s="644"/>
      <c r="CU8" s="644"/>
      <c r="CV8" s="644"/>
      <c r="CW8" s="644"/>
      <c r="CX8" s="644"/>
      <c r="CY8" s="645"/>
      <c r="CZ8" s="703">
        <v>35.4</v>
      </c>
      <c r="DA8" s="703"/>
      <c r="DB8" s="703"/>
      <c r="DC8" s="703"/>
      <c r="DD8" s="649">
        <v>357431</v>
      </c>
      <c r="DE8" s="644"/>
      <c r="DF8" s="644"/>
      <c r="DG8" s="644"/>
      <c r="DH8" s="644"/>
      <c r="DI8" s="644"/>
      <c r="DJ8" s="644"/>
      <c r="DK8" s="644"/>
      <c r="DL8" s="644"/>
      <c r="DM8" s="644"/>
      <c r="DN8" s="644"/>
      <c r="DO8" s="644"/>
      <c r="DP8" s="645"/>
      <c r="DQ8" s="649">
        <v>3525534</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31400</v>
      </c>
      <c r="S9" s="644"/>
      <c r="T9" s="644"/>
      <c r="U9" s="644"/>
      <c r="V9" s="644"/>
      <c r="W9" s="644"/>
      <c r="X9" s="644"/>
      <c r="Y9" s="645"/>
      <c r="Z9" s="703">
        <v>0.2</v>
      </c>
      <c r="AA9" s="703"/>
      <c r="AB9" s="703"/>
      <c r="AC9" s="703"/>
      <c r="AD9" s="704">
        <v>31400</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2580102</v>
      </c>
      <c r="BH9" s="644"/>
      <c r="BI9" s="644"/>
      <c r="BJ9" s="644"/>
      <c r="BK9" s="644"/>
      <c r="BL9" s="644"/>
      <c r="BM9" s="644"/>
      <c r="BN9" s="645"/>
      <c r="BO9" s="703">
        <v>36.9</v>
      </c>
      <c r="BP9" s="703"/>
      <c r="BQ9" s="703"/>
      <c r="BR9" s="703"/>
      <c r="BS9" s="649" t="s">
        <v>219</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1431456</v>
      </c>
      <c r="CS9" s="644"/>
      <c r="CT9" s="644"/>
      <c r="CU9" s="644"/>
      <c r="CV9" s="644"/>
      <c r="CW9" s="644"/>
      <c r="CX9" s="644"/>
      <c r="CY9" s="645"/>
      <c r="CZ9" s="703">
        <v>7.5</v>
      </c>
      <c r="DA9" s="703"/>
      <c r="DB9" s="703"/>
      <c r="DC9" s="703"/>
      <c r="DD9" s="649">
        <v>6576</v>
      </c>
      <c r="DE9" s="644"/>
      <c r="DF9" s="644"/>
      <c r="DG9" s="644"/>
      <c r="DH9" s="644"/>
      <c r="DI9" s="644"/>
      <c r="DJ9" s="644"/>
      <c r="DK9" s="644"/>
      <c r="DL9" s="644"/>
      <c r="DM9" s="644"/>
      <c r="DN9" s="644"/>
      <c r="DO9" s="644"/>
      <c r="DP9" s="645"/>
      <c r="DQ9" s="649">
        <v>1265575</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219</v>
      </c>
      <c r="S10" s="644"/>
      <c r="T10" s="644"/>
      <c r="U10" s="644"/>
      <c r="V10" s="644"/>
      <c r="W10" s="644"/>
      <c r="X10" s="644"/>
      <c r="Y10" s="645"/>
      <c r="Z10" s="703" t="s">
        <v>219</v>
      </c>
      <c r="AA10" s="703"/>
      <c r="AB10" s="703"/>
      <c r="AC10" s="703"/>
      <c r="AD10" s="704" t="s">
        <v>219</v>
      </c>
      <c r="AE10" s="704"/>
      <c r="AF10" s="704"/>
      <c r="AG10" s="704"/>
      <c r="AH10" s="704"/>
      <c r="AI10" s="704"/>
      <c r="AJ10" s="704"/>
      <c r="AK10" s="704"/>
      <c r="AL10" s="646" t="s">
        <v>219</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178701</v>
      </c>
      <c r="BH10" s="644"/>
      <c r="BI10" s="644"/>
      <c r="BJ10" s="644"/>
      <c r="BK10" s="644"/>
      <c r="BL10" s="644"/>
      <c r="BM10" s="644"/>
      <c r="BN10" s="645"/>
      <c r="BO10" s="703">
        <v>2.6</v>
      </c>
      <c r="BP10" s="703"/>
      <c r="BQ10" s="703"/>
      <c r="BR10" s="703"/>
      <c r="BS10" s="649" t="s">
        <v>219</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83943</v>
      </c>
      <c r="CS10" s="644"/>
      <c r="CT10" s="644"/>
      <c r="CU10" s="644"/>
      <c r="CV10" s="644"/>
      <c r="CW10" s="644"/>
      <c r="CX10" s="644"/>
      <c r="CY10" s="645"/>
      <c r="CZ10" s="703">
        <v>0.4</v>
      </c>
      <c r="DA10" s="703"/>
      <c r="DB10" s="703"/>
      <c r="DC10" s="703"/>
      <c r="DD10" s="649">
        <v>1080</v>
      </c>
      <c r="DE10" s="644"/>
      <c r="DF10" s="644"/>
      <c r="DG10" s="644"/>
      <c r="DH10" s="644"/>
      <c r="DI10" s="644"/>
      <c r="DJ10" s="644"/>
      <c r="DK10" s="644"/>
      <c r="DL10" s="644"/>
      <c r="DM10" s="644"/>
      <c r="DN10" s="644"/>
      <c r="DO10" s="644"/>
      <c r="DP10" s="645"/>
      <c r="DQ10" s="649">
        <v>42139</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219</v>
      </c>
      <c r="S11" s="644"/>
      <c r="T11" s="644"/>
      <c r="U11" s="644"/>
      <c r="V11" s="644"/>
      <c r="W11" s="644"/>
      <c r="X11" s="644"/>
      <c r="Y11" s="645"/>
      <c r="Z11" s="703" t="s">
        <v>219</v>
      </c>
      <c r="AA11" s="703"/>
      <c r="AB11" s="703"/>
      <c r="AC11" s="703"/>
      <c r="AD11" s="704" t="s">
        <v>219</v>
      </c>
      <c r="AE11" s="704"/>
      <c r="AF11" s="704"/>
      <c r="AG11" s="704"/>
      <c r="AH11" s="704"/>
      <c r="AI11" s="704"/>
      <c r="AJ11" s="704"/>
      <c r="AK11" s="704"/>
      <c r="AL11" s="646" t="s">
        <v>219</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400144</v>
      </c>
      <c r="BH11" s="644"/>
      <c r="BI11" s="644"/>
      <c r="BJ11" s="644"/>
      <c r="BK11" s="644"/>
      <c r="BL11" s="644"/>
      <c r="BM11" s="644"/>
      <c r="BN11" s="645"/>
      <c r="BO11" s="703">
        <v>5.7</v>
      </c>
      <c r="BP11" s="703"/>
      <c r="BQ11" s="703"/>
      <c r="BR11" s="703"/>
      <c r="BS11" s="649" t="s">
        <v>219</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225111</v>
      </c>
      <c r="CS11" s="644"/>
      <c r="CT11" s="644"/>
      <c r="CU11" s="644"/>
      <c r="CV11" s="644"/>
      <c r="CW11" s="644"/>
      <c r="CX11" s="644"/>
      <c r="CY11" s="645"/>
      <c r="CZ11" s="703">
        <v>1.2</v>
      </c>
      <c r="DA11" s="703"/>
      <c r="DB11" s="703"/>
      <c r="DC11" s="703"/>
      <c r="DD11" s="649">
        <v>75612</v>
      </c>
      <c r="DE11" s="644"/>
      <c r="DF11" s="644"/>
      <c r="DG11" s="644"/>
      <c r="DH11" s="644"/>
      <c r="DI11" s="644"/>
      <c r="DJ11" s="644"/>
      <c r="DK11" s="644"/>
      <c r="DL11" s="644"/>
      <c r="DM11" s="644"/>
      <c r="DN11" s="644"/>
      <c r="DO11" s="644"/>
      <c r="DP11" s="645"/>
      <c r="DQ11" s="649">
        <v>127986</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950350</v>
      </c>
      <c r="S12" s="644"/>
      <c r="T12" s="644"/>
      <c r="U12" s="644"/>
      <c r="V12" s="644"/>
      <c r="W12" s="644"/>
      <c r="X12" s="644"/>
      <c r="Y12" s="645"/>
      <c r="Z12" s="703">
        <v>4.8</v>
      </c>
      <c r="AA12" s="703"/>
      <c r="AB12" s="703"/>
      <c r="AC12" s="703"/>
      <c r="AD12" s="704">
        <v>950350</v>
      </c>
      <c r="AE12" s="704"/>
      <c r="AF12" s="704"/>
      <c r="AG12" s="704"/>
      <c r="AH12" s="704"/>
      <c r="AI12" s="704"/>
      <c r="AJ12" s="704"/>
      <c r="AK12" s="704"/>
      <c r="AL12" s="646">
        <v>8.5</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2879542</v>
      </c>
      <c r="BH12" s="644"/>
      <c r="BI12" s="644"/>
      <c r="BJ12" s="644"/>
      <c r="BK12" s="644"/>
      <c r="BL12" s="644"/>
      <c r="BM12" s="644"/>
      <c r="BN12" s="645"/>
      <c r="BO12" s="703">
        <v>41.2</v>
      </c>
      <c r="BP12" s="703"/>
      <c r="BQ12" s="703"/>
      <c r="BR12" s="703"/>
      <c r="BS12" s="649" t="s">
        <v>219</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1990599</v>
      </c>
      <c r="CS12" s="644"/>
      <c r="CT12" s="644"/>
      <c r="CU12" s="644"/>
      <c r="CV12" s="644"/>
      <c r="CW12" s="644"/>
      <c r="CX12" s="644"/>
      <c r="CY12" s="645"/>
      <c r="CZ12" s="703">
        <v>10.4</v>
      </c>
      <c r="DA12" s="703"/>
      <c r="DB12" s="703"/>
      <c r="DC12" s="703"/>
      <c r="DD12" s="649">
        <v>137453</v>
      </c>
      <c r="DE12" s="644"/>
      <c r="DF12" s="644"/>
      <c r="DG12" s="644"/>
      <c r="DH12" s="644"/>
      <c r="DI12" s="644"/>
      <c r="DJ12" s="644"/>
      <c r="DK12" s="644"/>
      <c r="DL12" s="644"/>
      <c r="DM12" s="644"/>
      <c r="DN12" s="644"/>
      <c r="DO12" s="644"/>
      <c r="DP12" s="645"/>
      <c r="DQ12" s="649">
        <v>946967</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10280</v>
      </c>
      <c r="S13" s="644"/>
      <c r="T13" s="644"/>
      <c r="U13" s="644"/>
      <c r="V13" s="644"/>
      <c r="W13" s="644"/>
      <c r="X13" s="644"/>
      <c r="Y13" s="645"/>
      <c r="Z13" s="703">
        <v>0.1</v>
      </c>
      <c r="AA13" s="703"/>
      <c r="AB13" s="703"/>
      <c r="AC13" s="703"/>
      <c r="AD13" s="704">
        <v>10280</v>
      </c>
      <c r="AE13" s="704"/>
      <c r="AF13" s="704"/>
      <c r="AG13" s="704"/>
      <c r="AH13" s="704"/>
      <c r="AI13" s="704"/>
      <c r="AJ13" s="704"/>
      <c r="AK13" s="704"/>
      <c r="AL13" s="646">
        <v>0.1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2861749</v>
      </c>
      <c r="BH13" s="644"/>
      <c r="BI13" s="644"/>
      <c r="BJ13" s="644"/>
      <c r="BK13" s="644"/>
      <c r="BL13" s="644"/>
      <c r="BM13" s="644"/>
      <c r="BN13" s="645"/>
      <c r="BO13" s="703">
        <v>41</v>
      </c>
      <c r="BP13" s="703"/>
      <c r="BQ13" s="703"/>
      <c r="BR13" s="703"/>
      <c r="BS13" s="649" t="s">
        <v>219</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1423099</v>
      </c>
      <c r="CS13" s="644"/>
      <c r="CT13" s="644"/>
      <c r="CU13" s="644"/>
      <c r="CV13" s="644"/>
      <c r="CW13" s="644"/>
      <c r="CX13" s="644"/>
      <c r="CY13" s="645"/>
      <c r="CZ13" s="703">
        <v>7.4</v>
      </c>
      <c r="DA13" s="703"/>
      <c r="DB13" s="703"/>
      <c r="DC13" s="703"/>
      <c r="DD13" s="649">
        <v>558967</v>
      </c>
      <c r="DE13" s="644"/>
      <c r="DF13" s="644"/>
      <c r="DG13" s="644"/>
      <c r="DH13" s="644"/>
      <c r="DI13" s="644"/>
      <c r="DJ13" s="644"/>
      <c r="DK13" s="644"/>
      <c r="DL13" s="644"/>
      <c r="DM13" s="644"/>
      <c r="DN13" s="644"/>
      <c r="DO13" s="644"/>
      <c r="DP13" s="645"/>
      <c r="DQ13" s="649">
        <v>877350</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219</v>
      </c>
      <c r="S14" s="644"/>
      <c r="T14" s="644"/>
      <c r="U14" s="644"/>
      <c r="V14" s="644"/>
      <c r="W14" s="644"/>
      <c r="X14" s="644"/>
      <c r="Y14" s="645"/>
      <c r="Z14" s="703" t="s">
        <v>219</v>
      </c>
      <c r="AA14" s="703"/>
      <c r="AB14" s="703"/>
      <c r="AC14" s="703"/>
      <c r="AD14" s="704" t="s">
        <v>219</v>
      </c>
      <c r="AE14" s="704"/>
      <c r="AF14" s="704"/>
      <c r="AG14" s="704"/>
      <c r="AH14" s="704"/>
      <c r="AI14" s="704"/>
      <c r="AJ14" s="704"/>
      <c r="AK14" s="704"/>
      <c r="AL14" s="646" t="s">
        <v>219</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146207</v>
      </c>
      <c r="BH14" s="644"/>
      <c r="BI14" s="644"/>
      <c r="BJ14" s="644"/>
      <c r="BK14" s="644"/>
      <c r="BL14" s="644"/>
      <c r="BM14" s="644"/>
      <c r="BN14" s="645"/>
      <c r="BO14" s="703">
        <v>2.1</v>
      </c>
      <c r="BP14" s="703"/>
      <c r="BQ14" s="703"/>
      <c r="BR14" s="703"/>
      <c r="BS14" s="649" t="s">
        <v>219</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584370</v>
      </c>
      <c r="CS14" s="644"/>
      <c r="CT14" s="644"/>
      <c r="CU14" s="644"/>
      <c r="CV14" s="644"/>
      <c r="CW14" s="644"/>
      <c r="CX14" s="644"/>
      <c r="CY14" s="645"/>
      <c r="CZ14" s="703">
        <v>3.1</v>
      </c>
      <c r="DA14" s="703"/>
      <c r="DB14" s="703"/>
      <c r="DC14" s="703"/>
      <c r="DD14" s="649">
        <v>3562</v>
      </c>
      <c r="DE14" s="644"/>
      <c r="DF14" s="644"/>
      <c r="DG14" s="644"/>
      <c r="DH14" s="644"/>
      <c r="DI14" s="644"/>
      <c r="DJ14" s="644"/>
      <c r="DK14" s="644"/>
      <c r="DL14" s="644"/>
      <c r="DM14" s="644"/>
      <c r="DN14" s="644"/>
      <c r="DO14" s="644"/>
      <c r="DP14" s="645"/>
      <c r="DQ14" s="649">
        <v>566172</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34068</v>
      </c>
      <c r="S15" s="644"/>
      <c r="T15" s="644"/>
      <c r="U15" s="644"/>
      <c r="V15" s="644"/>
      <c r="W15" s="644"/>
      <c r="X15" s="644"/>
      <c r="Y15" s="645"/>
      <c r="Z15" s="703">
        <v>0.2</v>
      </c>
      <c r="AA15" s="703"/>
      <c r="AB15" s="703"/>
      <c r="AC15" s="703"/>
      <c r="AD15" s="704">
        <v>34068</v>
      </c>
      <c r="AE15" s="704"/>
      <c r="AF15" s="704"/>
      <c r="AG15" s="704"/>
      <c r="AH15" s="704"/>
      <c r="AI15" s="704"/>
      <c r="AJ15" s="704"/>
      <c r="AK15" s="704"/>
      <c r="AL15" s="646">
        <v>0.3</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341901</v>
      </c>
      <c r="BH15" s="644"/>
      <c r="BI15" s="644"/>
      <c r="BJ15" s="644"/>
      <c r="BK15" s="644"/>
      <c r="BL15" s="644"/>
      <c r="BM15" s="644"/>
      <c r="BN15" s="645"/>
      <c r="BO15" s="703">
        <v>4.9000000000000004</v>
      </c>
      <c r="BP15" s="703"/>
      <c r="BQ15" s="703"/>
      <c r="BR15" s="703"/>
      <c r="BS15" s="649" t="s">
        <v>219</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1513980</v>
      </c>
      <c r="CS15" s="644"/>
      <c r="CT15" s="644"/>
      <c r="CU15" s="644"/>
      <c r="CV15" s="644"/>
      <c r="CW15" s="644"/>
      <c r="CX15" s="644"/>
      <c r="CY15" s="645"/>
      <c r="CZ15" s="703">
        <v>7.9</v>
      </c>
      <c r="DA15" s="703"/>
      <c r="DB15" s="703"/>
      <c r="DC15" s="703"/>
      <c r="DD15" s="649">
        <v>167895</v>
      </c>
      <c r="DE15" s="644"/>
      <c r="DF15" s="644"/>
      <c r="DG15" s="644"/>
      <c r="DH15" s="644"/>
      <c r="DI15" s="644"/>
      <c r="DJ15" s="644"/>
      <c r="DK15" s="644"/>
      <c r="DL15" s="644"/>
      <c r="DM15" s="644"/>
      <c r="DN15" s="644"/>
      <c r="DO15" s="644"/>
      <c r="DP15" s="645"/>
      <c r="DQ15" s="649">
        <v>1260930</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219</v>
      </c>
      <c r="S16" s="644"/>
      <c r="T16" s="644"/>
      <c r="U16" s="644"/>
      <c r="V16" s="644"/>
      <c r="W16" s="644"/>
      <c r="X16" s="644"/>
      <c r="Y16" s="645"/>
      <c r="Z16" s="703" t="s">
        <v>219</v>
      </c>
      <c r="AA16" s="703"/>
      <c r="AB16" s="703"/>
      <c r="AC16" s="703"/>
      <c r="AD16" s="704" t="s">
        <v>219</v>
      </c>
      <c r="AE16" s="704"/>
      <c r="AF16" s="704"/>
      <c r="AG16" s="704"/>
      <c r="AH16" s="704"/>
      <c r="AI16" s="704"/>
      <c r="AJ16" s="704"/>
      <c r="AK16" s="704"/>
      <c r="AL16" s="646" t="s">
        <v>219</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219</v>
      </c>
      <c r="BH16" s="644"/>
      <c r="BI16" s="644"/>
      <c r="BJ16" s="644"/>
      <c r="BK16" s="644"/>
      <c r="BL16" s="644"/>
      <c r="BM16" s="644"/>
      <c r="BN16" s="645"/>
      <c r="BO16" s="703" t="s">
        <v>219</v>
      </c>
      <c r="BP16" s="703"/>
      <c r="BQ16" s="703"/>
      <c r="BR16" s="703"/>
      <c r="BS16" s="649" t="s">
        <v>219</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13170</v>
      </c>
      <c r="CS16" s="644"/>
      <c r="CT16" s="644"/>
      <c r="CU16" s="644"/>
      <c r="CV16" s="644"/>
      <c r="CW16" s="644"/>
      <c r="CX16" s="644"/>
      <c r="CY16" s="645"/>
      <c r="CZ16" s="703">
        <v>0.1</v>
      </c>
      <c r="DA16" s="703"/>
      <c r="DB16" s="703"/>
      <c r="DC16" s="703"/>
      <c r="DD16" s="649" t="s">
        <v>219</v>
      </c>
      <c r="DE16" s="644"/>
      <c r="DF16" s="644"/>
      <c r="DG16" s="644"/>
      <c r="DH16" s="644"/>
      <c r="DI16" s="644"/>
      <c r="DJ16" s="644"/>
      <c r="DK16" s="644"/>
      <c r="DL16" s="644"/>
      <c r="DM16" s="644"/>
      <c r="DN16" s="644"/>
      <c r="DO16" s="644"/>
      <c r="DP16" s="645"/>
      <c r="DQ16" s="649">
        <v>9380</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27244</v>
      </c>
      <c r="S17" s="644"/>
      <c r="T17" s="644"/>
      <c r="U17" s="644"/>
      <c r="V17" s="644"/>
      <c r="W17" s="644"/>
      <c r="X17" s="644"/>
      <c r="Y17" s="645"/>
      <c r="Z17" s="703">
        <v>0.1</v>
      </c>
      <c r="AA17" s="703"/>
      <c r="AB17" s="703"/>
      <c r="AC17" s="703"/>
      <c r="AD17" s="704">
        <v>27244</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219</v>
      </c>
      <c r="BH17" s="644"/>
      <c r="BI17" s="644"/>
      <c r="BJ17" s="644"/>
      <c r="BK17" s="644"/>
      <c r="BL17" s="644"/>
      <c r="BM17" s="644"/>
      <c r="BN17" s="645"/>
      <c r="BO17" s="703" t="s">
        <v>219</v>
      </c>
      <c r="BP17" s="703"/>
      <c r="BQ17" s="703"/>
      <c r="BR17" s="703"/>
      <c r="BS17" s="649" t="s">
        <v>219</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2589543</v>
      </c>
      <c r="CS17" s="644"/>
      <c r="CT17" s="644"/>
      <c r="CU17" s="644"/>
      <c r="CV17" s="644"/>
      <c r="CW17" s="644"/>
      <c r="CX17" s="644"/>
      <c r="CY17" s="645"/>
      <c r="CZ17" s="703">
        <v>13.5</v>
      </c>
      <c r="DA17" s="703"/>
      <c r="DB17" s="703"/>
      <c r="DC17" s="703"/>
      <c r="DD17" s="649" t="s">
        <v>219</v>
      </c>
      <c r="DE17" s="644"/>
      <c r="DF17" s="644"/>
      <c r="DG17" s="644"/>
      <c r="DH17" s="644"/>
      <c r="DI17" s="644"/>
      <c r="DJ17" s="644"/>
      <c r="DK17" s="644"/>
      <c r="DL17" s="644"/>
      <c r="DM17" s="644"/>
      <c r="DN17" s="644"/>
      <c r="DO17" s="644"/>
      <c r="DP17" s="645"/>
      <c r="DQ17" s="649">
        <v>2548613</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4078225</v>
      </c>
      <c r="S18" s="644"/>
      <c r="T18" s="644"/>
      <c r="U18" s="644"/>
      <c r="V18" s="644"/>
      <c r="W18" s="644"/>
      <c r="X18" s="644"/>
      <c r="Y18" s="645"/>
      <c r="Z18" s="703">
        <v>20.5</v>
      </c>
      <c r="AA18" s="703"/>
      <c r="AB18" s="703"/>
      <c r="AC18" s="703"/>
      <c r="AD18" s="704">
        <v>3248098</v>
      </c>
      <c r="AE18" s="704"/>
      <c r="AF18" s="704"/>
      <c r="AG18" s="704"/>
      <c r="AH18" s="704"/>
      <c r="AI18" s="704"/>
      <c r="AJ18" s="704"/>
      <c r="AK18" s="704"/>
      <c r="AL18" s="646">
        <v>29.1</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219</v>
      </c>
      <c r="BH18" s="644"/>
      <c r="BI18" s="644"/>
      <c r="BJ18" s="644"/>
      <c r="BK18" s="644"/>
      <c r="BL18" s="644"/>
      <c r="BM18" s="644"/>
      <c r="BN18" s="645"/>
      <c r="BO18" s="703" t="s">
        <v>219</v>
      </c>
      <c r="BP18" s="703"/>
      <c r="BQ18" s="703"/>
      <c r="BR18" s="703"/>
      <c r="BS18" s="649" t="s">
        <v>219</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219</v>
      </c>
      <c r="CS18" s="644"/>
      <c r="CT18" s="644"/>
      <c r="CU18" s="644"/>
      <c r="CV18" s="644"/>
      <c r="CW18" s="644"/>
      <c r="CX18" s="644"/>
      <c r="CY18" s="645"/>
      <c r="CZ18" s="703" t="s">
        <v>219</v>
      </c>
      <c r="DA18" s="703"/>
      <c r="DB18" s="703"/>
      <c r="DC18" s="703"/>
      <c r="DD18" s="649" t="s">
        <v>219</v>
      </c>
      <c r="DE18" s="644"/>
      <c r="DF18" s="644"/>
      <c r="DG18" s="644"/>
      <c r="DH18" s="644"/>
      <c r="DI18" s="644"/>
      <c r="DJ18" s="644"/>
      <c r="DK18" s="644"/>
      <c r="DL18" s="644"/>
      <c r="DM18" s="644"/>
      <c r="DN18" s="644"/>
      <c r="DO18" s="644"/>
      <c r="DP18" s="645"/>
      <c r="DQ18" s="649" t="s">
        <v>219</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3248098</v>
      </c>
      <c r="S19" s="644"/>
      <c r="T19" s="644"/>
      <c r="U19" s="644"/>
      <c r="V19" s="644"/>
      <c r="W19" s="644"/>
      <c r="X19" s="644"/>
      <c r="Y19" s="645"/>
      <c r="Z19" s="703">
        <v>16.399999999999999</v>
      </c>
      <c r="AA19" s="703"/>
      <c r="AB19" s="703"/>
      <c r="AC19" s="703"/>
      <c r="AD19" s="704">
        <v>3248098</v>
      </c>
      <c r="AE19" s="704"/>
      <c r="AF19" s="704"/>
      <c r="AG19" s="704"/>
      <c r="AH19" s="704"/>
      <c r="AI19" s="704"/>
      <c r="AJ19" s="704"/>
      <c r="AK19" s="704"/>
      <c r="AL19" s="646">
        <v>29.1</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365792</v>
      </c>
      <c r="BH19" s="644"/>
      <c r="BI19" s="644"/>
      <c r="BJ19" s="644"/>
      <c r="BK19" s="644"/>
      <c r="BL19" s="644"/>
      <c r="BM19" s="644"/>
      <c r="BN19" s="645"/>
      <c r="BO19" s="703">
        <v>5.2</v>
      </c>
      <c r="BP19" s="703"/>
      <c r="BQ19" s="703"/>
      <c r="BR19" s="703"/>
      <c r="BS19" s="649" t="s">
        <v>219</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219</v>
      </c>
      <c r="CS19" s="644"/>
      <c r="CT19" s="644"/>
      <c r="CU19" s="644"/>
      <c r="CV19" s="644"/>
      <c r="CW19" s="644"/>
      <c r="CX19" s="644"/>
      <c r="CY19" s="645"/>
      <c r="CZ19" s="703" t="s">
        <v>219</v>
      </c>
      <c r="DA19" s="703"/>
      <c r="DB19" s="703"/>
      <c r="DC19" s="703"/>
      <c r="DD19" s="649" t="s">
        <v>219</v>
      </c>
      <c r="DE19" s="644"/>
      <c r="DF19" s="644"/>
      <c r="DG19" s="644"/>
      <c r="DH19" s="644"/>
      <c r="DI19" s="644"/>
      <c r="DJ19" s="644"/>
      <c r="DK19" s="644"/>
      <c r="DL19" s="644"/>
      <c r="DM19" s="644"/>
      <c r="DN19" s="644"/>
      <c r="DO19" s="644"/>
      <c r="DP19" s="645"/>
      <c r="DQ19" s="649" t="s">
        <v>219</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830127</v>
      </c>
      <c r="S20" s="644"/>
      <c r="T20" s="644"/>
      <c r="U20" s="644"/>
      <c r="V20" s="644"/>
      <c r="W20" s="644"/>
      <c r="X20" s="644"/>
      <c r="Y20" s="645"/>
      <c r="Z20" s="703">
        <v>4.2</v>
      </c>
      <c r="AA20" s="703"/>
      <c r="AB20" s="703"/>
      <c r="AC20" s="703"/>
      <c r="AD20" s="704" t="s">
        <v>219</v>
      </c>
      <c r="AE20" s="704"/>
      <c r="AF20" s="704"/>
      <c r="AG20" s="704"/>
      <c r="AH20" s="704"/>
      <c r="AI20" s="704"/>
      <c r="AJ20" s="704"/>
      <c r="AK20" s="704"/>
      <c r="AL20" s="646" t="s">
        <v>219</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365792</v>
      </c>
      <c r="BH20" s="644"/>
      <c r="BI20" s="644"/>
      <c r="BJ20" s="644"/>
      <c r="BK20" s="644"/>
      <c r="BL20" s="644"/>
      <c r="BM20" s="644"/>
      <c r="BN20" s="645"/>
      <c r="BO20" s="703">
        <v>5.2</v>
      </c>
      <c r="BP20" s="703"/>
      <c r="BQ20" s="703"/>
      <c r="BR20" s="703"/>
      <c r="BS20" s="649" t="s">
        <v>219</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19112213</v>
      </c>
      <c r="CS20" s="644"/>
      <c r="CT20" s="644"/>
      <c r="CU20" s="644"/>
      <c r="CV20" s="644"/>
      <c r="CW20" s="644"/>
      <c r="CX20" s="644"/>
      <c r="CY20" s="645"/>
      <c r="CZ20" s="703">
        <v>100</v>
      </c>
      <c r="DA20" s="703"/>
      <c r="DB20" s="703"/>
      <c r="DC20" s="703"/>
      <c r="DD20" s="649">
        <v>1331625</v>
      </c>
      <c r="DE20" s="644"/>
      <c r="DF20" s="644"/>
      <c r="DG20" s="644"/>
      <c r="DH20" s="644"/>
      <c r="DI20" s="644"/>
      <c r="DJ20" s="644"/>
      <c r="DK20" s="644"/>
      <c r="DL20" s="644"/>
      <c r="DM20" s="644"/>
      <c r="DN20" s="644"/>
      <c r="DO20" s="644"/>
      <c r="DP20" s="645"/>
      <c r="DQ20" s="649">
        <v>13139626</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219</v>
      </c>
      <c r="S21" s="644"/>
      <c r="T21" s="644"/>
      <c r="U21" s="644"/>
      <c r="V21" s="644"/>
      <c r="W21" s="644"/>
      <c r="X21" s="644"/>
      <c r="Y21" s="645"/>
      <c r="Z21" s="703" t="s">
        <v>219</v>
      </c>
      <c r="AA21" s="703"/>
      <c r="AB21" s="703"/>
      <c r="AC21" s="703"/>
      <c r="AD21" s="704" t="s">
        <v>219</v>
      </c>
      <c r="AE21" s="704"/>
      <c r="AF21" s="704"/>
      <c r="AG21" s="704"/>
      <c r="AH21" s="704"/>
      <c r="AI21" s="704"/>
      <c r="AJ21" s="704"/>
      <c r="AK21" s="704"/>
      <c r="AL21" s="646" t="s">
        <v>219</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1559</v>
      </c>
      <c r="BH21" s="644"/>
      <c r="BI21" s="644"/>
      <c r="BJ21" s="644"/>
      <c r="BK21" s="644"/>
      <c r="BL21" s="644"/>
      <c r="BM21" s="644"/>
      <c r="BN21" s="645"/>
      <c r="BO21" s="703">
        <v>0</v>
      </c>
      <c r="BP21" s="703"/>
      <c r="BQ21" s="703"/>
      <c r="BR21" s="703"/>
      <c r="BS21" s="649" t="s">
        <v>219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12288215</v>
      </c>
      <c r="S22" s="644"/>
      <c r="T22" s="644"/>
      <c r="U22" s="644"/>
      <c r="V22" s="644"/>
      <c r="W22" s="644"/>
      <c r="X22" s="644"/>
      <c r="Y22" s="645"/>
      <c r="Z22" s="703">
        <v>61.9</v>
      </c>
      <c r="AA22" s="703"/>
      <c r="AB22" s="703"/>
      <c r="AC22" s="703"/>
      <c r="AD22" s="704">
        <v>11093855</v>
      </c>
      <c r="AE22" s="704"/>
      <c r="AF22" s="704"/>
      <c r="AG22" s="704"/>
      <c r="AH22" s="704"/>
      <c r="AI22" s="704"/>
      <c r="AJ22" s="704"/>
      <c r="AK22" s="704"/>
      <c r="AL22" s="646">
        <v>99.3</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219</v>
      </c>
      <c r="BH22" s="644"/>
      <c r="BI22" s="644"/>
      <c r="BJ22" s="644"/>
      <c r="BK22" s="644"/>
      <c r="BL22" s="644"/>
      <c r="BM22" s="644"/>
      <c r="BN22" s="645"/>
      <c r="BO22" s="703" t="s">
        <v>219</v>
      </c>
      <c r="BP22" s="703"/>
      <c r="BQ22" s="703"/>
      <c r="BR22" s="703"/>
      <c r="BS22" s="649" t="s">
        <v>219</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10504</v>
      </c>
      <c r="S23" s="644"/>
      <c r="T23" s="644"/>
      <c r="U23" s="644"/>
      <c r="V23" s="644"/>
      <c r="W23" s="644"/>
      <c r="X23" s="644"/>
      <c r="Y23" s="645"/>
      <c r="Z23" s="703">
        <v>0.1</v>
      </c>
      <c r="AA23" s="703"/>
      <c r="AB23" s="703"/>
      <c r="AC23" s="703"/>
      <c r="AD23" s="704">
        <v>10504</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364233</v>
      </c>
      <c r="BH23" s="644"/>
      <c r="BI23" s="644"/>
      <c r="BJ23" s="644"/>
      <c r="BK23" s="644"/>
      <c r="BL23" s="644"/>
      <c r="BM23" s="644"/>
      <c r="BN23" s="645"/>
      <c r="BO23" s="703">
        <v>5.2</v>
      </c>
      <c r="BP23" s="703"/>
      <c r="BQ23" s="703"/>
      <c r="BR23" s="703"/>
      <c r="BS23" s="649" t="s">
        <v>219</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91431</v>
      </c>
      <c r="S24" s="644"/>
      <c r="T24" s="644"/>
      <c r="U24" s="644"/>
      <c r="V24" s="644"/>
      <c r="W24" s="644"/>
      <c r="X24" s="644"/>
      <c r="Y24" s="645"/>
      <c r="Z24" s="703">
        <v>0.5</v>
      </c>
      <c r="AA24" s="703"/>
      <c r="AB24" s="703"/>
      <c r="AC24" s="703"/>
      <c r="AD24" s="704" t="s">
        <v>219</v>
      </c>
      <c r="AE24" s="704"/>
      <c r="AF24" s="704"/>
      <c r="AG24" s="704"/>
      <c r="AH24" s="704"/>
      <c r="AI24" s="704"/>
      <c r="AJ24" s="704"/>
      <c r="AK24" s="704"/>
      <c r="AL24" s="646" t="s">
        <v>219</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219</v>
      </c>
      <c r="BH24" s="644"/>
      <c r="BI24" s="644"/>
      <c r="BJ24" s="644"/>
      <c r="BK24" s="644"/>
      <c r="BL24" s="644"/>
      <c r="BM24" s="644"/>
      <c r="BN24" s="645"/>
      <c r="BO24" s="703" t="s">
        <v>219</v>
      </c>
      <c r="BP24" s="703"/>
      <c r="BQ24" s="703"/>
      <c r="BR24" s="703"/>
      <c r="BS24" s="649" t="s">
        <v>219</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9197138</v>
      </c>
      <c r="CS24" s="707"/>
      <c r="CT24" s="707"/>
      <c r="CU24" s="707"/>
      <c r="CV24" s="707"/>
      <c r="CW24" s="707"/>
      <c r="CX24" s="707"/>
      <c r="CY24" s="753"/>
      <c r="CZ24" s="754">
        <v>48.1</v>
      </c>
      <c r="DA24" s="723"/>
      <c r="DB24" s="723"/>
      <c r="DC24" s="757"/>
      <c r="DD24" s="752">
        <v>6521389</v>
      </c>
      <c r="DE24" s="707"/>
      <c r="DF24" s="707"/>
      <c r="DG24" s="707"/>
      <c r="DH24" s="707"/>
      <c r="DI24" s="707"/>
      <c r="DJ24" s="707"/>
      <c r="DK24" s="753"/>
      <c r="DL24" s="752">
        <v>6045435</v>
      </c>
      <c r="DM24" s="707"/>
      <c r="DN24" s="707"/>
      <c r="DO24" s="707"/>
      <c r="DP24" s="707"/>
      <c r="DQ24" s="707"/>
      <c r="DR24" s="707"/>
      <c r="DS24" s="707"/>
      <c r="DT24" s="707"/>
      <c r="DU24" s="707"/>
      <c r="DV24" s="753"/>
      <c r="DW24" s="754">
        <v>50.5</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652022</v>
      </c>
      <c r="S25" s="644"/>
      <c r="T25" s="644"/>
      <c r="U25" s="644"/>
      <c r="V25" s="644"/>
      <c r="W25" s="644"/>
      <c r="X25" s="644"/>
      <c r="Y25" s="645"/>
      <c r="Z25" s="703">
        <v>3.3</v>
      </c>
      <c r="AA25" s="703"/>
      <c r="AB25" s="703"/>
      <c r="AC25" s="703"/>
      <c r="AD25" s="704">
        <v>35323</v>
      </c>
      <c r="AE25" s="704"/>
      <c r="AF25" s="704"/>
      <c r="AG25" s="704"/>
      <c r="AH25" s="704"/>
      <c r="AI25" s="704"/>
      <c r="AJ25" s="704"/>
      <c r="AK25" s="704"/>
      <c r="AL25" s="646">
        <v>0.3</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219</v>
      </c>
      <c r="BH25" s="644"/>
      <c r="BI25" s="644"/>
      <c r="BJ25" s="644"/>
      <c r="BK25" s="644"/>
      <c r="BL25" s="644"/>
      <c r="BM25" s="644"/>
      <c r="BN25" s="645"/>
      <c r="BO25" s="703" t="s">
        <v>219</v>
      </c>
      <c r="BP25" s="703"/>
      <c r="BQ25" s="703"/>
      <c r="BR25" s="703"/>
      <c r="BS25" s="649" t="s">
        <v>219</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3315488</v>
      </c>
      <c r="CS25" s="642"/>
      <c r="CT25" s="642"/>
      <c r="CU25" s="642"/>
      <c r="CV25" s="642"/>
      <c r="CW25" s="642"/>
      <c r="CX25" s="642"/>
      <c r="CY25" s="643"/>
      <c r="CZ25" s="646">
        <v>17.3</v>
      </c>
      <c r="DA25" s="675"/>
      <c r="DB25" s="675"/>
      <c r="DC25" s="676"/>
      <c r="DD25" s="649">
        <v>2665147</v>
      </c>
      <c r="DE25" s="642"/>
      <c r="DF25" s="642"/>
      <c r="DG25" s="642"/>
      <c r="DH25" s="642"/>
      <c r="DI25" s="642"/>
      <c r="DJ25" s="642"/>
      <c r="DK25" s="643"/>
      <c r="DL25" s="649">
        <v>2508292</v>
      </c>
      <c r="DM25" s="642"/>
      <c r="DN25" s="642"/>
      <c r="DO25" s="642"/>
      <c r="DP25" s="642"/>
      <c r="DQ25" s="642"/>
      <c r="DR25" s="642"/>
      <c r="DS25" s="642"/>
      <c r="DT25" s="642"/>
      <c r="DU25" s="642"/>
      <c r="DV25" s="643"/>
      <c r="DW25" s="646">
        <v>21</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146303</v>
      </c>
      <c r="S26" s="644"/>
      <c r="T26" s="644"/>
      <c r="U26" s="644"/>
      <c r="V26" s="644"/>
      <c r="W26" s="644"/>
      <c r="X26" s="644"/>
      <c r="Y26" s="645"/>
      <c r="Z26" s="703">
        <v>0.7</v>
      </c>
      <c r="AA26" s="703"/>
      <c r="AB26" s="703"/>
      <c r="AC26" s="703"/>
      <c r="AD26" s="704" t="s">
        <v>219</v>
      </c>
      <c r="AE26" s="704"/>
      <c r="AF26" s="704"/>
      <c r="AG26" s="704"/>
      <c r="AH26" s="704"/>
      <c r="AI26" s="704"/>
      <c r="AJ26" s="704"/>
      <c r="AK26" s="704"/>
      <c r="AL26" s="646" t="s">
        <v>219</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219</v>
      </c>
      <c r="BH26" s="644"/>
      <c r="BI26" s="644"/>
      <c r="BJ26" s="644"/>
      <c r="BK26" s="644"/>
      <c r="BL26" s="644"/>
      <c r="BM26" s="644"/>
      <c r="BN26" s="645"/>
      <c r="BO26" s="703" t="s">
        <v>219</v>
      </c>
      <c r="BP26" s="703"/>
      <c r="BQ26" s="703"/>
      <c r="BR26" s="703"/>
      <c r="BS26" s="649" t="s">
        <v>219</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2046155</v>
      </c>
      <c r="CS26" s="644"/>
      <c r="CT26" s="644"/>
      <c r="CU26" s="644"/>
      <c r="CV26" s="644"/>
      <c r="CW26" s="644"/>
      <c r="CX26" s="644"/>
      <c r="CY26" s="645"/>
      <c r="CZ26" s="646">
        <v>10.7</v>
      </c>
      <c r="DA26" s="675"/>
      <c r="DB26" s="675"/>
      <c r="DC26" s="676"/>
      <c r="DD26" s="649">
        <v>1984006</v>
      </c>
      <c r="DE26" s="644"/>
      <c r="DF26" s="644"/>
      <c r="DG26" s="644"/>
      <c r="DH26" s="644"/>
      <c r="DI26" s="644"/>
      <c r="DJ26" s="644"/>
      <c r="DK26" s="645"/>
      <c r="DL26" s="649" t="s">
        <v>219</v>
      </c>
      <c r="DM26" s="644"/>
      <c r="DN26" s="644"/>
      <c r="DO26" s="644"/>
      <c r="DP26" s="644"/>
      <c r="DQ26" s="644"/>
      <c r="DR26" s="644"/>
      <c r="DS26" s="644"/>
      <c r="DT26" s="644"/>
      <c r="DU26" s="644"/>
      <c r="DV26" s="645"/>
      <c r="DW26" s="646" t="s">
        <v>219</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1945221</v>
      </c>
      <c r="S27" s="644"/>
      <c r="T27" s="644"/>
      <c r="U27" s="644"/>
      <c r="V27" s="644"/>
      <c r="W27" s="644"/>
      <c r="X27" s="644"/>
      <c r="Y27" s="645"/>
      <c r="Z27" s="703">
        <v>9.8000000000000007</v>
      </c>
      <c r="AA27" s="703"/>
      <c r="AB27" s="703"/>
      <c r="AC27" s="703"/>
      <c r="AD27" s="704" t="s">
        <v>219</v>
      </c>
      <c r="AE27" s="704"/>
      <c r="AF27" s="704"/>
      <c r="AG27" s="704"/>
      <c r="AH27" s="704"/>
      <c r="AI27" s="704"/>
      <c r="AJ27" s="704"/>
      <c r="AK27" s="704"/>
      <c r="AL27" s="646" t="s">
        <v>219</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6982882</v>
      </c>
      <c r="BH27" s="644"/>
      <c r="BI27" s="644"/>
      <c r="BJ27" s="644"/>
      <c r="BK27" s="644"/>
      <c r="BL27" s="644"/>
      <c r="BM27" s="644"/>
      <c r="BN27" s="645"/>
      <c r="BO27" s="703">
        <v>100</v>
      </c>
      <c r="BP27" s="703"/>
      <c r="BQ27" s="703"/>
      <c r="BR27" s="703"/>
      <c r="BS27" s="649" t="s">
        <v>219</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3292107</v>
      </c>
      <c r="CS27" s="642"/>
      <c r="CT27" s="642"/>
      <c r="CU27" s="642"/>
      <c r="CV27" s="642"/>
      <c r="CW27" s="642"/>
      <c r="CX27" s="642"/>
      <c r="CY27" s="643"/>
      <c r="CZ27" s="646">
        <v>17.2</v>
      </c>
      <c r="DA27" s="675"/>
      <c r="DB27" s="675"/>
      <c r="DC27" s="676"/>
      <c r="DD27" s="649">
        <v>1307629</v>
      </c>
      <c r="DE27" s="642"/>
      <c r="DF27" s="642"/>
      <c r="DG27" s="642"/>
      <c r="DH27" s="642"/>
      <c r="DI27" s="642"/>
      <c r="DJ27" s="642"/>
      <c r="DK27" s="643"/>
      <c r="DL27" s="649">
        <v>988530</v>
      </c>
      <c r="DM27" s="642"/>
      <c r="DN27" s="642"/>
      <c r="DO27" s="642"/>
      <c r="DP27" s="642"/>
      <c r="DQ27" s="642"/>
      <c r="DR27" s="642"/>
      <c r="DS27" s="642"/>
      <c r="DT27" s="642"/>
      <c r="DU27" s="642"/>
      <c r="DV27" s="643"/>
      <c r="DW27" s="646">
        <v>8.3000000000000007</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219</v>
      </c>
      <c r="S28" s="644"/>
      <c r="T28" s="644"/>
      <c r="U28" s="644"/>
      <c r="V28" s="644"/>
      <c r="W28" s="644"/>
      <c r="X28" s="644"/>
      <c r="Y28" s="645"/>
      <c r="Z28" s="703" t="s">
        <v>219</v>
      </c>
      <c r="AA28" s="703"/>
      <c r="AB28" s="703"/>
      <c r="AC28" s="703"/>
      <c r="AD28" s="704" t="s">
        <v>219</v>
      </c>
      <c r="AE28" s="704"/>
      <c r="AF28" s="704"/>
      <c r="AG28" s="704"/>
      <c r="AH28" s="704"/>
      <c r="AI28" s="704"/>
      <c r="AJ28" s="704"/>
      <c r="AK28" s="704"/>
      <c r="AL28" s="646" t="s">
        <v>219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2589543</v>
      </c>
      <c r="CS28" s="644"/>
      <c r="CT28" s="644"/>
      <c r="CU28" s="644"/>
      <c r="CV28" s="644"/>
      <c r="CW28" s="644"/>
      <c r="CX28" s="644"/>
      <c r="CY28" s="645"/>
      <c r="CZ28" s="646">
        <v>13.5</v>
      </c>
      <c r="DA28" s="675"/>
      <c r="DB28" s="675"/>
      <c r="DC28" s="676"/>
      <c r="DD28" s="649">
        <v>2548613</v>
      </c>
      <c r="DE28" s="644"/>
      <c r="DF28" s="644"/>
      <c r="DG28" s="644"/>
      <c r="DH28" s="644"/>
      <c r="DI28" s="644"/>
      <c r="DJ28" s="644"/>
      <c r="DK28" s="645"/>
      <c r="DL28" s="649">
        <v>2548613</v>
      </c>
      <c r="DM28" s="644"/>
      <c r="DN28" s="644"/>
      <c r="DO28" s="644"/>
      <c r="DP28" s="644"/>
      <c r="DQ28" s="644"/>
      <c r="DR28" s="644"/>
      <c r="DS28" s="644"/>
      <c r="DT28" s="644"/>
      <c r="DU28" s="644"/>
      <c r="DV28" s="645"/>
      <c r="DW28" s="646">
        <v>21.3</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844440</v>
      </c>
      <c r="S29" s="644"/>
      <c r="T29" s="644"/>
      <c r="U29" s="644"/>
      <c r="V29" s="644"/>
      <c r="W29" s="644"/>
      <c r="X29" s="644"/>
      <c r="Y29" s="645"/>
      <c r="Z29" s="703">
        <v>4.3</v>
      </c>
      <c r="AA29" s="703"/>
      <c r="AB29" s="703"/>
      <c r="AC29" s="703"/>
      <c r="AD29" s="704" t="s">
        <v>219</v>
      </c>
      <c r="AE29" s="704"/>
      <c r="AF29" s="704"/>
      <c r="AG29" s="704"/>
      <c r="AH29" s="704"/>
      <c r="AI29" s="704"/>
      <c r="AJ29" s="704"/>
      <c r="AK29" s="704"/>
      <c r="AL29" s="646" t="s">
        <v>219</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64</v>
      </c>
      <c r="CG29" s="682"/>
      <c r="CH29" s="682"/>
      <c r="CI29" s="682"/>
      <c r="CJ29" s="682"/>
      <c r="CK29" s="682"/>
      <c r="CL29" s="682"/>
      <c r="CM29" s="682"/>
      <c r="CN29" s="682"/>
      <c r="CO29" s="682"/>
      <c r="CP29" s="682"/>
      <c r="CQ29" s="683"/>
      <c r="CR29" s="641">
        <v>2587174</v>
      </c>
      <c r="CS29" s="642"/>
      <c r="CT29" s="642"/>
      <c r="CU29" s="642"/>
      <c r="CV29" s="642"/>
      <c r="CW29" s="642"/>
      <c r="CX29" s="642"/>
      <c r="CY29" s="643"/>
      <c r="CZ29" s="646">
        <v>13.5</v>
      </c>
      <c r="DA29" s="675"/>
      <c r="DB29" s="675"/>
      <c r="DC29" s="676"/>
      <c r="DD29" s="649">
        <v>2546244</v>
      </c>
      <c r="DE29" s="642"/>
      <c r="DF29" s="642"/>
      <c r="DG29" s="642"/>
      <c r="DH29" s="642"/>
      <c r="DI29" s="642"/>
      <c r="DJ29" s="642"/>
      <c r="DK29" s="643"/>
      <c r="DL29" s="649">
        <v>2546244</v>
      </c>
      <c r="DM29" s="642"/>
      <c r="DN29" s="642"/>
      <c r="DO29" s="642"/>
      <c r="DP29" s="642"/>
      <c r="DQ29" s="642"/>
      <c r="DR29" s="642"/>
      <c r="DS29" s="642"/>
      <c r="DT29" s="642"/>
      <c r="DU29" s="642"/>
      <c r="DV29" s="643"/>
      <c r="DW29" s="646">
        <v>21.3</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54507</v>
      </c>
      <c r="S30" s="644"/>
      <c r="T30" s="644"/>
      <c r="U30" s="644"/>
      <c r="V30" s="644"/>
      <c r="W30" s="644"/>
      <c r="X30" s="644"/>
      <c r="Y30" s="645"/>
      <c r="Z30" s="703">
        <v>0.3</v>
      </c>
      <c r="AA30" s="703"/>
      <c r="AB30" s="703"/>
      <c r="AC30" s="703"/>
      <c r="AD30" s="704">
        <v>28472</v>
      </c>
      <c r="AE30" s="704"/>
      <c r="AF30" s="704"/>
      <c r="AG30" s="704"/>
      <c r="AH30" s="704"/>
      <c r="AI30" s="704"/>
      <c r="AJ30" s="704"/>
      <c r="AK30" s="704"/>
      <c r="AL30" s="646">
        <v>0.3</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99.1</v>
      </c>
      <c r="BH30" s="722"/>
      <c r="BI30" s="722"/>
      <c r="BJ30" s="722"/>
      <c r="BK30" s="722"/>
      <c r="BL30" s="722"/>
      <c r="BM30" s="723">
        <v>97.5</v>
      </c>
      <c r="BN30" s="722"/>
      <c r="BO30" s="722"/>
      <c r="BP30" s="722"/>
      <c r="BQ30" s="724"/>
      <c r="BR30" s="721">
        <v>99.1</v>
      </c>
      <c r="BS30" s="722"/>
      <c r="BT30" s="722"/>
      <c r="BU30" s="722"/>
      <c r="BV30" s="722"/>
      <c r="BW30" s="722"/>
      <c r="BX30" s="723">
        <v>97.2</v>
      </c>
      <c r="BY30" s="722"/>
      <c r="BZ30" s="722"/>
      <c r="CA30" s="722"/>
      <c r="CB30" s="724"/>
      <c r="CD30" s="727"/>
      <c r="CE30" s="728"/>
      <c r="CF30" s="685" t="s">
        <v>301</v>
      </c>
      <c r="CG30" s="682"/>
      <c r="CH30" s="682"/>
      <c r="CI30" s="682"/>
      <c r="CJ30" s="682"/>
      <c r="CK30" s="682"/>
      <c r="CL30" s="682"/>
      <c r="CM30" s="682"/>
      <c r="CN30" s="682"/>
      <c r="CO30" s="682"/>
      <c r="CP30" s="682"/>
      <c r="CQ30" s="683"/>
      <c r="CR30" s="641">
        <v>2426861</v>
      </c>
      <c r="CS30" s="644"/>
      <c r="CT30" s="644"/>
      <c r="CU30" s="644"/>
      <c r="CV30" s="644"/>
      <c r="CW30" s="644"/>
      <c r="CX30" s="644"/>
      <c r="CY30" s="645"/>
      <c r="CZ30" s="646">
        <v>12.7</v>
      </c>
      <c r="DA30" s="675"/>
      <c r="DB30" s="675"/>
      <c r="DC30" s="676"/>
      <c r="DD30" s="649">
        <v>2389417</v>
      </c>
      <c r="DE30" s="644"/>
      <c r="DF30" s="644"/>
      <c r="DG30" s="644"/>
      <c r="DH30" s="644"/>
      <c r="DI30" s="644"/>
      <c r="DJ30" s="644"/>
      <c r="DK30" s="645"/>
      <c r="DL30" s="649">
        <v>2389417</v>
      </c>
      <c r="DM30" s="644"/>
      <c r="DN30" s="644"/>
      <c r="DO30" s="644"/>
      <c r="DP30" s="644"/>
      <c r="DQ30" s="644"/>
      <c r="DR30" s="644"/>
      <c r="DS30" s="644"/>
      <c r="DT30" s="644"/>
      <c r="DU30" s="644"/>
      <c r="DV30" s="645"/>
      <c r="DW30" s="646">
        <v>20</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256405</v>
      </c>
      <c r="S31" s="644"/>
      <c r="T31" s="644"/>
      <c r="U31" s="644"/>
      <c r="V31" s="644"/>
      <c r="W31" s="644"/>
      <c r="X31" s="644"/>
      <c r="Y31" s="645"/>
      <c r="Z31" s="703">
        <v>1.3</v>
      </c>
      <c r="AA31" s="703"/>
      <c r="AB31" s="703"/>
      <c r="AC31" s="703"/>
      <c r="AD31" s="704" t="s">
        <v>219</v>
      </c>
      <c r="AE31" s="704"/>
      <c r="AF31" s="704"/>
      <c r="AG31" s="704"/>
      <c r="AH31" s="704"/>
      <c r="AI31" s="704"/>
      <c r="AJ31" s="704"/>
      <c r="AK31" s="704"/>
      <c r="AL31" s="646" t="s">
        <v>219</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v>
      </c>
      <c r="BH31" s="642"/>
      <c r="BI31" s="642"/>
      <c r="BJ31" s="642"/>
      <c r="BK31" s="642"/>
      <c r="BL31" s="642"/>
      <c r="BM31" s="647">
        <v>97.8</v>
      </c>
      <c r="BN31" s="720"/>
      <c r="BO31" s="720"/>
      <c r="BP31" s="720"/>
      <c r="BQ31" s="681"/>
      <c r="BR31" s="719">
        <v>99.1</v>
      </c>
      <c r="BS31" s="642"/>
      <c r="BT31" s="642"/>
      <c r="BU31" s="642"/>
      <c r="BV31" s="642"/>
      <c r="BW31" s="642"/>
      <c r="BX31" s="647">
        <v>97.8</v>
      </c>
      <c r="BY31" s="720"/>
      <c r="BZ31" s="720"/>
      <c r="CA31" s="720"/>
      <c r="CB31" s="681"/>
      <c r="CD31" s="727"/>
      <c r="CE31" s="728"/>
      <c r="CF31" s="685" t="s">
        <v>305</v>
      </c>
      <c r="CG31" s="682"/>
      <c r="CH31" s="682"/>
      <c r="CI31" s="682"/>
      <c r="CJ31" s="682"/>
      <c r="CK31" s="682"/>
      <c r="CL31" s="682"/>
      <c r="CM31" s="682"/>
      <c r="CN31" s="682"/>
      <c r="CO31" s="682"/>
      <c r="CP31" s="682"/>
      <c r="CQ31" s="683"/>
      <c r="CR31" s="641">
        <v>160313</v>
      </c>
      <c r="CS31" s="642"/>
      <c r="CT31" s="642"/>
      <c r="CU31" s="642"/>
      <c r="CV31" s="642"/>
      <c r="CW31" s="642"/>
      <c r="CX31" s="642"/>
      <c r="CY31" s="643"/>
      <c r="CZ31" s="646">
        <v>0.8</v>
      </c>
      <c r="DA31" s="675"/>
      <c r="DB31" s="675"/>
      <c r="DC31" s="676"/>
      <c r="DD31" s="649">
        <v>156827</v>
      </c>
      <c r="DE31" s="642"/>
      <c r="DF31" s="642"/>
      <c r="DG31" s="642"/>
      <c r="DH31" s="642"/>
      <c r="DI31" s="642"/>
      <c r="DJ31" s="642"/>
      <c r="DK31" s="643"/>
      <c r="DL31" s="649">
        <v>156827</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45517</v>
      </c>
      <c r="S32" s="644"/>
      <c r="T32" s="644"/>
      <c r="U32" s="644"/>
      <c r="V32" s="644"/>
      <c r="W32" s="644"/>
      <c r="X32" s="644"/>
      <c r="Y32" s="645"/>
      <c r="Z32" s="703">
        <v>0.2</v>
      </c>
      <c r="AA32" s="703"/>
      <c r="AB32" s="703"/>
      <c r="AC32" s="703"/>
      <c r="AD32" s="704" t="s">
        <v>219</v>
      </c>
      <c r="AE32" s="704"/>
      <c r="AF32" s="704"/>
      <c r="AG32" s="704"/>
      <c r="AH32" s="704"/>
      <c r="AI32" s="704"/>
      <c r="AJ32" s="704"/>
      <c r="AK32" s="704"/>
      <c r="AL32" s="646" t="s">
        <v>219</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99.3</v>
      </c>
      <c r="BH32" s="657"/>
      <c r="BI32" s="657"/>
      <c r="BJ32" s="657"/>
      <c r="BK32" s="657"/>
      <c r="BL32" s="657"/>
      <c r="BM32" s="701">
        <v>97</v>
      </c>
      <c r="BN32" s="657"/>
      <c r="BO32" s="657"/>
      <c r="BP32" s="657"/>
      <c r="BQ32" s="694"/>
      <c r="BR32" s="718">
        <v>99.1</v>
      </c>
      <c r="BS32" s="657"/>
      <c r="BT32" s="657"/>
      <c r="BU32" s="657"/>
      <c r="BV32" s="657"/>
      <c r="BW32" s="657"/>
      <c r="BX32" s="701">
        <v>96.4</v>
      </c>
      <c r="BY32" s="657"/>
      <c r="BZ32" s="657"/>
      <c r="CA32" s="657"/>
      <c r="CB32" s="694"/>
      <c r="CD32" s="729"/>
      <c r="CE32" s="730"/>
      <c r="CF32" s="685" t="s">
        <v>308</v>
      </c>
      <c r="CG32" s="682"/>
      <c r="CH32" s="682"/>
      <c r="CI32" s="682"/>
      <c r="CJ32" s="682"/>
      <c r="CK32" s="682"/>
      <c r="CL32" s="682"/>
      <c r="CM32" s="682"/>
      <c r="CN32" s="682"/>
      <c r="CO32" s="682"/>
      <c r="CP32" s="682"/>
      <c r="CQ32" s="683"/>
      <c r="CR32" s="641">
        <v>2369</v>
      </c>
      <c r="CS32" s="644"/>
      <c r="CT32" s="644"/>
      <c r="CU32" s="644"/>
      <c r="CV32" s="644"/>
      <c r="CW32" s="644"/>
      <c r="CX32" s="644"/>
      <c r="CY32" s="645"/>
      <c r="CZ32" s="646">
        <v>0</v>
      </c>
      <c r="DA32" s="675"/>
      <c r="DB32" s="675"/>
      <c r="DC32" s="676"/>
      <c r="DD32" s="649">
        <v>2369</v>
      </c>
      <c r="DE32" s="644"/>
      <c r="DF32" s="644"/>
      <c r="DG32" s="644"/>
      <c r="DH32" s="644"/>
      <c r="DI32" s="644"/>
      <c r="DJ32" s="644"/>
      <c r="DK32" s="645"/>
      <c r="DL32" s="649">
        <v>2369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706288</v>
      </c>
      <c r="S33" s="644"/>
      <c r="T33" s="644"/>
      <c r="U33" s="644"/>
      <c r="V33" s="644"/>
      <c r="W33" s="644"/>
      <c r="X33" s="644"/>
      <c r="Y33" s="645"/>
      <c r="Z33" s="703">
        <v>3.6</v>
      </c>
      <c r="AA33" s="703"/>
      <c r="AB33" s="703"/>
      <c r="AC33" s="703"/>
      <c r="AD33" s="704" t="s">
        <v>219</v>
      </c>
      <c r="AE33" s="704"/>
      <c r="AF33" s="704"/>
      <c r="AG33" s="704"/>
      <c r="AH33" s="704"/>
      <c r="AI33" s="704"/>
      <c r="AJ33" s="704"/>
      <c r="AK33" s="704"/>
      <c r="AL33" s="646" t="s">
        <v>219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8570280</v>
      </c>
      <c r="CS33" s="642"/>
      <c r="CT33" s="642"/>
      <c r="CU33" s="642"/>
      <c r="CV33" s="642"/>
      <c r="CW33" s="642"/>
      <c r="CX33" s="642"/>
      <c r="CY33" s="643"/>
      <c r="CZ33" s="646">
        <v>44.8</v>
      </c>
      <c r="DA33" s="675"/>
      <c r="DB33" s="675"/>
      <c r="DC33" s="676"/>
      <c r="DD33" s="649">
        <v>6203147</v>
      </c>
      <c r="DE33" s="642"/>
      <c r="DF33" s="642"/>
      <c r="DG33" s="642"/>
      <c r="DH33" s="642"/>
      <c r="DI33" s="642"/>
      <c r="DJ33" s="642"/>
      <c r="DK33" s="643"/>
      <c r="DL33" s="649">
        <v>4691261</v>
      </c>
      <c r="DM33" s="642"/>
      <c r="DN33" s="642"/>
      <c r="DO33" s="642"/>
      <c r="DP33" s="642"/>
      <c r="DQ33" s="642"/>
      <c r="DR33" s="642"/>
      <c r="DS33" s="642"/>
      <c r="DT33" s="642"/>
      <c r="DU33" s="642"/>
      <c r="DV33" s="643"/>
      <c r="DW33" s="646">
        <v>39.200000000000003</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1439415</v>
      </c>
      <c r="S34" s="644"/>
      <c r="T34" s="644"/>
      <c r="U34" s="644"/>
      <c r="V34" s="644"/>
      <c r="W34" s="644"/>
      <c r="X34" s="644"/>
      <c r="Y34" s="645"/>
      <c r="Z34" s="703">
        <v>7.2</v>
      </c>
      <c r="AA34" s="703"/>
      <c r="AB34" s="703"/>
      <c r="AC34" s="703"/>
      <c r="AD34" s="704">
        <v>24</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2636347</v>
      </c>
      <c r="CS34" s="644"/>
      <c r="CT34" s="644"/>
      <c r="CU34" s="644"/>
      <c r="CV34" s="644"/>
      <c r="CW34" s="644"/>
      <c r="CX34" s="644"/>
      <c r="CY34" s="645"/>
      <c r="CZ34" s="646">
        <v>13.8</v>
      </c>
      <c r="DA34" s="675"/>
      <c r="DB34" s="675"/>
      <c r="DC34" s="676"/>
      <c r="DD34" s="649">
        <v>1872599</v>
      </c>
      <c r="DE34" s="644"/>
      <c r="DF34" s="644"/>
      <c r="DG34" s="644"/>
      <c r="DH34" s="644"/>
      <c r="DI34" s="644"/>
      <c r="DJ34" s="644"/>
      <c r="DK34" s="645"/>
      <c r="DL34" s="649">
        <v>1490271</v>
      </c>
      <c r="DM34" s="644"/>
      <c r="DN34" s="644"/>
      <c r="DO34" s="644"/>
      <c r="DP34" s="644"/>
      <c r="DQ34" s="644"/>
      <c r="DR34" s="644"/>
      <c r="DS34" s="644"/>
      <c r="DT34" s="644"/>
      <c r="DU34" s="644"/>
      <c r="DV34" s="645"/>
      <c r="DW34" s="646">
        <v>12.5</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1385200</v>
      </c>
      <c r="S35" s="644"/>
      <c r="T35" s="644"/>
      <c r="U35" s="644"/>
      <c r="V35" s="644"/>
      <c r="W35" s="644"/>
      <c r="X35" s="644"/>
      <c r="Y35" s="645"/>
      <c r="Z35" s="703">
        <v>7</v>
      </c>
      <c r="AA35" s="703"/>
      <c r="AB35" s="703"/>
      <c r="AC35" s="703"/>
      <c r="AD35" s="704" t="s">
        <v>219</v>
      </c>
      <c r="AE35" s="704"/>
      <c r="AF35" s="704"/>
      <c r="AG35" s="704"/>
      <c r="AH35" s="704"/>
      <c r="AI35" s="704"/>
      <c r="AJ35" s="704"/>
      <c r="AK35" s="704"/>
      <c r="AL35" s="646" t="s">
        <v>219</v>
      </c>
      <c r="AM35" s="647"/>
      <c r="AN35" s="647"/>
      <c r="AO35" s="705"/>
      <c r="AP35" s="214"/>
      <c r="AQ35" s="709" t="s">
        <v>316</v>
      </c>
      <c r="AR35" s="710"/>
      <c r="AS35" s="710"/>
      <c r="AT35" s="710"/>
      <c r="AU35" s="710"/>
      <c r="AV35" s="710"/>
      <c r="AW35" s="710"/>
      <c r="AX35" s="710"/>
      <c r="AY35" s="711"/>
      <c r="AZ35" s="706">
        <v>2807242</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222200</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112542</v>
      </c>
      <c r="CS35" s="642"/>
      <c r="CT35" s="642"/>
      <c r="CU35" s="642"/>
      <c r="CV35" s="642"/>
      <c r="CW35" s="642"/>
      <c r="CX35" s="642"/>
      <c r="CY35" s="643"/>
      <c r="CZ35" s="646">
        <v>0.6</v>
      </c>
      <c r="DA35" s="675"/>
      <c r="DB35" s="675"/>
      <c r="DC35" s="676"/>
      <c r="DD35" s="649">
        <v>109989</v>
      </c>
      <c r="DE35" s="642"/>
      <c r="DF35" s="642"/>
      <c r="DG35" s="642"/>
      <c r="DH35" s="642"/>
      <c r="DI35" s="642"/>
      <c r="DJ35" s="642"/>
      <c r="DK35" s="643"/>
      <c r="DL35" s="649">
        <v>101790</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219</v>
      </c>
      <c r="S36" s="644"/>
      <c r="T36" s="644"/>
      <c r="U36" s="644"/>
      <c r="V36" s="644"/>
      <c r="W36" s="644"/>
      <c r="X36" s="644"/>
      <c r="Y36" s="645"/>
      <c r="Z36" s="703" t="s">
        <v>219</v>
      </c>
      <c r="AA36" s="703"/>
      <c r="AB36" s="703"/>
      <c r="AC36" s="703"/>
      <c r="AD36" s="704" t="s">
        <v>219</v>
      </c>
      <c r="AE36" s="704"/>
      <c r="AF36" s="704"/>
      <c r="AG36" s="704"/>
      <c r="AH36" s="704"/>
      <c r="AI36" s="704"/>
      <c r="AJ36" s="704"/>
      <c r="AK36" s="704"/>
      <c r="AL36" s="646" t="s">
        <v>219</v>
      </c>
      <c r="AM36" s="647"/>
      <c r="AN36" s="647"/>
      <c r="AO36" s="705"/>
      <c r="AQ36" s="678" t="s">
        <v>320</v>
      </c>
      <c r="AR36" s="679"/>
      <c r="AS36" s="679"/>
      <c r="AT36" s="679"/>
      <c r="AU36" s="679"/>
      <c r="AV36" s="679"/>
      <c r="AW36" s="679"/>
      <c r="AX36" s="679"/>
      <c r="AY36" s="680"/>
      <c r="AZ36" s="641">
        <v>631990</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180188</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2658538</v>
      </c>
      <c r="CS36" s="644"/>
      <c r="CT36" s="644"/>
      <c r="CU36" s="644"/>
      <c r="CV36" s="644"/>
      <c r="CW36" s="644"/>
      <c r="CX36" s="644"/>
      <c r="CY36" s="645"/>
      <c r="CZ36" s="646">
        <v>13.9</v>
      </c>
      <c r="DA36" s="675"/>
      <c r="DB36" s="675"/>
      <c r="DC36" s="676"/>
      <c r="DD36" s="649">
        <v>2489089</v>
      </c>
      <c r="DE36" s="644"/>
      <c r="DF36" s="644"/>
      <c r="DG36" s="644"/>
      <c r="DH36" s="644"/>
      <c r="DI36" s="644"/>
      <c r="DJ36" s="644"/>
      <c r="DK36" s="645"/>
      <c r="DL36" s="649">
        <v>1677426</v>
      </c>
      <c r="DM36" s="644"/>
      <c r="DN36" s="644"/>
      <c r="DO36" s="644"/>
      <c r="DP36" s="644"/>
      <c r="DQ36" s="644"/>
      <c r="DR36" s="644"/>
      <c r="DS36" s="644"/>
      <c r="DT36" s="644"/>
      <c r="DU36" s="644"/>
      <c r="DV36" s="645"/>
      <c r="DW36" s="646">
        <v>14</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800000</v>
      </c>
      <c r="S37" s="644"/>
      <c r="T37" s="644"/>
      <c r="U37" s="644"/>
      <c r="V37" s="644"/>
      <c r="W37" s="644"/>
      <c r="X37" s="644"/>
      <c r="Y37" s="645"/>
      <c r="Z37" s="703">
        <v>4</v>
      </c>
      <c r="AA37" s="703"/>
      <c r="AB37" s="703"/>
      <c r="AC37" s="703"/>
      <c r="AD37" s="704" t="s">
        <v>219</v>
      </c>
      <c r="AE37" s="704"/>
      <c r="AF37" s="704"/>
      <c r="AG37" s="704"/>
      <c r="AH37" s="704"/>
      <c r="AI37" s="704"/>
      <c r="AJ37" s="704"/>
      <c r="AK37" s="704"/>
      <c r="AL37" s="646" t="s">
        <v>219</v>
      </c>
      <c r="AM37" s="647"/>
      <c r="AN37" s="647"/>
      <c r="AO37" s="705"/>
      <c r="AQ37" s="678" t="s">
        <v>324</v>
      </c>
      <c r="AR37" s="679"/>
      <c r="AS37" s="679"/>
      <c r="AT37" s="679"/>
      <c r="AU37" s="679"/>
      <c r="AV37" s="679"/>
      <c r="AW37" s="679"/>
      <c r="AX37" s="679"/>
      <c r="AY37" s="680"/>
      <c r="AZ37" s="641">
        <v>439145</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6577</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818430</v>
      </c>
      <c r="CS37" s="642"/>
      <c r="CT37" s="642"/>
      <c r="CU37" s="642"/>
      <c r="CV37" s="642"/>
      <c r="CW37" s="642"/>
      <c r="CX37" s="642"/>
      <c r="CY37" s="643"/>
      <c r="CZ37" s="646">
        <v>4.3</v>
      </c>
      <c r="DA37" s="675"/>
      <c r="DB37" s="675"/>
      <c r="DC37" s="676"/>
      <c r="DD37" s="649">
        <v>772395</v>
      </c>
      <c r="DE37" s="642"/>
      <c r="DF37" s="642"/>
      <c r="DG37" s="642"/>
      <c r="DH37" s="642"/>
      <c r="DI37" s="642"/>
      <c r="DJ37" s="642"/>
      <c r="DK37" s="643"/>
      <c r="DL37" s="649">
        <v>638617</v>
      </c>
      <c r="DM37" s="642"/>
      <c r="DN37" s="642"/>
      <c r="DO37" s="642"/>
      <c r="DP37" s="642"/>
      <c r="DQ37" s="642"/>
      <c r="DR37" s="642"/>
      <c r="DS37" s="642"/>
      <c r="DT37" s="642"/>
      <c r="DU37" s="642"/>
      <c r="DV37" s="643"/>
      <c r="DW37" s="646">
        <v>5.3</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19865468</v>
      </c>
      <c r="S38" s="693"/>
      <c r="T38" s="693"/>
      <c r="U38" s="693"/>
      <c r="V38" s="693"/>
      <c r="W38" s="693"/>
      <c r="X38" s="693"/>
      <c r="Y38" s="698"/>
      <c r="Z38" s="699">
        <v>100</v>
      </c>
      <c r="AA38" s="699"/>
      <c r="AB38" s="699"/>
      <c r="AC38" s="699"/>
      <c r="AD38" s="700">
        <v>11168178</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16780</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10256</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1719327</v>
      </c>
      <c r="CS38" s="644"/>
      <c r="CT38" s="644"/>
      <c r="CU38" s="644"/>
      <c r="CV38" s="644"/>
      <c r="CW38" s="644"/>
      <c r="CX38" s="644"/>
      <c r="CY38" s="645"/>
      <c r="CZ38" s="646">
        <v>9</v>
      </c>
      <c r="DA38" s="675"/>
      <c r="DB38" s="675"/>
      <c r="DC38" s="676"/>
      <c r="DD38" s="649">
        <v>1481170</v>
      </c>
      <c r="DE38" s="644"/>
      <c r="DF38" s="644"/>
      <c r="DG38" s="644"/>
      <c r="DH38" s="644"/>
      <c r="DI38" s="644"/>
      <c r="DJ38" s="644"/>
      <c r="DK38" s="645"/>
      <c r="DL38" s="649">
        <v>1421774</v>
      </c>
      <c r="DM38" s="644"/>
      <c r="DN38" s="644"/>
      <c r="DO38" s="644"/>
      <c r="DP38" s="644"/>
      <c r="DQ38" s="644"/>
      <c r="DR38" s="644"/>
      <c r="DS38" s="644"/>
      <c r="DT38" s="644"/>
      <c r="DU38" s="644"/>
      <c r="DV38" s="645"/>
      <c r="DW38" s="646">
        <v>11.9</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332</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93</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522648</v>
      </c>
      <c r="CS39" s="642"/>
      <c r="CT39" s="642"/>
      <c r="CU39" s="642"/>
      <c r="CV39" s="642"/>
      <c r="CW39" s="642"/>
      <c r="CX39" s="642"/>
      <c r="CY39" s="643"/>
      <c r="CZ39" s="646">
        <v>2.7</v>
      </c>
      <c r="DA39" s="675"/>
      <c r="DB39" s="675"/>
      <c r="DC39" s="676"/>
      <c r="DD39" s="649">
        <v>250000</v>
      </c>
      <c r="DE39" s="642"/>
      <c r="DF39" s="642"/>
      <c r="DG39" s="642"/>
      <c r="DH39" s="642"/>
      <c r="DI39" s="642"/>
      <c r="DJ39" s="642"/>
      <c r="DK39" s="643"/>
      <c r="DL39" s="649" t="s">
        <v>219</v>
      </c>
      <c r="DM39" s="642"/>
      <c r="DN39" s="642"/>
      <c r="DO39" s="642"/>
      <c r="DP39" s="642"/>
      <c r="DQ39" s="642"/>
      <c r="DR39" s="642"/>
      <c r="DS39" s="642"/>
      <c r="DT39" s="642"/>
      <c r="DU39" s="642"/>
      <c r="DV39" s="643"/>
      <c r="DW39" s="646" t="s">
        <v>332</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289976</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104</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920878</v>
      </c>
      <c r="CS40" s="644"/>
      <c r="CT40" s="644"/>
      <c r="CU40" s="644"/>
      <c r="CV40" s="644"/>
      <c r="CW40" s="644"/>
      <c r="CX40" s="644"/>
      <c r="CY40" s="645"/>
      <c r="CZ40" s="646">
        <v>4.8</v>
      </c>
      <c r="DA40" s="675"/>
      <c r="DB40" s="675"/>
      <c r="DC40" s="676"/>
      <c r="DD40" s="649">
        <v>300</v>
      </c>
      <c r="DE40" s="644"/>
      <c r="DF40" s="644"/>
      <c r="DG40" s="644"/>
      <c r="DH40" s="644"/>
      <c r="DI40" s="644"/>
      <c r="DJ40" s="644"/>
      <c r="DK40" s="645"/>
      <c r="DL40" s="649" t="s">
        <v>332</v>
      </c>
      <c r="DM40" s="644"/>
      <c r="DN40" s="644"/>
      <c r="DO40" s="644"/>
      <c r="DP40" s="644"/>
      <c r="DQ40" s="644"/>
      <c r="DR40" s="644"/>
      <c r="DS40" s="644"/>
      <c r="DT40" s="644"/>
      <c r="DU40" s="644"/>
      <c r="DV40" s="645"/>
      <c r="DW40" s="646" t="s">
        <v>332</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1429351</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320</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219</v>
      </c>
      <c r="CS41" s="642"/>
      <c r="CT41" s="642"/>
      <c r="CU41" s="642"/>
      <c r="CV41" s="642"/>
      <c r="CW41" s="642"/>
      <c r="CX41" s="642"/>
      <c r="CY41" s="643"/>
      <c r="CZ41" s="646" t="s">
        <v>332</v>
      </c>
      <c r="DA41" s="675"/>
      <c r="DB41" s="675"/>
      <c r="DC41" s="676"/>
      <c r="DD41" s="649" t="s">
        <v>219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1344795</v>
      </c>
      <c r="CS42" s="644"/>
      <c r="CT42" s="644"/>
      <c r="CU42" s="644"/>
      <c r="CV42" s="644"/>
      <c r="CW42" s="644"/>
      <c r="CX42" s="644"/>
      <c r="CY42" s="645"/>
      <c r="CZ42" s="646">
        <v>7</v>
      </c>
      <c r="DA42" s="647"/>
      <c r="DB42" s="647"/>
      <c r="DC42" s="648"/>
      <c r="DD42" s="649">
        <v>415090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71971</v>
      </c>
      <c r="CS43" s="642"/>
      <c r="CT43" s="642"/>
      <c r="CU43" s="642"/>
      <c r="CV43" s="642"/>
      <c r="CW43" s="642"/>
      <c r="CX43" s="642"/>
      <c r="CY43" s="643"/>
      <c r="CZ43" s="646">
        <v>0.4</v>
      </c>
      <c r="DA43" s="675"/>
      <c r="DB43" s="675"/>
      <c r="DC43" s="676"/>
      <c r="DD43" s="649">
        <v>71971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1331625</v>
      </c>
      <c r="CS44" s="644"/>
      <c r="CT44" s="644"/>
      <c r="CU44" s="644"/>
      <c r="CV44" s="644"/>
      <c r="CW44" s="644"/>
      <c r="CX44" s="644"/>
      <c r="CY44" s="645"/>
      <c r="CZ44" s="646">
        <v>7</v>
      </c>
      <c r="DA44" s="647"/>
      <c r="DB44" s="647"/>
      <c r="DC44" s="648"/>
      <c r="DD44" s="649">
        <v>405710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559176</v>
      </c>
      <c r="CS45" s="642"/>
      <c r="CT45" s="642"/>
      <c r="CU45" s="642"/>
      <c r="CV45" s="642"/>
      <c r="CW45" s="642"/>
      <c r="CX45" s="642"/>
      <c r="CY45" s="643"/>
      <c r="CZ45" s="646">
        <v>2.9</v>
      </c>
      <c r="DA45" s="675"/>
      <c r="DB45" s="675"/>
      <c r="DC45" s="676"/>
      <c r="DD45" s="649">
        <v>88697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761705</v>
      </c>
      <c r="CS46" s="644"/>
      <c r="CT46" s="644"/>
      <c r="CU46" s="644"/>
      <c r="CV46" s="644"/>
      <c r="CW46" s="644"/>
      <c r="CX46" s="644"/>
      <c r="CY46" s="645"/>
      <c r="CZ46" s="646">
        <v>4</v>
      </c>
      <c r="DA46" s="647"/>
      <c r="DB46" s="647"/>
      <c r="DC46" s="648"/>
      <c r="DD46" s="649">
        <v>315869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13170</v>
      </c>
      <c r="CS47" s="642"/>
      <c r="CT47" s="642"/>
      <c r="CU47" s="642"/>
      <c r="CV47" s="642"/>
      <c r="CW47" s="642"/>
      <c r="CX47" s="642"/>
      <c r="CY47" s="643"/>
      <c r="CZ47" s="646">
        <v>0.1</v>
      </c>
      <c r="DA47" s="675"/>
      <c r="DB47" s="675"/>
      <c r="DC47" s="676"/>
      <c r="DD47" s="649">
        <v>9380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332</v>
      </c>
      <c r="CS48" s="644"/>
      <c r="CT48" s="644"/>
      <c r="CU48" s="644"/>
      <c r="CV48" s="644"/>
      <c r="CW48" s="644"/>
      <c r="CX48" s="644"/>
      <c r="CY48" s="645"/>
      <c r="CZ48" s="646" t="s">
        <v>219</v>
      </c>
      <c r="DA48" s="647"/>
      <c r="DB48" s="647"/>
      <c r="DC48" s="648"/>
      <c r="DD48" s="649" t="s">
        <v>332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19112213</v>
      </c>
      <c r="CS49" s="657"/>
      <c r="CT49" s="657"/>
      <c r="CU49" s="657"/>
      <c r="CV49" s="657"/>
      <c r="CW49" s="657"/>
      <c r="CX49" s="657"/>
      <c r="CY49" s="658"/>
      <c r="CZ49" s="659">
        <v>100</v>
      </c>
      <c r="DA49" s="660"/>
      <c r="DB49" s="660"/>
      <c r="DC49" s="661"/>
      <c r="DD49" s="662">
        <v>13139626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WRuncZUklb3DO6ju8yk295YGK6JLM3Bssnxgwb/pWyMRryKnGWpYw6fZMRejpTbz5rvlo0g+667XaX/j/FI25w==" saltValue="V4uC9HX2gSuHFEydm/Hw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19781</v>
      </c>
      <c r="R7" s="1174"/>
      <c r="S7" s="1174"/>
      <c r="T7" s="1174"/>
      <c r="U7" s="1174"/>
      <c r="V7" s="1174">
        <v>19092</v>
      </c>
      <c r="W7" s="1174"/>
      <c r="X7" s="1174"/>
      <c r="Y7" s="1174"/>
      <c r="Z7" s="1174"/>
      <c r="AA7" s="1174">
        <v>688</v>
      </c>
      <c r="AB7" s="1174"/>
      <c r="AC7" s="1174"/>
      <c r="AD7" s="1174"/>
      <c r="AE7" s="1175"/>
      <c r="AF7" s="1176">
        <v>666</v>
      </c>
      <c r="AG7" s="1177"/>
      <c r="AH7" s="1177"/>
      <c r="AI7" s="1177"/>
      <c r="AJ7" s="1178"/>
      <c r="AK7" s="1160">
        <v>43</v>
      </c>
      <c r="AL7" s="1161"/>
      <c r="AM7" s="1161"/>
      <c r="AN7" s="1161"/>
      <c r="AO7" s="1161"/>
      <c r="AP7" s="1161">
        <v>24050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601</v>
      </c>
      <c r="BT7" s="1165"/>
      <c r="BU7" s="1165"/>
      <c r="BV7" s="1165"/>
      <c r="BW7" s="1165"/>
      <c r="BX7" s="1165"/>
      <c r="BY7" s="1165"/>
      <c r="BZ7" s="1165"/>
      <c r="CA7" s="1165"/>
      <c r="CB7" s="1165"/>
      <c r="CC7" s="1165"/>
      <c r="CD7" s="1165"/>
      <c r="CE7" s="1165"/>
      <c r="CF7" s="1165"/>
      <c r="CG7" s="1166"/>
      <c r="CH7" s="1157">
        <v>4</v>
      </c>
      <c r="CI7" s="1158"/>
      <c r="CJ7" s="1158"/>
      <c r="CK7" s="1158"/>
      <c r="CL7" s="1159"/>
      <c r="CM7" s="1157">
        <v>209</v>
      </c>
      <c r="CN7" s="1158"/>
      <c r="CO7" s="1158"/>
      <c r="CP7" s="1158"/>
      <c r="CQ7" s="1159"/>
      <c r="CR7" s="1157">
        <v>30</v>
      </c>
      <c r="CS7" s="1158"/>
      <c r="CT7" s="1158"/>
      <c r="CU7" s="1158"/>
      <c r="CV7" s="1159"/>
      <c r="CW7" s="1157">
        <v>16</v>
      </c>
      <c r="CX7" s="1158"/>
      <c r="CY7" s="1158"/>
      <c r="CZ7" s="1158"/>
      <c r="DA7" s="1159"/>
      <c r="DB7" s="1157" t="s">
        <v>522</v>
      </c>
      <c r="DC7" s="1158"/>
      <c r="DD7" s="1158"/>
      <c r="DE7" s="1158"/>
      <c r="DF7" s="1159"/>
      <c r="DG7" s="1157" t="s">
        <v>522</v>
      </c>
      <c r="DH7" s="1158"/>
      <c r="DI7" s="1158"/>
      <c r="DJ7" s="1158"/>
      <c r="DK7" s="1159"/>
      <c r="DL7" s="1157" t="s">
        <v>522</v>
      </c>
      <c r="DM7" s="1158"/>
      <c r="DN7" s="1158"/>
      <c r="DO7" s="1158"/>
      <c r="DP7" s="1159"/>
      <c r="DQ7" s="1157" t="s">
        <v>522</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5</v>
      </c>
      <c r="R8" s="1113"/>
      <c r="S8" s="1113"/>
      <c r="T8" s="1113"/>
      <c r="U8" s="1113"/>
      <c r="V8" s="1113">
        <v>4</v>
      </c>
      <c r="W8" s="1113"/>
      <c r="X8" s="1113"/>
      <c r="Y8" s="1113"/>
      <c r="Z8" s="1113"/>
      <c r="AA8" s="1113">
        <v>1</v>
      </c>
      <c r="AB8" s="1113"/>
      <c r="AC8" s="1113"/>
      <c r="AD8" s="1113"/>
      <c r="AE8" s="1114"/>
      <c r="AF8" s="1088">
        <v>1</v>
      </c>
      <c r="AG8" s="1089"/>
      <c r="AH8" s="1089"/>
      <c r="AI8" s="1089"/>
      <c r="AJ8" s="1090"/>
      <c r="AK8" s="1155">
        <v>0</v>
      </c>
      <c r="AL8" s="1156"/>
      <c r="AM8" s="1156"/>
      <c r="AN8" s="1156"/>
      <c r="AO8" s="1156"/>
      <c r="AP8" s="1156" t="s">
        <v>606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602</v>
      </c>
      <c r="BT8" s="1084"/>
      <c r="BU8" s="1084"/>
      <c r="BV8" s="1084"/>
      <c r="BW8" s="1084"/>
      <c r="BX8" s="1084"/>
      <c r="BY8" s="1084"/>
      <c r="BZ8" s="1084"/>
      <c r="CA8" s="1084"/>
      <c r="CB8" s="1084"/>
      <c r="CC8" s="1084"/>
      <c r="CD8" s="1084"/>
      <c r="CE8" s="1084"/>
      <c r="CF8" s="1084"/>
      <c r="CG8" s="1085"/>
      <c r="CH8" s="1058">
        <v>-12</v>
      </c>
      <c r="CI8" s="1059"/>
      <c r="CJ8" s="1059"/>
      <c r="CK8" s="1059"/>
      <c r="CL8" s="1060"/>
      <c r="CM8" s="1058">
        <v>82</v>
      </c>
      <c r="CN8" s="1059"/>
      <c r="CO8" s="1059"/>
      <c r="CP8" s="1059"/>
      <c r="CQ8" s="1060"/>
      <c r="CR8" s="1058">
        <v>30</v>
      </c>
      <c r="CS8" s="1059"/>
      <c r="CT8" s="1059"/>
      <c r="CU8" s="1059"/>
      <c r="CV8" s="1060"/>
      <c r="CW8" s="1058">
        <v>15</v>
      </c>
      <c r="CX8" s="1059"/>
      <c r="CY8" s="1059"/>
      <c r="CZ8" s="1059"/>
      <c r="DA8" s="1060"/>
      <c r="DB8" s="1058" t="s">
        <v>522</v>
      </c>
      <c r="DC8" s="1059"/>
      <c r="DD8" s="1059"/>
      <c r="DE8" s="1059"/>
      <c r="DF8" s="1060"/>
      <c r="DG8" s="1058" t="s">
        <v>522</v>
      </c>
      <c r="DH8" s="1059"/>
      <c r="DI8" s="1059"/>
      <c r="DJ8" s="1059"/>
      <c r="DK8" s="1060"/>
      <c r="DL8" s="1058" t="s">
        <v>522</v>
      </c>
      <c r="DM8" s="1059"/>
      <c r="DN8" s="1059"/>
      <c r="DO8" s="1059"/>
      <c r="DP8" s="1060"/>
      <c r="DQ8" s="1058" t="s">
        <v>522</v>
      </c>
      <c r="DR8" s="1059"/>
      <c r="DS8" s="1059"/>
      <c r="DT8" s="1059"/>
      <c r="DU8" s="1060"/>
      <c r="DV8" s="1061"/>
      <c r="DW8" s="1062"/>
      <c r="DX8" s="1062"/>
      <c r="DY8" s="1062"/>
      <c r="DZ8" s="1063"/>
      <c r="EA8" s="234"/>
    </row>
    <row r="9" spans="1:131" s="235" customFormat="1" ht="26.25" customHeight="1" x14ac:dyDescent="0.15">
      <c r="A9" s="241">
        <v>3</v>
      </c>
      <c r="B9" s="1106" t="s">
        <v>377</v>
      </c>
      <c r="C9" s="1107"/>
      <c r="D9" s="1107"/>
      <c r="E9" s="1107"/>
      <c r="F9" s="1107"/>
      <c r="G9" s="1107"/>
      <c r="H9" s="1107"/>
      <c r="I9" s="1107"/>
      <c r="J9" s="1107"/>
      <c r="K9" s="1107"/>
      <c r="L9" s="1107"/>
      <c r="M9" s="1107"/>
      <c r="N9" s="1107"/>
      <c r="O9" s="1107"/>
      <c r="P9" s="1108"/>
      <c r="Q9" s="1112">
        <v>80</v>
      </c>
      <c r="R9" s="1113"/>
      <c r="S9" s="1113"/>
      <c r="T9" s="1113"/>
      <c r="U9" s="1113"/>
      <c r="V9" s="1113">
        <v>16</v>
      </c>
      <c r="W9" s="1113"/>
      <c r="X9" s="1113"/>
      <c r="Y9" s="1113"/>
      <c r="Z9" s="1113"/>
      <c r="AA9" s="1113">
        <v>64</v>
      </c>
      <c r="AB9" s="1113"/>
      <c r="AC9" s="1113"/>
      <c r="AD9" s="1113"/>
      <c r="AE9" s="1114"/>
      <c r="AF9" s="1088">
        <v>64</v>
      </c>
      <c r="AG9" s="1089"/>
      <c r="AH9" s="1089"/>
      <c r="AI9" s="1089"/>
      <c r="AJ9" s="1090"/>
      <c r="AK9" s="1155" t="s">
        <v>606</v>
      </c>
      <c r="AL9" s="1156"/>
      <c r="AM9" s="1156"/>
      <c r="AN9" s="1156"/>
      <c r="AO9" s="1156"/>
      <c r="AP9" s="1156">
        <v>23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603</v>
      </c>
      <c r="BT9" s="1084"/>
      <c r="BU9" s="1084"/>
      <c r="BV9" s="1084"/>
      <c r="BW9" s="1084"/>
      <c r="BX9" s="1084"/>
      <c r="BY9" s="1084"/>
      <c r="BZ9" s="1084"/>
      <c r="CA9" s="1084"/>
      <c r="CB9" s="1084"/>
      <c r="CC9" s="1084"/>
      <c r="CD9" s="1084"/>
      <c r="CE9" s="1084"/>
      <c r="CF9" s="1084"/>
      <c r="CG9" s="1085"/>
      <c r="CH9" s="1058">
        <v>17</v>
      </c>
      <c r="CI9" s="1059"/>
      <c r="CJ9" s="1059"/>
      <c r="CK9" s="1059"/>
      <c r="CL9" s="1060"/>
      <c r="CM9" s="1058">
        <v>241</v>
      </c>
      <c r="CN9" s="1059"/>
      <c r="CO9" s="1059"/>
      <c r="CP9" s="1059"/>
      <c r="CQ9" s="1060"/>
      <c r="CR9" s="1058">
        <v>25</v>
      </c>
      <c r="CS9" s="1059"/>
      <c r="CT9" s="1059"/>
      <c r="CU9" s="1059"/>
      <c r="CV9" s="1060"/>
      <c r="CW9" s="1058" t="s">
        <v>606</v>
      </c>
      <c r="CX9" s="1059"/>
      <c r="CY9" s="1059"/>
      <c r="CZ9" s="1059"/>
      <c r="DA9" s="1060"/>
      <c r="DB9" s="1058" t="s">
        <v>522</v>
      </c>
      <c r="DC9" s="1059"/>
      <c r="DD9" s="1059"/>
      <c r="DE9" s="1059"/>
      <c r="DF9" s="1060"/>
      <c r="DG9" s="1058" t="s">
        <v>522</v>
      </c>
      <c r="DH9" s="1059"/>
      <c r="DI9" s="1059"/>
      <c r="DJ9" s="1059"/>
      <c r="DK9" s="1060"/>
      <c r="DL9" s="1058" t="s">
        <v>522</v>
      </c>
      <c r="DM9" s="1059"/>
      <c r="DN9" s="1059"/>
      <c r="DO9" s="1059"/>
      <c r="DP9" s="1060"/>
      <c r="DQ9" s="1058" t="s">
        <v>522</v>
      </c>
      <c r="DR9" s="1059"/>
      <c r="DS9" s="1059"/>
      <c r="DT9" s="1059"/>
      <c r="DU9" s="1060"/>
      <c r="DV9" s="1061"/>
      <c r="DW9" s="1062"/>
      <c r="DX9" s="1062"/>
      <c r="DY9" s="1062"/>
      <c r="DZ9" s="1063"/>
      <c r="EA9" s="234"/>
    </row>
    <row r="10" spans="1:131" s="235" customFormat="1" ht="26.25" customHeight="1" x14ac:dyDescent="0.15">
      <c r="A10" s="241">
        <v>4</v>
      </c>
      <c r="B10" s="1106" t="s">
        <v>378</v>
      </c>
      <c r="C10" s="1107"/>
      <c r="D10" s="1107"/>
      <c r="E10" s="1107"/>
      <c r="F10" s="1107"/>
      <c r="G10" s="1107"/>
      <c r="H10" s="1107"/>
      <c r="I10" s="1107"/>
      <c r="J10" s="1107"/>
      <c r="K10" s="1107"/>
      <c r="L10" s="1107"/>
      <c r="M10" s="1107"/>
      <c r="N10" s="1107"/>
      <c r="O10" s="1107"/>
      <c r="P10" s="1108"/>
      <c r="Q10" s="1112">
        <v>12</v>
      </c>
      <c r="R10" s="1113"/>
      <c r="S10" s="1113"/>
      <c r="T10" s="1113"/>
      <c r="U10" s="1113"/>
      <c r="V10" s="1113">
        <v>338</v>
      </c>
      <c r="W10" s="1113"/>
      <c r="X10" s="1113"/>
      <c r="Y10" s="1113"/>
      <c r="Z10" s="1113"/>
      <c r="AA10" s="1113">
        <v>-326</v>
      </c>
      <c r="AB10" s="1113"/>
      <c r="AC10" s="1113"/>
      <c r="AD10" s="1113"/>
      <c r="AE10" s="1114"/>
      <c r="AF10" s="1088">
        <v>-326</v>
      </c>
      <c r="AG10" s="1089"/>
      <c r="AH10" s="1089"/>
      <c r="AI10" s="1089"/>
      <c r="AJ10" s="1090"/>
      <c r="AK10" s="1155" t="s">
        <v>606</v>
      </c>
      <c r="AL10" s="1156"/>
      <c r="AM10" s="1156"/>
      <c r="AN10" s="1156"/>
      <c r="AO10" s="1156"/>
      <c r="AP10" s="1156" t="s">
        <v>606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604</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53</v>
      </c>
      <c r="CN10" s="1059"/>
      <c r="CO10" s="1059"/>
      <c r="CP10" s="1059"/>
      <c r="CQ10" s="1060"/>
      <c r="CR10" s="1058">
        <v>4</v>
      </c>
      <c r="CS10" s="1059"/>
      <c r="CT10" s="1059"/>
      <c r="CU10" s="1059"/>
      <c r="CV10" s="1060"/>
      <c r="CW10" s="1058">
        <v>1</v>
      </c>
      <c r="CX10" s="1059"/>
      <c r="CY10" s="1059"/>
      <c r="CZ10" s="1059"/>
      <c r="DA10" s="1060"/>
      <c r="DB10" s="1058" t="s">
        <v>522</v>
      </c>
      <c r="DC10" s="1059"/>
      <c r="DD10" s="1059"/>
      <c r="DE10" s="1059"/>
      <c r="DF10" s="1060"/>
      <c r="DG10" s="1058" t="s">
        <v>522</v>
      </c>
      <c r="DH10" s="1059"/>
      <c r="DI10" s="1059"/>
      <c r="DJ10" s="1059"/>
      <c r="DK10" s="1060"/>
      <c r="DL10" s="1058" t="s">
        <v>522</v>
      </c>
      <c r="DM10" s="1059"/>
      <c r="DN10" s="1059"/>
      <c r="DO10" s="1059"/>
      <c r="DP10" s="1060"/>
      <c r="DQ10" s="1058" t="s">
        <v>522</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605</v>
      </c>
      <c r="BT11" s="1084"/>
      <c r="BU11" s="1084"/>
      <c r="BV11" s="1084"/>
      <c r="BW11" s="1084"/>
      <c r="BX11" s="1084"/>
      <c r="BY11" s="1084"/>
      <c r="BZ11" s="1084"/>
      <c r="CA11" s="1084"/>
      <c r="CB11" s="1084"/>
      <c r="CC11" s="1084"/>
      <c r="CD11" s="1084"/>
      <c r="CE11" s="1084"/>
      <c r="CF11" s="1084"/>
      <c r="CG11" s="1085"/>
      <c r="CH11" s="1058">
        <v>-1</v>
      </c>
      <c r="CI11" s="1059"/>
      <c r="CJ11" s="1059"/>
      <c r="CK11" s="1059"/>
      <c r="CL11" s="1060"/>
      <c r="CM11" s="1058">
        <v>7</v>
      </c>
      <c r="CN11" s="1059"/>
      <c r="CO11" s="1059"/>
      <c r="CP11" s="1059"/>
      <c r="CQ11" s="1060"/>
      <c r="CR11" s="1058">
        <v>3</v>
      </c>
      <c r="CS11" s="1059"/>
      <c r="CT11" s="1059"/>
      <c r="CU11" s="1059"/>
      <c r="CV11" s="1060"/>
      <c r="CW11" s="1058" t="s">
        <v>608</v>
      </c>
      <c r="CX11" s="1059"/>
      <c r="CY11" s="1059"/>
      <c r="CZ11" s="1059"/>
      <c r="DA11" s="1060"/>
      <c r="DB11" s="1058" t="s">
        <v>522</v>
      </c>
      <c r="DC11" s="1059"/>
      <c r="DD11" s="1059"/>
      <c r="DE11" s="1059"/>
      <c r="DF11" s="1060"/>
      <c r="DG11" s="1058" t="s">
        <v>522</v>
      </c>
      <c r="DH11" s="1059"/>
      <c r="DI11" s="1059"/>
      <c r="DJ11" s="1059"/>
      <c r="DK11" s="1060"/>
      <c r="DL11" s="1058" t="s">
        <v>522</v>
      </c>
      <c r="DM11" s="1059"/>
      <c r="DN11" s="1059"/>
      <c r="DO11" s="1059"/>
      <c r="DP11" s="1060"/>
      <c r="DQ11" s="1058" t="s">
        <v>522</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19898</v>
      </c>
      <c r="R23" s="1138"/>
      <c r="S23" s="1138"/>
      <c r="T23" s="1138"/>
      <c r="U23" s="1138"/>
      <c r="V23" s="1138">
        <v>19470</v>
      </c>
      <c r="W23" s="1138"/>
      <c r="X23" s="1138"/>
      <c r="Y23" s="1138"/>
      <c r="Z23" s="1138"/>
      <c r="AA23" s="1138">
        <v>427</v>
      </c>
      <c r="AB23" s="1138"/>
      <c r="AC23" s="1138"/>
      <c r="AD23" s="1138"/>
      <c r="AE23" s="1139"/>
      <c r="AF23" s="1140">
        <v>405</v>
      </c>
      <c r="AG23" s="1138"/>
      <c r="AH23" s="1138"/>
      <c r="AI23" s="1138"/>
      <c r="AJ23" s="1141"/>
      <c r="AK23" s="1142"/>
      <c r="AL23" s="1143"/>
      <c r="AM23" s="1143"/>
      <c r="AN23" s="1143"/>
      <c r="AO23" s="1143"/>
      <c r="AP23" s="1138">
        <v>24073</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5595</v>
      </c>
      <c r="R28" s="1123"/>
      <c r="S28" s="1123"/>
      <c r="T28" s="1123"/>
      <c r="U28" s="1123"/>
      <c r="V28" s="1123">
        <v>5373</v>
      </c>
      <c r="W28" s="1123"/>
      <c r="X28" s="1123"/>
      <c r="Y28" s="1123"/>
      <c r="Z28" s="1123"/>
      <c r="AA28" s="1123">
        <v>222</v>
      </c>
      <c r="AB28" s="1123"/>
      <c r="AC28" s="1123"/>
      <c r="AD28" s="1123"/>
      <c r="AE28" s="1124"/>
      <c r="AF28" s="1125">
        <v>222</v>
      </c>
      <c r="AG28" s="1123"/>
      <c r="AH28" s="1123"/>
      <c r="AI28" s="1123"/>
      <c r="AJ28" s="1126"/>
      <c r="AK28" s="1127">
        <v>290</v>
      </c>
      <c r="AL28" s="1115"/>
      <c r="AM28" s="1115"/>
      <c r="AN28" s="1115"/>
      <c r="AO28" s="1115"/>
      <c r="AP28" s="1115" t="s">
        <v>607</v>
      </c>
      <c r="AQ28" s="1115"/>
      <c r="AR28" s="1115"/>
      <c r="AS28" s="1115"/>
      <c r="AT28" s="1115"/>
      <c r="AU28" s="1115" t="s">
        <v>607</v>
      </c>
      <c r="AV28" s="1115"/>
      <c r="AW28" s="1115"/>
      <c r="AX28" s="1115"/>
      <c r="AY28" s="1115"/>
      <c r="AZ28" s="1116" t="s">
        <v>606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762</v>
      </c>
      <c r="R29" s="1113"/>
      <c r="S29" s="1113"/>
      <c r="T29" s="1113"/>
      <c r="U29" s="1113"/>
      <c r="V29" s="1113">
        <v>743</v>
      </c>
      <c r="W29" s="1113"/>
      <c r="X29" s="1113"/>
      <c r="Y29" s="1113"/>
      <c r="Z29" s="1113"/>
      <c r="AA29" s="1113">
        <v>19</v>
      </c>
      <c r="AB29" s="1113"/>
      <c r="AC29" s="1113"/>
      <c r="AD29" s="1113"/>
      <c r="AE29" s="1114"/>
      <c r="AF29" s="1088">
        <v>19</v>
      </c>
      <c r="AG29" s="1089"/>
      <c r="AH29" s="1089"/>
      <c r="AI29" s="1089"/>
      <c r="AJ29" s="1090"/>
      <c r="AK29" s="1049">
        <v>154</v>
      </c>
      <c r="AL29" s="1040"/>
      <c r="AM29" s="1040"/>
      <c r="AN29" s="1040"/>
      <c r="AO29" s="1040"/>
      <c r="AP29" s="1040" t="s">
        <v>606</v>
      </c>
      <c r="AQ29" s="1040"/>
      <c r="AR29" s="1040"/>
      <c r="AS29" s="1040"/>
      <c r="AT29" s="1040"/>
      <c r="AU29" s="1040" t="s">
        <v>606</v>
      </c>
      <c r="AV29" s="1040"/>
      <c r="AW29" s="1040"/>
      <c r="AX29" s="1040"/>
      <c r="AY29" s="1040"/>
      <c r="AZ29" s="1111" t="s">
        <v>606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859</v>
      </c>
      <c r="R30" s="1113"/>
      <c r="S30" s="1113"/>
      <c r="T30" s="1113"/>
      <c r="U30" s="1113"/>
      <c r="V30" s="1113">
        <v>668</v>
      </c>
      <c r="W30" s="1113"/>
      <c r="X30" s="1113"/>
      <c r="Y30" s="1113"/>
      <c r="Z30" s="1113"/>
      <c r="AA30" s="1113">
        <v>191</v>
      </c>
      <c r="AB30" s="1113"/>
      <c r="AC30" s="1113"/>
      <c r="AD30" s="1113"/>
      <c r="AE30" s="1114"/>
      <c r="AF30" s="1088">
        <v>1640</v>
      </c>
      <c r="AG30" s="1089"/>
      <c r="AH30" s="1089"/>
      <c r="AI30" s="1089"/>
      <c r="AJ30" s="1090"/>
      <c r="AK30" s="1049">
        <v>0</v>
      </c>
      <c r="AL30" s="1040"/>
      <c r="AM30" s="1040"/>
      <c r="AN30" s="1040"/>
      <c r="AO30" s="1040"/>
      <c r="AP30" s="1040">
        <v>1604</v>
      </c>
      <c r="AQ30" s="1040"/>
      <c r="AR30" s="1040"/>
      <c r="AS30" s="1040"/>
      <c r="AT30" s="1040"/>
      <c r="AU30" s="1040" t="s">
        <v>606</v>
      </c>
      <c r="AV30" s="1040"/>
      <c r="AW30" s="1040"/>
      <c r="AX30" s="1040"/>
      <c r="AY30" s="1040"/>
      <c r="AZ30" s="1111" t="s">
        <v>606</v>
      </c>
      <c r="BA30" s="1111"/>
      <c r="BB30" s="1111"/>
      <c r="BC30" s="1111"/>
      <c r="BD30" s="1111"/>
      <c r="BE30" s="1101" t="s">
        <v>396</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1655</v>
      </c>
      <c r="R31" s="1113"/>
      <c r="S31" s="1113"/>
      <c r="T31" s="1113"/>
      <c r="U31" s="1113"/>
      <c r="V31" s="1113">
        <v>1442</v>
      </c>
      <c r="W31" s="1113"/>
      <c r="X31" s="1113"/>
      <c r="Y31" s="1113"/>
      <c r="Z31" s="1113"/>
      <c r="AA31" s="1113">
        <v>213</v>
      </c>
      <c r="AB31" s="1113"/>
      <c r="AC31" s="1113"/>
      <c r="AD31" s="1113"/>
      <c r="AE31" s="1114"/>
      <c r="AF31" s="1088">
        <v>1475</v>
      </c>
      <c r="AG31" s="1089"/>
      <c r="AH31" s="1089"/>
      <c r="AI31" s="1089"/>
      <c r="AJ31" s="1090"/>
      <c r="AK31" s="1049">
        <v>282</v>
      </c>
      <c r="AL31" s="1040"/>
      <c r="AM31" s="1040"/>
      <c r="AN31" s="1040"/>
      <c r="AO31" s="1040"/>
      <c r="AP31" s="1040">
        <v>9669</v>
      </c>
      <c r="AQ31" s="1040"/>
      <c r="AR31" s="1040"/>
      <c r="AS31" s="1040"/>
      <c r="AT31" s="1040"/>
      <c r="AU31" s="1040">
        <v>3723</v>
      </c>
      <c r="AV31" s="1040"/>
      <c r="AW31" s="1040"/>
      <c r="AX31" s="1040"/>
      <c r="AY31" s="1040"/>
      <c r="AZ31" s="1111" t="s">
        <v>606</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7066</v>
      </c>
      <c r="R32" s="1113"/>
      <c r="S32" s="1113"/>
      <c r="T32" s="1113"/>
      <c r="U32" s="1113"/>
      <c r="V32" s="1113">
        <v>7123</v>
      </c>
      <c r="W32" s="1113"/>
      <c r="X32" s="1113"/>
      <c r="Y32" s="1113"/>
      <c r="Z32" s="1113"/>
      <c r="AA32" s="1113">
        <v>-57</v>
      </c>
      <c r="AB32" s="1113"/>
      <c r="AC32" s="1113"/>
      <c r="AD32" s="1113"/>
      <c r="AE32" s="1114"/>
      <c r="AF32" s="1088">
        <v>842</v>
      </c>
      <c r="AG32" s="1089"/>
      <c r="AH32" s="1089"/>
      <c r="AI32" s="1089"/>
      <c r="AJ32" s="1090"/>
      <c r="AK32" s="1049">
        <v>457</v>
      </c>
      <c r="AL32" s="1040"/>
      <c r="AM32" s="1040"/>
      <c r="AN32" s="1040"/>
      <c r="AO32" s="1040"/>
      <c r="AP32" s="1040">
        <v>8445</v>
      </c>
      <c r="AQ32" s="1040"/>
      <c r="AR32" s="1040"/>
      <c r="AS32" s="1040"/>
      <c r="AT32" s="1040"/>
      <c r="AU32" s="1040">
        <v>5273</v>
      </c>
      <c r="AV32" s="1040"/>
      <c r="AW32" s="1040"/>
      <c r="AX32" s="1040"/>
      <c r="AY32" s="1040"/>
      <c r="AZ32" s="1111" t="s">
        <v>606</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41</v>
      </c>
      <c r="R33" s="1113"/>
      <c r="S33" s="1113"/>
      <c r="T33" s="1113"/>
      <c r="U33" s="1113"/>
      <c r="V33" s="1113">
        <v>26</v>
      </c>
      <c r="W33" s="1113"/>
      <c r="X33" s="1113"/>
      <c r="Y33" s="1113"/>
      <c r="Z33" s="1113"/>
      <c r="AA33" s="1113">
        <v>14</v>
      </c>
      <c r="AB33" s="1113"/>
      <c r="AC33" s="1113"/>
      <c r="AD33" s="1113"/>
      <c r="AE33" s="1114"/>
      <c r="AF33" s="1088">
        <v>14</v>
      </c>
      <c r="AG33" s="1089"/>
      <c r="AH33" s="1089"/>
      <c r="AI33" s="1089"/>
      <c r="AJ33" s="1090"/>
      <c r="AK33" s="1049" t="s">
        <v>607</v>
      </c>
      <c r="AL33" s="1040"/>
      <c r="AM33" s="1040"/>
      <c r="AN33" s="1040"/>
      <c r="AO33" s="1040"/>
      <c r="AP33" s="1040">
        <v>20</v>
      </c>
      <c r="AQ33" s="1040"/>
      <c r="AR33" s="1040"/>
      <c r="AS33" s="1040"/>
      <c r="AT33" s="1040"/>
      <c r="AU33" s="1040" t="s">
        <v>606</v>
      </c>
      <c r="AV33" s="1040"/>
      <c r="AW33" s="1040"/>
      <c r="AX33" s="1040"/>
      <c r="AY33" s="1040"/>
      <c r="AZ33" s="1111" t="s">
        <v>606</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4214</v>
      </c>
      <c r="AG63" s="1028"/>
      <c r="AH63" s="1028"/>
      <c r="AI63" s="1028"/>
      <c r="AJ63" s="1099"/>
      <c r="AK63" s="1100"/>
      <c r="AL63" s="1032"/>
      <c r="AM63" s="1032"/>
      <c r="AN63" s="1032"/>
      <c r="AO63" s="1032"/>
      <c r="AP63" s="1028">
        <v>19624</v>
      </c>
      <c r="AQ63" s="1028"/>
      <c r="AR63" s="1028"/>
      <c r="AS63" s="1028"/>
      <c r="AT63" s="1028"/>
      <c r="AU63" s="1028">
        <v>8996</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586</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587</v>
      </c>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v>66965</v>
      </c>
      <c r="AG69" s="1040"/>
      <c r="AH69" s="1040"/>
      <c r="AI69" s="1040"/>
      <c r="AJ69" s="1040"/>
      <c r="AK69" s="1040"/>
      <c r="AL69" s="1040"/>
      <c r="AM69" s="1040"/>
      <c r="AN69" s="1040"/>
      <c r="AO69" s="1040"/>
      <c r="AP69" s="1040" t="s">
        <v>615</v>
      </c>
      <c r="AQ69" s="1040"/>
      <c r="AR69" s="1040"/>
      <c r="AS69" s="1040"/>
      <c r="AT69" s="1040"/>
      <c r="AU69" s="1040" t="s">
        <v>616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588</v>
      </c>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v>24549</v>
      </c>
      <c r="AG70" s="1040"/>
      <c r="AH70" s="1040"/>
      <c r="AI70" s="1040"/>
      <c r="AJ70" s="1040"/>
      <c r="AK70" s="1040"/>
      <c r="AL70" s="1040"/>
      <c r="AM70" s="1040"/>
      <c r="AN70" s="1040"/>
      <c r="AO70" s="1040"/>
      <c r="AP70" s="1040">
        <v>172496</v>
      </c>
      <c r="AQ70" s="1040"/>
      <c r="AR70" s="1040"/>
      <c r="AS70" s="1040"/>
      <c r="AT70" s="1040"/>
      <c r="AU70" s="1040">
        <v>40709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589</v>
      </c>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v>634846</v>
      </c>
      <c r="AG71" s="1040"/>
      <c r="AH71" s="1040"/>
      <c r="AI71" s="1040"/>
      <c r="AJ71" s="1040"/>
      <c r="AK71" s="1040"/>
      <c r="AL71" s="1040"/>
      <c r="AM71" s="1040"/>
      <c r="AN71" s="1040"/>
      <c r="AO71" s="1040"/>
      <c r="AP71" s="1040">
        <v>978700</v>
      </c>
      <c r="AQ71" s="1040"/>
      <c r="AR71" s="1040"/>
      <c r="AS71" s="1040"/>
      <c r="AT71" s="1040"/>
      <c r="AU71" s="1040">
        <v>230973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590</v>
      </c>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v>215987</v>
      </c>
      <c r="AG72" s="1040"/>
      <c r="AH72" s="1040"/>
      <c r="AI72" s="1040"/>
      <c r="AJ72" s="1040"/>
      <c r="AK72" s="1040"/>
      <c r="AL72" s="1040"/>
      <c r="AM72" s="1040"/>
      <c r="AN72" s="1040"/>
      <c r="AO72" s="1040"/>
      <c r="AP72" s="1040" t="s">
        <v>616</v>
      </c>
      <c r="AQ72" s="1040"/>
      <c r="AR72" s="1040"/>
      <c r="AS72" s="1040"/>
      <c r="AT72" s="1040"/>
      <c r="AU72" s="1040" t="s">
        <v>616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591</v>
      </c>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v>7885</v>
      </c>
      <c r="AG73" s="1040"/>
      <c r="AH73" s="1040"/>
      <c r="AI73" s="1040"/>
      <c r="AJ73" s="1040"/>
      <c r="AK73" s="1040"/>
      <c r="AL73" s="1040"/>
      <c r="AM73" s="1040"/>
      <c r="AN73" s="1040"/>
      <c r="AO73" s="1040"/>
      <c r="AP73" s="1040" t="s">
        <v>616</v>
      </c>
      <c r="AQ73" s="1040"/>
      <c r="AR73" s="1040"/>
      <c r="AS73" s="1040"/>
      <c r="AT73" s="1040"/>
      <c r="AU73" s="1040" t="s">
        <v>616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592</v>
      </c>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587</v>
      </c>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v>0</v>
      </c>
      <c r="AG75" s="1048"/>
      <c r="AH75" s="1048"/>
      <c r="AI75" s="1048"/>
      <c r="AJ75" s="1049"/>
      <c r="AK75" s="1050"/>
      <c r="AL75" s="1048"/>
      <c r="AM75" s="1048"/>
      <c r="AN75" s="1048"/>
      <c r="AO75" s="1049"/>
      <c r="AP75" s="1050" t="s">
        <v>616</v>
      </c>
      <c r="AQ75" s="1048"/>
      <c r="AR75" s="1048"/>
      <c r="AS75" s="1048"/>
      <c r="AT75" s="1049"/>
      <c r="AU75" s="1050" t="s">
        <v>616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593</v>
      </c>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v>0</v>
      </c>
      <c r="AG76" s="1048"/>
      <c r="AH76" s="1048"/>
      <c r="AI76" s="1048"/>
      <c r="AJ76" s="1049"/>
      <c r="AK76" s="1050"/>
      <c r="AL76" s="1048"/>
      <c r="AM76" s="1048"/>
      <c r="AN76" s="1048"/>
      <c r="AO76" s="1049"/>
      <c r="AP76" s="1050" t="s">
        <v>616</v>
      </c>
      <c r="AQ76" s="1048"/>
      <c r="AR76" s="1048"/>
      <c r="AS76" s="1048"/>
      <c r="AT76" s="1049"/>
      <c r="AU76" s="1050" t="s">
        <v>616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594</v>
      </c>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v>0</v>
      </c>
      <c r="AG77" s="1048"/>
      <c r="AH77" s="1048"/>
      <c r="AI77" s="1048"/>
      <c r="AJ77" s="1049"/>
      <c r="AK77" s="1050"/>
      <c r="AL77" s="1048"/>
      <c r="AM77" s="1048"/>
      <c r="AN77" s="1048"/>
      <c r="AO77" s="1049"/>
      <c r="AP77" s="1050">
        <v>421558</v>
      </c>
      <c r="AQ77" s="1048"/>
      <c r="AR77" s="1048"/>
      <c r="AS77" s="1048"/>
      <c r="AT77" s="1049"/>
      <c r="AU77" s="1050">
        <v>298199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595</v>
      </c>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v>0</v>
      </c>
      <c r="AG78" s="1040"/>
      <c r="AH78" s="1040"/>
      <c r="AI78" s="1040"/>
      <c r="AJ78" s="1040"/>
      <c r="AK78" s="1040"/>
      <c r="AL78" s="1040"/>
      <c r="AM78" s="1040"/>
      <c r="AN78" s="1040"/>
      <c r="AO78" s="1040"/>
      <c r="AP78" s="1040">
        <v>4711032</v>
      </c>
      <c r="AQ78" s="1040"/>
      <c r="AR78" s="1040"/>
      <c r="AS78" s="1040"/>
      <c r="AT78" s="1040"/>
      <c r="AU78" s="1040">
        <v>1745598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596</v>
      </c>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v>29963</v>
      </c>
      <c r="AG79" s="1040"/>
      <c r="AH79" s="1040"/>
      <c r="AI79" s="1040"/>
      <c r="AJ79" s="1040"/>
      <c r="AK79" s="1040"/>
      <c r="AL79" s="1040"/>
      <c r="AM79" s="1040"/>
      <c r="AN79" s="1040"/>
      <c r="AO79" s="1040"/>
      <c r="AP79" s="1040" t="s">
        <v>616</v>
      </c>
      <c r="AQ79" s="1040"/>
      <c r="AR79" s="1040"/>
      <c r="AS79" s="1040"/>
      <c r="AT79" s="1040"/>
      <c r="AU79" s="1040" t="s">
        <v>616</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597</v>
      </c>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587</v>
      </c>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v>68305</v>
      </c>
      <c r="AG81" s="1040"/>
      <c r="AH81" s="1040"/>
      <c r="AI81" s="1040"/>
      <c r="AJ81" s="1040"/>
      <c r="AK81" s="1040"/>
      <c r="AL81" s="1040"/>
      <c r="AM81" s="1040"/>
      <c r="AN81" s="1040"/>
      <c r="AO81" s="1040"/>
      <c r="AP81" s="1040" t="s">
        <v>616</v>
      </c>
      <c r="AQ81" s="1040"/>
      <c r="AR81" s="1040"/>
      <c r="AS81" s="1040"/>
      <c r="AT81" s="1040"/>
      <c r="AU81" s="1040" t="s">
        <v>616</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598</v>
      </c>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v>13038850</v>
      </c>
      <c r="AG82" s="1040"/>
      <c r="AH82" s="1040"/>
      <c r="AI82" s="1040"/>
      <c r="AJ82" s="1040"/>
      <c r="AK82" s="1040"/>
      <c r="AL82" s="1040"/>
      <c r="AM82" s="1040"/>
      <c r="AN82" s="1040"/>
      <c r="AO82" s="1040"/>
      <c r="AP82" s="1040" t="s">
        <v>616</v>
      </c>
      <c r="AQ82" s="1040"/>
      <c r="AR82" s="1040"/>
      <c r="AS82" s="1040"/>
      <c r="AT82" s="1040"/>
      <c r="AU82" s="1040" t="s">
        <v>616</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599</v>
      </c>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v>164198</v>
      </c>
      <c r="AG83" s="1040"/>
      <c r="AH83" s="1040"/>
      <c r="AI83" s="1040"/>
      <c r="AJ83" s="1040"/>
      <c r="AK83" s="1040"/>
      <c r="AL83" s="1040"/>
      <c r="AM83" s="1040"/>
      <c r="AN83" s="1040"/>
      <c r="AO83" s="1040"/>
      <c r="AP83" s="1040" t="s">
        <v>616</v>
      </c>
      <c r="AQ83" s="1040"/>
      <c r="AR83" s="1040"/>
      <c r="AS83" s="1040"/>
      <c r="AT83" s="1040"/>
      <c r="AU83" s="1040" t="s">
        <v>616</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600</v>
      </c>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v>8228</v>
      </c>
      <c r="AG84" s="1040"/>
      <c r="AH84" s="1040"/>
      <c r="AI84" s="1040"/>
      <c r="AJ84" s="1040"/>
      <c r="AK84" s="1040"/>
      <c r="AL84" s="1040"/>
      <c r="AM84" s="1040"/>
      <c r="AN84" s="1040"/>
      <c r="AO84" s="1040"/>
      <c r="AP84" s="1040" t="s">
        <v>616</v>
      </c>
      <c r="AQ84" s="1040"/>
      <c r="AR84" s="1040"/>
      <c r="AS84" s="1040"/>
      <c r="AT84" s="1040"/>
      <c r="AU84" s="1040" t="s">
        <v>616</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614</v>
      </c>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v>4279</v>
      </c>
      <c r="AG85" s="1040"/>
      <c r="AH85" s="1040"/>
      <c r="AI85" s="1040"/>
      <c r="AJ85" s="1040"/>
      <c r="AK85" s="1040"/>
      <c r="AL85" s="1040"/>
      <c r="AM85" s="1040"/>
      <c r="AN85" s="1040"/>
      <c r="AO85" s="1040"/>
      <c r="AP85" s="1040" t="s">
        <v>616</v>
      </c>
      <c r="AQ85" s="1040"/>
      <c r="AR85" s="1040"/>
      <c r="AS85" s="1040"/>
      <c r="AT85" s="1040"/>
      <c r="AU85" s="1040" t="s">
        <v>616</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14264055</v>
      </c>
      <c r="AG88" s="1028"/>
      <c r="AH88" s="1028"/>
      <c r="AI88" s="1028"/>
      <c r="AJ88" s="1028"/>
      <c r="AK88" s="1032"/>
      <c r="AL88" s="1032"/>
      <c r="AM88" s="1032"/>
      <c r="AN88" s="1032"/>
      <c r="AO88" s="1032"/>
      <c r="AP88" s="1028">
        <f>SUM(AP68:AT87)</f>
        <v>6283786</v>
      </c>
      <c r="AQ88" s="1028"/>
      <c r="AR88" s="1028"/>
      <c r="AS88" s="1028"/>
      <c r="AT88" s="1028"/>
      <c r="AU88" s="1028">
        <f>SUM(AU68:AY87)</f>
        <v>2315479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92</v>
      </c>
      <c r="CS102" s="1020"/>
      <c r="CT102" s="1020"/>
      <c r="CU102" s="1020"/>
      <c r="CV102" s="1021"/>
      <c r="CW102" s="1019">
        <v>32</v>
      </c>
      <c r="CX102" s="1020"/>
      <c r="CY102" s="1020"/>
      <c r="CZ102" s="1020"/>
      <c r="DA102" s="1021"/>
      <c r="DB102" s="1019" t="s">
        <v>606</v>
      </c>
      <c r="DC102" s="1020"/>
      <c r="DD102" s="1020"/>
      <c r="DE102" s="1020"/>
      <c r="DF102" s="1021"/>
      <c r="DG102" s="1019" t="s">
        <v>606</v>
      </c>
      <c r="DH102" s="1020"/>
      <c r="DI102" s="1020"/>
      <c r="DJ102" s="1020"/>
      <c r="DK102" s="1021"/>
      <c r="DL102" s="1019" t="s">
        <v>606</v>
      </c>
      <c r="DM102" s="1020"/>
      <c r="DN102" s="1020"/>
      <c r="DO102" s="1020"/>
      <c r="DP102" s="1021"/>
      <c r="DQ102" s="1019" t="s">
        <v>606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296</v>
      </c>
      <c r="AG109" s="963"/>
      <c r="AH109" s="963"/>
      <c r="AI109" s="963"/>
      <c r="AJ109" s="964"/>
      <c r="AK109" s="965" t="s">
        <v>295</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296</v>
      </c>
      <c r="BW109" s="963"/>
      <c r="BX109" s="963"/>
      <c r="BY109" s="963"/>
      <c r="BZ109" s="964"/>
      <c r="CA109" s="965" t="s">
        <v>295</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296</v>
      </c>
      <c r="DM109" s="963"/>
      <c r="DN109" s="963"/>
      <c r="DO109" s="963"/>
      <c r="DP109" s="964"/>
      <c r="DQ109" s="965" t="s">
        <v>295</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2607499</v>
      </c>
      <c r="AB110" s="956"/>
      <c r="AC110" s="956"/>
      <c r="AD110" s="956"/>
      <c r="AE110" s="957"/>
      <c r="AF110" s="958">
        <v>2671015</v>
      </c>
      <c r="AG110" s="956"/>
      <c r="AH110" s="956"/>
      <c r="AI110" s="956"/>
      <c r="AJ110" s="957"/>
      <c r="AK110" s="958">
        <v>2587174</v>
      </c>
      <c r="AL110" s="956"/>
      <c r="AM110" s="956"/>
      <c r="AN110" s="956"/>
      <c r="AO110" s="957"/>
      <c r="AP110" s="959">
        <v>26.3</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25220717</v>
      </c>
      <c r="BR110" s="903"/>
      <c r="BS110" s="903"/>
      <c r="BT110" s="903"/>
      <c r="BU110" s="903"/>
      <c r="BV110" s="903">
        <v>25114568</v>
      </c>
      <c r="BW110" s="903"/>
      <c r="BX110" s="903"/>
      <c r="BY110" s="903"/>
      <c r="BZ110" s="903"/>
      <c r="CA110" s="903">
        <v>24072907</v>
      </c>
      <c r="CB110" s="903"/>
      <c r="CC110" s="903"/>
      <c r="CD110" s="903"/>
      <c r="CE110" s="903"/>
      <c r="CF110" s="927">
        <v>245.1</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219</v>
      </c>
      <c r="DH110" s="903"/>
      <c r="DI110" s="903"/>
      <c r="DJ110" s="903"/>
      <c r="DK110" s="903"/>
      <c r="DL110" s="903" t="s">
        <v>219</v>
      </c>
      <c r="DM110" s="903"/>
      <c r="DN110" s="903"/>
      <c r="DO110" s="903"/>
      <c r="DP110" s="903"/>
      <c r="DQ110" s="903" t="s">
        <v>219</v>
      </c>
      <c r="DR110" s="903"/>
      <c r="DS110" s="903"/>
      <c r="DT110" s="903"/>
      <c r="DU110" s="903"/>
      <c r="DV110" s="904" t="s">
        <v>219</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433</v>
      </c>
      <c r="AG111" s="984"/>
      <c r="AH111" s="984"/>
      <c r="AI111" s="984"/>
      <c r="AJ111" s="985"/>
      <c r="AK111" s="986" t="s">
        <v>434</v>
      </c>
      <c r="AL111" s="984"/>
      <c r="AM111" s="984"/>
      <c r="AN111" s="984"/>
      <c r="AO111" s="985"/>
      <c r="AP111" s="987" t="s">
        <v>435</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95650</v>
      </c>
      <c r="BR111" s="875"/>
      <c r="BS111" s="875"/>
      <c r="BT111" s="875"/>
      <c r="BU111" s="875"/>
      <c r="BV111" s="875">
        <v>43337</v>
      </c>
      <c r="BW111" s="875"/>
      <c r="BX111" s="875"/>
      <c r="BY111" s="875"/>
      <c r="BZ111" s="875"/>
      <c r="CA111" s="875">
        <v>11750</v>
      </c>
      <c r="CB111" s="875"/>
      <c r="CC111" s="875"/>
      <c r="CD111" s="875"/>
      <c r="CE111" s="875"/>
      <c r="CF111" s="936">
        <v>0.1</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438</v>
      </c>
      <c r="DM111" s="875"/>
      <c r="DN111" s="875"/>
      <c r="DO111" s="875"/>
      <c r="DP111" s="875"/>
      <c r="DQ111" s="875" t="s">
        <v>438</v>
      </c>
      <c r="DR111" s="875"/>
      <c r="DS111" s="875"/>
      <c r="DT111" s="875"/>
      <c r="DU111" s="875"/>
      <c r="DV111" s="852" t="s">
        <v>439</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438</v>
      </c>
      <c r="AB112" s="838"/>
      <c r="AC112" s="838"/>
      <c r="AD112" s="838"/>
      <c r="AE112" s="839"/>
      <c r="AF112" s="840" t="s">
        <v>442</v>
      </c>
      <c r="AG112" s="838"/>
      <c r="AH112" s="838"/>
      <c r="AI112" s="838"/>
      <c r="AJ112" s="839"/>
      <c r="AK112" s="840" t="s">
        <v>219</v>
      </c>
      <c r="AL112" s="838"/>
      <c r="AM112" s="838"/>
      <c r="AN112" s="838"/>
      <c r="AO112" s="839"/>
      <c r="AP112" s="885" t="s">
        <v>433</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11839300</v>
      </c>
      <c r="BR112" s="875"/>
      <c r="BS112" s="875"/>
      <c r="BT112" s="875"/>
      <c r="BU112" s="875"/>
      <c r="BV112" s="875">
        <v>9927802</v>
      </c>
      <c r="BW112" s="875"/>
      <c r="BX112" s="875"/>
      <c r="BY112" s="875"/>
      <c r="BZ112" s="875"/>
      <c r="CA112" s="875">
        <v>8995858</v>
      </c>
      <c r="CB112" s="875"/>
      <c r="CC112" s="875"/>
      <c r="CD112" s="875"/>
      <c r="CE112" s="875"/>
      <c r="CF112" s="936">
        <v>91.6</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445</v>
      </c>
      <c r="DH112" s="875"/>
      <c r="DI112" s="875"/>
      <c r="DJ112" s="875"/>
      <c r="DK112" s="875"/>
      <c r="DL112" s="875" t="s">
        <v>446</v>
      </c>
      <c r="DM112" s="875"/>
      <c r="DN112" s="875"/>
      <c r="DO112" s="875"/>
      <c r="DP112" s="875"/>
      <c r="DQ112" s="875" t="s">
        <v>438</v>
      </c>
      <c r="DR112" s="875"/>
      <c r="DS112" s="875"/>
      <c r="DT112" s="875"/>
      <c r="DU112" s="875"/>
      <c r="DV112" s="852" t="s">
        <v>432</v>
      </c>
      <c r="DW112" s="852"/>
      <c r="DX112" s="852"/>
      <c r="DY112" s="852"/>
      <c r="DZ112" s="853"/>
    </row>
    <row r="113" spans="1:130" s="226" customFormat="1" ht="26.25" customHeight="1" x14ac:dyDescent="0.15">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820657</v>
      </c>
      <c r="AB113" s="984"/>
      <c r="AC113" s="984"/>
      <c r="AD113" s="984"/>
      <c r="AE113" s="985"/>
      <c r="AF113" s="986">
        <v>596336</v>
      </c>
      <c r="AG113" s="984"/>
      <c r="AH113" s="984"/>
      <c r="AI113" s="984"/>
      <c r="AJ113" s="985"/>
      <c r="AK113" s="986">
        <v>608107</v>
      </c>
      <c r="AL113" s="984"/>
      <c r="AM113" s="984"/>
      <c r="AN113" s="984"/>
      <c r="AO113" s="985"/>
      <c r="AP113" s="987">
        <v>6.2</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1994579</v>
      </c>
      <c r="BR113" s="875"/>
      <c r="BS113" s="875"/>
      <c r="BT113" s="875"/>
      <c r="BU113" s="875"/>
      <c r="BV113" s="875">
        <v>2412037</v>
      </c>
      <c r="BW113" s="875"/>
      <c r="BX113" s="875"/>
      <c r="BY113" s="875"/>
      <c r="BZ113" s="875"/>
      <c r="CA113" s="875">
        <v>2315479</v>
      </c>
      <c r="CB113" s="875"/>
      <c r="CC113" s="875"/>
      <c r="CD113" s="875"/>
      <c r="CE113" s="875"/>
      <c r="CF113" s="936">
        <v>23.6</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445</v>
      </c>
      <c r="DH113" s="838"/>
      <c r="DI113" s="838"/>
      <c r="DJ113" s="838"/>
      <c r="DK113" s="839"/>
      <c r="DL113" s="840" t="s">
        <v>446</v>
      </c>
      <c r="DM113" s="838"/>
      <c r="DN113" s="838"/>
      <c r="DO113" s="838"/>
      <c r="DP113" s="839"/>
      <c r="DQ113" s="840" t="s">
        <v>450</v>
      </c>
      <c r="DR113" s="838"/>
      <c r="DS113" s="838"/>
      <c r="DT113" s="838"/>
      <c r="DU113" s="839"/>
      <c r="DV113" s="885" t="s">
        <v>451</v>
      </c>
      <c r="DW113" s="886"/>
      <c r="DX113" s="886"/>
      <c r="DY113" s="886"/>
      <c r="DZ113" s="887"/>
    </row>
    <row r="114" spans="1:130" s="226" customFormat="1" ht="26.25" customHeight="1" x14ac:dyDescent="0.15">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122509</v>
      </c>
      <c r="AB114" s="838"/>
      <c r="AC114" s="838"/>
      <c r="AD114" s="838"/>
      <c r="AE114" s="839"/>
      <c r="AF114" s="840">
        <v>83082</v>
      </c>
      <c r="AG114" s="838"/>
      <c r="AH114" s="838"/>
      <c r="AI114" s="838"/>
      <c r="AJ114" s="839"/>
      <c r="AK114" s="840">
        <v>105951</v>
      </c>
      <c r="AL114" s="838"/>
      <c r="AM114" s="838"/>
      <c r="AN114" s="838"/>
      <c r="AO114" s="839"/>
      <c r="AP114" s="885">
        <v>1.1000000000000001</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3261750</v>
      </c>
      <c r="BR114" s="875"/>
      <c r="BS114" s="875"/>
      <c r="BT114" s="875"/>
      <c r="BU114" s="875"/>
      <c r="BV114" s="875">
        <v>3342880</v>
      </c>
      <c r="BW114" s="875"/>
      <c r="BX114" s="875"/>
      <c r="BY114" s="875"/>
      <c r="BZ114" s="875"/>
      <c r="CA114" s="875">
        <v>3384977</v>
      </c>
      <c r="CB114" s="875"/>
      <c r="CC114" s="875"/>
      <c r="CD114" s="875"/>
      <c r="CE114" s="875"/>
      <c r="CF114" s="936">
        <v>34.5</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v>60400</v>
      </c>
      <c r="DH114" s="838"/>
      <c r="DI114" s="838"/>
      <c r="DJ114" s="838"/>
      <c r="DK114" s="839"/>
      <c r="DL114" s="840">
        <v>19837</v>
      </c>
      <c r="DM114" s="838"/>
      <c r="DN114" s="838"/>
      <c r="DO114" s="838"/>
      <c r="DP114" s="839"/>
      <c r="DQ114" s="840" t="s">
        <v>433</v>
      </c>
      <c r="DR114" s="838"/>
      <c r="DS114" s="838"/>
      <c r="DT114" s="838"/>
      <c r="DU114" s="839"/>
      <c r="DV114" s="885" t="s">
        <v>455</v>
      </c>
      <c r="DW114" s="886"/>
      <c r="DX114" s="886"/>
      <c r="DY114" s="886"/>
      <c r="DZ114" s="887"/>
    </row>
    <row r="115" spans="1:130" s="226" customFormat="1" ht="26.25" customHeight="1" x14ac:dyDescent="0.15">
      <c r="A115" s="979"/>
      <c r="B115" s="980"/>
      <c r="C115" s="808" t="s">
        <v>456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42545</v>
      </c>
      <c r="AB115" s="984"/>
      <c r="AC115" s="984"/>
      <c r="AD115" s="984"/>
      <c r="AE115" s="985"/>
      <c r="AF115" s="986">
        <v>36035</v>
      </c>
      <c r="AG115" s="984"/>
      <c r="AH115" s="984"/>
      <c r="AI115" s="984"/>
      <c r="AJ115" s="985"/>
      <c r="AK115" s="986">
        <v>28023</v>
      </c>
      <c r="AL115" s="984"/>
      <c r="AM115" s="984"/>
      <c r="AN115" s="984"/>
      <c r="AO115" s="985"/>
      <c r="AP115" s="987">
        <v>0.3</v>
      </c>
      <c r="AQ115" s="988"/>
      <c r="AR115" s="988"/>
      <c r="AS115" s="988"/>
      <c r="AT115" s="989"/>
      <c r="AU115" s="997"/>
      <c r="AV115" s="998"/>
      <c r="AW115" s="998"/>
      <c r="AX115" s="998"/>
      <c r="AY115" s="998"/>
      <c r="AZ115" s="873" t="s">
        <v>457</v>
      </c>
      <c r="BA115" s="808"/>
      <c r="BB115" s="808"/>
      <c r="BC115" s="808"/>
      <c r="BD115" s="808"/>
      <c r="BE115" s="808"/>
      <c r="BF115" s="808"/>
      <c r="BG115" s="808"/>
      <c r="BH115" s="808"/>
      <c r="BI115" s="808"/>
      <c r="BJ115" s="808"/>
      <c r="BK115" s="808"/>
      <c r="BL115" s="808"/>
      <c r="BM115" s="808"/>
      <c r="BN115" s="808"/>
      <c r="BO115" s="808"/>
      <c r="BP115" s="809"/>
      <c r="BQ115" s="874" t="s">
        <v>219</v>
      </c>
      <c r="BR115" s="875"/>
      <c r="BS115" s="875"/>
      <c r="BT115" s="875"/>
      <c r="BU115" s="875"/>
      <c r="BV115" s="875" t="s">
        <v>458</v>
      </c>
      <c r="BW115" s="875"/>
      <c r="BX115" s="875"/>
      <c r="BY115" s="875"/>
      <c r="BZ115" s="875"/>
      <c r="CA115" s="875" t="s">
        <v>450</v>
      </c>
      <c r="CB115" s="875"/>
      <c r="CC115" s="875"/>
      <c r="CD115" s="875"/>
      <c r="CE115" s="875"/>
      <c r="CF115" s="936" t="s">
        <v>219</v>
      </c>
      <c r="CG115" s="937"/>
      <c r="CH115" s="937"/>
      <c r="CI115" s="937"/>
      <c r="CJ115" s="937"/>
      <c r="CK115" s="992"/>
      <c r="CL115" s="879"/>
      <c r="CM115" s="873" t="s">
        <v>459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455</v>
      </c>
      <c r="DH115" s="838"/>
      <c r="DI115" s="838"/>
      <c r="DJ115" s="838"/>
      <c r="DK115" s="839"/>
      <c r="DL115" s="840" t="s">
        <v>451</v>
      </c>
      <c r="DM115" s="838"/>
      <c r="DN115" s="838"/>
      <c r="DO115" s="838"/>
      <c r="DP115" s="839"/>
      <c r="DQ115" s="840" t="s">
        <v>219</v>
      </c>
      <c r="DR115" s="838"/>
      <c r="DS115" s="838"/>
      <c r="DT115" s="838"/>
      <c r="DU115" s="839"/>
      <c r="DV115" s="885" t="s">
        <v>434</v>
      </c>
      <c r="DW115" s="886"/>
      <c r="DX115" s="886"/>
      <c r="DY115" s="886"/>
      <c r="DZ115" s="887"/>
    </row>
    <row r="116" spans="1:130" s="226" customFormat="1" ht="26.25" customHeight="1" x14ac:dyDescent="0.15">
      <c r="A116" s="981"/>
      <c r="B116" s="982"/>
      <c r="C116" s="941" t="s">
        <v>460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1156</v>
      </c>
      <c r="AB116" s="838"/>
      <c r="AC116" s="838"/>
      <c r="AD116" s="838"/>
      <c r="AE116" s="839"/>
      <c r="AF116" s="840">
        <v>866</v>
      </c>
      <c r="AG116" s="838"/>
      <c r="AH116" s="838"/>
      <c r="AI116" s="838"/>
      <c r="AJ116" s="839"/>
      <c r="AK116" s="840">
        <v>416</v>
      </c>
      <c r="AL116" s="838"/>
      <c r="AM116" s="838"/>
      <c r="AN116" s="838"/>
      <c r="AO116" s="839"/>
      <c r="AP116" s="885">
        <v>0</v>
      </c>
      <c r="AQ116" s="886"/>
      <c r="AR116" s="886"/>
      <c r="AS116" s="886"/>
      <c r="AT116" s="887"/>
      <c r="AU116" s="997"/>
      <c r="AV116" s="998"/>
      <c r="AW116" s="998"/>
      <c r="AX116" s="998"/>
      <c r="AY116" s="998"/>
      <c r="AZ116" s="924" t="s">
        <v>461</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445</v>
      </c>
      <c r="BW116" s="875"/>
      <c r="BX116" s="875"/>
      <c r="BY116" s="875"/>
      <c r="BZ116" s="875"/>
      <c r="CA116" s="875" t="s">
        <v>458</v>
      </c>
      <c r="CB116" s="875"/>
      <c r="CC116" s="875"/>
      <c r="CD116" s="875"/>
      <c r="CE116" s="875"/>
      <c r="CF116" s="936" t="s">
        <v>219</v>
      </c>
      <c r="CG116" s="937"/>
      <c r="CH116" s="937"/>
      <c r="CI116" s="937"/>
      <c r="CJ116" s="937"/>
      <c r="CK116" s="992"/>
      <c r="CL116" s="879"/>
      <c r="CM116" s="882" t="s">
        <v>462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35250</v>
      </c>
      <c r="DH116" s="838"/>
      <c r="DI116" s="838"/>
      <c r="DJ116" s="838"/>
      <c r="DK116" s="839"/>
      <c r="DL116" s="840">
        <v>23500</v>
      </c>
      <c r="DM116" s="838"/>
      <c r="DN116" s="838"/>
      <c r="DO116" s="838"/>
      <c r="DP116" s="839"/>
      <c r="DQ116" s="840">
        <v>11750</v>
      </c>
      <c r="DR116" s="838"/>
      <c r="DS116" s="838"/>
      <c r="DT116" s="838"/>
      <c r="DU116" s="839"/>
      <c r="DV116" s="885">
        <v>0.1</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463</v>
      </c>
      <c r="Z117" s="964"/>
      <c r="AA117" s="969">
        <v>3594366</v>
      </c>
      <c r="AB117" s="970"/>
      <c r="AC117" s="970"/>
      <c r="AD117" s="970"/>
      <c r="AE117" s="971"/>
      <c r="AF117" s="972">
        <v>3387334</v>
      </c>
      <c r="AG117" s="970"/>
      <c r="AH117" s="970"/>
      <c r="AI117" s="970"/>
      <c r="AJ117" s="971"/>
      <c r="AK117" s="972">
        <v>3329671</v>
      </c>
      <c r="AL117" s="970"/>
      <c r="AM117" s="970"/>
      <c r="AN117" s="970"/>
      <c r="AO117" s="971"/>
      <c r="AP117" s="973"/>
      <c r="AQ117" s="974"/>
      <c r="AR117" s="974"/>
      <c r="AS117" s="974"/>
      <c r="AT117" s="975"/>
      <c r="AU117" s="997"/>
      <c r="AV117" s="998"/>
      <c r="AW117" s="998"/>
      <c r="AX117" s="998"/>
      <c r="AY117" s="998"/>
      <c r="AZ117" s="924" t="s">
        <v>464</v>
      </c>
      <c r="BA117" s="925"/>
      <c r="BB117" s="925"/>
      <c r="BC117" s="925"/>
      <c r="BD117" s="925"/>
      <c r="BE117" s="925"/>
      <c r="BF117" s="925"/>
      <c r="BG117" s="925"/>
      <c r="BH117" s="925"/>
      <c r="BI117" s="925"/>
      <c r="BJ117" s="925"/>
      <c r="BK117" s="925"/>
      <c r="BL117" s="925"/>
      <c r="BM117" s="925"/>
      <c r="BN117" s="925"/>
      <c r="BO117" s="925"/>
      <c r="BP117" s="926"/>
      <c r="BQ117" s="874" t="s">
        <v>439</v>
      </c>
      <c r="BR117" s="875"/>
      <c r="BS117" s="875"/>
      <c r="BT117" s="875"/>
      <c r="BU117" s="875"/>
      <c r="BV117" s="875" t="s">
        <v>435</v>
      </c>
      <c r="BW117" s="875"/>
      <c r="BX117" s="875"/>
      <c r="BY117" s="875"/>
      <c r="BZ117" s="875"/>
      <c r="CA117" s="875" t="s">
        <v>434</v>
      </c>
      <c r="CB117" s="875"/>
      <c r="CC117" s="875"/>
      <c r="CD117" s="875"/>
      <c r="CE117" s="875"/>
      <c r="CF117" s="936" t="s">
        <v>435</v>
      </c>
      <c r="CG117" s="937"/>
      <c r="CH117" s="937"/>
      <c r="CI117" s="937"/>
      <c r="CJ117" s="937"/>
      <c r="CK117" s="992"/>
      <c r="CL117" s="879"/>
      <c r="CM117" s="882" t="s">
        <v>465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442</v>
      </c>
      <c r="DH117" s="838"/>
      <c r="DI117" s="838"/>
      <c r="DJ117" s="838"/>
      <c r="DK117" s="839"/>
      <c r="DL117" s="840" t="s">
        <v>219</v>
      </c>
      <c r="DM117" s="838"/>
      <c r="DN117" s="838"/>
      <c r="DO117" s="838"/>
      <c r="DP117" s="839"/>
      <c r="DQ117" s="840" t="s">
        <v>219</v>
      </c>
      <c r="DR117" s="838"/>
      <c r="DS117" s="838"/>
      <c r="DT117" s="838"/>
      <c r="DU117" s="839"/>
      <c r="DV117" s="885" t="s">
        <v>219</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296</v>
      </c>
      <c r="AG118" s="963"/>
      <c r="AH118" s="963"/>
      <c r="AI118" s="963"/>
      <c r="AJ118" s="964"/>
      <c r="AK118" s="965" t="s">
        <v>295</v>
      </c>
      <c r="AL118" s="963"/>
      <c r="AM118" s="963"/>
      <c r="AN118" s="963"/>
      <c r="AO118" s="964"/>
      <c r="AP118" s="966" t="s">
        <v>425</v>
      </c>
      <c r="AQ118" s="967"/>
      <c r="AR118" s="967"/>
      <c r="AS118" s="967"/>
      <c r="AT118" s="968"/>
      <c r="AU118" s="997"/>
      <c r="AV118" s="998"/>
      <c r="AW118" s="998"/>
      <c r="AX118" s="998"/>
      <c r="AY118" s="998"/>
      <c r="AZ118" s="940" t="s">
        <v>466</v>
      </c>
      <c r="BA118" s="941"/>
      <c r="BB118" s="941"/>
      <c r="BC118" s="941"/>
      <c r="BD118" s="941"/>
      <c r="BE118" s="941"/>
      <c r="BF118" s="941"/>
      <c r="BG118" s="941"/>
      <c r="BH118" s="941"/>
      <c r="BI118" s="941"/>
      <c r="BJ118" s="941"/>
      <c r="BK118" s="941"/>
      <c r="BL118" s="941"/>
      <c r="BM118" s="941"/>
      <c r="BN118" s="941"/>
      <c r="BO118" s="941"/>
      <c r="BP118" s="942"/>
      <c r="BQ118" s="943" t="s">
        <v>467</v>
      </c>
      <c r="BR118" s="906"/>
      <c r="BS118" s="906"/>
      <c r="BT118" s="906"/>
      <c r="BU118" s="906"/>
      <c r="BV118" s="906" t="s">
        <v>219</v>
      </c>
      <c r="BW118" s="906"/>
      <c r="BX118" s="906"/>
      <c r="BY118" s="906"/>
      <c r="BZ118" s="906"/>
      <c r="CA118" s="906" t="s">
        <v>468</v>
      </c>
      <c r="CB118" s="906"/>
      <c r="CC118" s="906"/>
      <c r="CD118" s="906"/>
      <c r="CE118" s="906"/>
      <c r="CF118" s="936" t="s">
        <v>468</v>
      </c>
      <c r="CG118" s="937"/>
      <c r="CH118" s="937"/>
      <c r="CI118" s="937"/>
      <c r="CJ118" s="937"/>
      <c r="CK118" s="992"/>
      <c r="CL118" s="879"/>
      <c r="CM118" s="882" t="s">
        <v>469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442</v>
      </c>
      <c r="DH118" s="838"/>
      <c r="DI118" s="838"/>
      <c r="DJ118" s="838"/>
      <c r="DK118" s="839"/>
      <c r="DL118" s="840" t="s">
        <v>438</v>
      </c>
      <c r="DM118" s="838"/>
      <c r="DN118" s="838"/>
      <c r="DO118" s="838"/>
      <c r="DP118" s="839"/>
      <c r="DQ118" s="840" t="s">
        <v>434</v>
      </c>
      <c r="DR118" s="838"/>
      <c r="DS118" s="838"/>
      <c r="DT118" s="838"/>
      <c r="DU118" s="839"/>
      <c r="DV118" s="885" t="s">
        <v>432</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432</v>
      </c>
      <c r="AB119" s="956"/>
      <c r="AC119" s="956"/>
      <c r="AD119" s="956"/>
      <c r="AE119" s="957"/>
      <c r="AF119" s="958" t="s">
        <v>450</v>
      </c>
      <c r="AG119" s="956"/>
      <c r="AH119" s="956"/>
      <c r="AI119" s="956"/>
      <c r="AJ119" s="957"/>
      <c r="AK119" s="958" t="s">
        <v>442</v>
      </c>
      <c r="AL119" s="956"/>
      <c r="AM119" s="956"/>
      <c r="AN119" s="956"/>
      <c r="AO119" s="957"/>
      <c r="AP119" s="959" t="s">
        <v>435</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470</v>
      </c>
      <c r="BP119" s="939"/>
      <c r="BQ119" s="943">
        <v>42411996</v>
      </c>
      <c r="BR119" s="906"/>
      <c r="BS119" s="906"/>
      <c r="BT119" s="906"/>
      <c r="BU119" s="906"/>
      <c r="BV119" s="906">
        <v>40840624</v>
      </c>
      <c r="BW119" s="906"/>
      <c r="BX119" s="906"/>
      <c r="BY119" s="906"/>
      <c r="BZ119" s="906"/>
      <c r="CA119" s="906">
        <v>38780971</v>
      </c>
      <c r="CB119" s="906"/>
      <c r="CC119" s="906"/>
      <c r="CD119" s="906"/>
      <c r="CE119" s="906"/>
      <c r="CF119" s="804"/>
      <c r="CG119" s="805"/>
      <c r="CH119" s="805"/>
      <c r="CI119" s="805"/>
      <c r="CJ119" s="895"/>
      <c r="CK119" s="993"/>
      <c r="CL119" s="881"/>
      <c r="CM119" s="899" t="s">
        <v>471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458</v>
      </c>
      <c r="DH119" s="821"/>
      <c r="DI119" s="821"/>
      <c r="DJ119" s="821"/>
      <c r="DK119" s="822"/>
      <c r="DL119" s="823" t="s">
        <v>432</v>
      </c>
      <c r="DM119" s="821"/>
      <c r="DN119" s="821"/>
      <c r="DO119" s="821"/>
      <c r="DP119" s="822"/>
      <c r="DQ119" s="823" t="s">
        <v>219</v>
      </c>
      <c r="DR119" s="821"/>
      <c r="DS119" s="821"/>
      <c r="DT119" s="821"/>
      <c r="DU119" s="822"/>
      <c r="DV119" s="909" t="s">
        <v>450</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467</v>
      </c>
      <c r="AB120" s="838"/>
      <c r="AC120" s="838"/>
      <c r="AD120" s="838"/>
      <c r="AE120" s="839"/>
      <c r="AF120" s="840" t="s">
        <v>468</v>
      </c>
      <c r="AG120" s="838"/>
      <c r="AH120" s="838"/>
      <c r="AI120" s="838"/>
      <c r="AJ120" s="839"/>
      <c r="AK120" s="840" t="s">
        <v>467</v>
      </c>
      <c r="AL120" s="838"/>
      <c r="AM120" s="838"/>
      <c r="AN120" s="838"/>
      <c r="AO120" s="839"/>
      <c r="AP120" s="885" t="s">
        <v>433</v>
      </c>
      <c r="AQ120" s="886"/>
      <c r="AR120" s="886"/>
      <c r="AS120" s="886"/>
      <c r="AT120" s="887"/>
      <c r="AU120" s="944" t="s">
        <v>472</v>
      </c>
      <c r="AV120" s="945"/>
      <c r="AW120" s="945"/>
      <c r="AX120" s="945"/>
      <c r="AY120" s="946"/>
      <c r="AZ120" s="921" t="s">
        <v>473</v>
      </c>
      <c r="BA120" s="866"/>
      <c r="BB120" s="866"/>
      <c r="BC120" s="866"/>
      <c r="BD120" s="866"/>
      <c r="BE120" s="866"/>
      <c r="BF120" s="866"/>
      <c r="BG120" s="866"/>
      <c r="BH120" s="866"/>
      <c r="BI120" s="866"/>
      <c r="BJ120" s="866"/>
      <c r="BK120" s="866"/>
      <c r="BL120" s="866"/>
      <c r="BM120" s="866"/>
      <c r="BN120" s="866"/>
      <c r="BO120" s="866"/>
      <c r="BP120" s="867"/>
      <c r="BQ120" s="922">
        <v>2479131</v>
      </c>
      <c r="BR120" s="903"/>
      <c r="BS120" s="903"/>
      <c r="BT120" s="903"/>
      <c r="BU120" s="903"/>
      <c r="BV120" s="903">
        <v>2549856</v>
      </c>
      <c r="BW120" s="903"/>
      <c r="BX120" s="903"/>
      <c r="BY120" s="903"/>
      <c r="BZ120" s="903"/>
      <c r="CA120" s="903">
        <v>3066208</v>
      </c>
      <c r="CB120" s="903"/>
      <c r="CC120" s="903"/>
      <c r="CD120" s="903"/>
      <c r="CE120" s="903"/>
      <c r="CF120" s="927">
        <v>31.2</v>
      </c>
      <c r="CG120" s="928"/>
      <c r="CH120" s="928"/>
      <c r="CI120" s="928"/>
      <c r="CJ120" s="928"/>
      <c r="CK120" s="929" t="s">
        <v>474</v>
      </c>
      <c r="CL120" s="913"/>
      <c r="CM120" s="913"/>
      <c r="CN120" s="913"/>
      <c r="CO120" s="914"/>
      <c r="CP120" s="933" t="s">
        <v>475</v>
      </c>
      <c r="CQ120" s="934"/>
      <c r="CR120" s="934"/>
      <c r="CS120" s="934"/>
      <c r="CT120" s="934"/>
      <c r="CU120" s="934"/>
      <c r="CV120" s="934"/>
      <c r="CW120" s="934"/>
      <c r="CX120" s="934"/>
      <c r="CY120" s="934"/>
      <c r="CZ120" s="934"/>
      <c r="DA120" s="934"/>
      <c r="DB120" s="934"/>
      <c r="DC120" s="934"/>
      <c r="DD120" s="934"/>
      <c r="DE120" s="934"/>
      <c r="DF120" s="935"/>
      <c r="DG120" s="922">
        <v>6718441</v>
      </c>
      <c r="DH120" s="903"/>
      <c r="DI120" s="903"/>
      <c r="DJ120" s="903"/>
      <c r="DK120" s="903"/>
      <c r="DL120" s="903">
        <v>5502234</v>
      </c>
      <c r="DM120" s="903"/>
      <c r="DN120" s="903"/>
      <c r="DO120" s="903"/>
      <c r="DP120" s="903"/>
      <c r="DQ120" s="903">
        <v>5273243</v>
      </c>
      <c r="DR120" s="903"/>
      <c r="DS120" s="903"/>
      <c r="DT120" s="903"/>
      <c r="DU120" s="903"/>
      <c r="DV120" s="904">
        <v>53.7</v>
      </c>
      <c r="DW120" s="904"/>
      <c r="DX120" s="904"/>
      <c r="DY120" s="904"/>
      <c r="DZ120" s="905"/>
    </row>
    <row r="121" spans="1:130" s="226" customFormat="1" ht="26.25" customHeight="1" x14ac:dyDescent="0.15">
      <c r="A121" s="878"/>
      <c r="B121" s="879"/>
      <c r="C121" s="924" t="s">
        <v>476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467</v>
      </c>
      <c r="AB121" s="838"/>
      <c r="AC121" s="838"/>
      <c r="AD121" s="838"/>
      <c r="AE121" s="839"/>
      <c r="AF121" s="840" t="s">
        <v>433</v>
      </c>
      <c r="AG121" s="838"/>
      <c r="AH121" s="838"/>
      <c r="AI121" s="838"/>
      <c r="AJ121" s="839"/>
      <c r="AK121" s="840" t="s">
        <v>450</v>
      </c>
      <c r="AL121" s="838"/>
      <c r="AM121" s="838"/>
      <c r="AN121" s="838"/>
      <c r="AO121" s="839"/>
      <c r="AP121" s="885" t="s">
        <v>432</v>
      </c>
      <c r="AQ121" s="886"/>
      <c r="AR121" s="886"/>
      <c r="AS121" s="886"/>
      <c r="AT121" s="887"/>
      <c r="AU121" s="947"/>
      <c r="AV121" s="948"/>
      <c r="AW121" s="948"/>
      <c r="AX121" s="948"/>
      <c r="AY121" s="949"/>
      <c r="AZ121" s="873" t="s">
        <v>477</v>
      </c>
      <c r="BA121" s="808"/>
      <c r="BB121" s="808"/>
      <c r="BC121" s="808"/>
      <c r="BD121" s="808"/>
      <c r="BE121" s="808"/>
      <c r="BF121" s="808"/>
      <c r="BG121" s="808"/>
      <c r="BH121" s="808"/>
      <c r="BI121" s="808"/>
      <c r="BJ121" s="808"/>
      <c r="BK121" s="808"/>
      <c r="BL121" s="808"/>
      <c r="BM121" s="808"/>
      <c r="BN121" s="808"/>
      <c r="BO121" s="808"/>
      <c r="BP121" s="809"/>
      <c r="BQ121" s="874">
        <v>2490100</v>
      </c>
      <c r="BR121" s="875"/>
      <c r="BS121" s="875"/>
      <c r="BT121" s="875"/>
      <c r="BU121" s="875"/>
      <c r="BV121" s="875">
        <v>2124327</v>
      </c>
      <c r="BW121" s="875"/>
      <c r="BX121" s="875"/>
      <c r="BY121" s="875"/>
      <c r="BZ121" s="875"/>
      <c r="CA121" s="875">
        <v>1844786</v>
      </c>
      <c r="CB121" s="875"/>
      <c r="CC121" s="875"/>
      <c r="CD121" s="875"/>
      <c r="CE121" s="875"/>
      <c r="CF121" s="936">
        <v>18.8</v>
      </c>
      <c r="CG121" s="937"/>
      <c r="CH121" s="937"/>
      <c r="CI121" s="937"/>
      <c r="CJ121" s="937"/>
      <c r="CK121" s="930"/>
      <c r="CL121" s="916"/>
      <c r="CM121" s="916"/>
      <c r="CN121" s="916"/>
      <c r="CO121" s="917"/>
      <c r="CP121" s="896" t="s">
        <v>478</v>
      </c>
      <c r="CQ121" s="897"/>
      <c r="CR121" s="897"/>
      <c r="CS121" s="897"/>
      <c r="CT121" s="897"/>
      <c r="CU121" s="897"/>
      <c r="CV121" s="897"/>
      <c r="CW121" s="897"/>
      <c r="CX121" s="897"/>
      <c r="CY121" s="897"/>
      <c r="CZ121" s="897"/>
      <c r="DA121" s="897"/>
      <c r="DB121" s="897"/>
      <c r="DC121" s="897"/>
      <c r="DD121" s="897"/>
      <c r="DE121" s="897"/>
      <c r="DF121" s="898"/>
      <c r="DG121" s="874">
        <v>5120859</v>
      </c>
      <c r="DH121" s="875"/>
      <c r="DI121" s="875"/>
      <c r="DJ121" s="875"/>
      <c r="DK121" s="875"/>
      <c r="DL121" s="875">
        <v>4425568</v>
      </c>
      <c r="DM121" s="875"/>
      <c r="DN121" s="875"/>
      <c r="DO121" s="875"/>
      <c r="DP121" s="875"/>
      <c r="DQ121" s="875">
        <v>3722615</v>
      </c>
      <c r="DR121" s="875"/>
      <c r="DS121" s="875"/>
      <c r="DT121" s="875"/>
      <c r="DU121" s="875"/>
      <c r="DV121" s="852">
        <v>37.9</v>
      </c>
      <c r="DW121" s="852"/>
      <c r="DX121" s="852"/>
      <c r="DY121" s="852"/>
      <c r="DZ121" s="853"/>
    </row>
    <row r="122" spans="1:130" s="226" customFormat="1" ht="26.25" customHeight="1" x14ac:dyDescent="0.15">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v>30096</v>
      </c>
      <c r="AB122" s="838"/>
      <c r="AC122" s="838"/>
      <c r="AD122" s="838"/>
      <c r="AE122" s="839"/>
      <c r="AF122" s="840">
        <v>23786</v>
      </c>
      <c r="AG122" s="838"/>
      <c r="AH122" s="838"/>
      <c r="AI122" s="838"/>
      <c r="AJ122" s="839"/>
      <c r="AK122" s="840">
        <v>15973</v>
      </c>
      <c r="AL122" s="838"/>
      <c r="AM122" s="838"/>
      <c r="AN122" s="838"/>
      <c r="AO122" s="839"/>
      <c r="AP122" s="885">
        <v>0.2</v>
      </c>
      <c r="AQ122" s="886"/>
      <c r="AR122" s="886"/>
      <c r="AS122" s="886"/>
      <c r="AT122" s="887"/>
      <c r="AU122" s="947"/>
      <c r="AV122" s="948"/>
      <c r="AW122" s="948"/>
      <c r="AX122" s="948"/>
      <c r="AY122" s="949"/>
      <c r="AZ122" s="940" t="s">
        <v>479</v>
      </c>
      <c r="BA122" s="941"/>
      <c r="BB122" s="941"/>
      <c r="BC122" s="941"/>
      <c r="BD122" s="941"/>
      <c r="BE122" s="941"/>
      <c r="BF122" s="941"/>
      <c r="BG122" s="941"/>
      <c r="BH122" s="941"/>
      <c r="BI122" s="941"/>
      <c r="BJ122" s="941"/>
      <c r="BK122" s="941"/>
      <c r="BL122" s="941"/>
      <c r="BM122" s="941"/>
      <c r="BN122" s="941"/>
      <c r="BO122" s="941"/>
      <c r="BP122" s="942"/>
      <c r="BQ122" s="943">
        <v>23160934</v>
      </c>
      <c r="BR122" s="906"/>
      <c r="BS122" s="906"/>
      <c r="BT122" s="906"/>
      <c r="BU122" s="906"/>
      <c r="BV122" s="906">
        <v>23158992</v>
      </c>
      <c r="BW122" s="906"/>
      <c r="BX122" s="906"/>
      <c r="BY122" s="906"/>
      <c r="BZ122" s="906"/>
      <c r="CA122" s="906">
        <v>22332208</v>
      </c>
      <c r="CB122" s="906"/>
      <c r="CC122" s="906"/>
      <c r="CD122" s="906"/>
      <c r="CE122" s="906"/>
      <c r="CF122" s="907">
        <v>227.4</v>
      </c>
      <c r="CG122" s="908"/>
      <c r="CH122" s="908"/>
      <c r="CI122" s="908"/>
      <c r="CJ122" s="908"/>
      <c r="CK122" s="930"/>
      <c r="CL122" s="916"/>
      <c r="CM122" s="916"/>
      <c r="CN122" s="916"/>
      <c r="CO122" s="917"/>
      <c r="CP122" s="896" t="s">
        <v>480</v>
      </c>
      <c r="CQ122" s="897"/>
      <c r="CR122" s="897"/>
      <c r="CS122" s="897"/>
      <c r="CT122" s="897"/>
      <c r="CU122" s="897"/>
      <c r="CV122" s="897"/>
      <c r="CW122" s="897"/>
      <c r="CX122" s="897"/>
      <c r="CY122" s="897"/>
      <c r="CZ122" s="897"/>
      <c r="DA122" s="897"/>
      <c r="DB122" s="897"/>
      <c r="DC122" s="897"/>
      <c r="DD122" s="897"/>
      <c r="DE122" s="897"/>
      <c r="DF122" s="898"/>
      <c r="DG122" s="874" t="s">
        <v>434</v>
      </c>
      <c r="DH122" s="875"/>
      <c r="DI122" s="875"/>
      <c r="DJ122" s="875"/>
      <c r="DK122" s="875"/>
      <c r="DL122" s="875" t="s">
        <v>219</v>
      </c>
      <c r="DM122" s="875"/>
      <c r="DN122" s="875"/>
      <c r="DO122" s="875"/>
      <c r="DP122" s="875"/>
      <c r="DQ122" s="875" t="s">
        <v>433</v>
      </c>
      <c r="DR122" s="875"/>
      <c r="DS122" s="875"/>
      <c r="DT122" s="875"/>
      <c r="DU122" s="875"/>
      <c r="DV122" s="852" t="s">
        <v>219</v>
      </c>
      <c r="DW122" s="852"/>
      <c r="DX122" s="852"/>
      <c r="DY122" s="852"/>
      <c r="DZ122" s="853"/>
    </row>
    <row r="123" spans="1:130" s="226" customFormat="1" ht="26.25" customHeight="1" x14ac:dyDescent="0.15">
      <c r="A123" s="878"/>
      <c r="B123" s="879"/>
      <c r="C123" s="882" t="s">
        <v>462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11750</v>
      </c>
      <c r="AB123" s="838"/>
      <c r="AC123" s="838"/>
      <c r="AD123" s="838"/>
      <c r="AE123" s="839"/>
      <c r="AF123" s="840">
        <v>11750</v>
      </c>
      <c r="AG123" s="838"/>
      <c r="AH123" s="838"/>
      <c r="AI123" s="838"/>
      <c r="AJ123" s="839"/>
      <c r="AK123" s="840">
        <v>11750</v>
      </c>
      <c r="AL123" s="838"/>
      <c r="AM123" s="838"/>
      <c r="AN123" s="838"/>
      <c r="AO123" s="839"/>
      <c r="AP123" s="885">
        <v>0.1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481</v>
      </c>
      <c r="BP123" s="939"/>
      <c r="BQ123" s="893">
        <v>28130165</v>
      </c>
      <c r="BR123" s="894"/>
      <c r="BS123" s="894"/>
      <c r="BT123" s="894"/>
      <c r="BU123" s="894"/>
      <c r="BV123" s="894">
        <v>27833175</v>
      </c>
      <c r="BW123" s="894"/>
      <c r="BX123" s="894"/>
      <c r="BY123" s="894"/>
      <c r="BZ123" s="894"/>
      <c r="CA123" s="894">
        <v>27243202</v>
      </c>
      <c r="CB123" s="894"/>
      <c r="CC123" s="894"/>
      <c r="CD123" s="894"/>
      <c r="CE123" s="894"/>
      <c r="CF123" s="804"/>
      <c r="CG123" s="805"/>
      <c r="CH123" s="805"/>
      <c r="CI123" s="805"/>
      <c r="CJ123" s="895"/>
      <c r="CK123" s="930"/>
      <c r="CL123" s="916"/>
      <c r="CM123" s="916"/>
      <c r="CN123" s="916"/>
      <c r="CO123" s="917"/>
      <c r="CP123" s="896" t="s">
        <v>482</v>
      </c>
      <c r="CQ123" s="897"/>
      <c r="CR123" s="897"/>
      <c r="CS123" s="897"/>
      <c r="CT123" s="897"/>
      <c r="CU123" s="897"/>
      <c r="CV123" s="897"/>
      <c r="CW123" s="897"/>
      <c r="CX123" s="897"/>
      <c r="CY123" s="897"/>
      <c r="CZ123" s="897"/>
      <c r="DA123" s="897"/>
      <c r="DB123" s="897"/>
      <c r="DC123" s="897"/>
      <c r="DD123" s="897"/>
      <c r="DE123" s="897"/>
      <c r="DF123" s="898"/>
      <c r="DG123" s="837" t="s">
        <v>442</v>
      </c>
      <c r="DH123" s="838"/>
      <c r="DI123" s="838"/>
      <c r="DJ123" s="838"/>
      <c r="DK123" s="839"/>
      <c r="DL123" s="840" t="s">
        <v>219</v>
      </c>
      <c r="DM123" s="838"/>
      <c r="DN123" s="838"/>
      <c r="DO123" s="838"/>
      <c r="DP123" s="839"/>
      <c r="DQ123" s="840" t="s">
        <v>442</v>
      </c>
      <c r="DR123" s="838"/>
      <c r="DS123" s="838"/>
      <c r="DT123" s="838"/>
      <c r="DU123" s="839"/>
      <c r="DV123" s="885" t="s">
        <v>467</v>
      </c>
      <c r="DW123" s="886"/>
      <c r="DX123" s="886"/>
      <c r="DY123" s="886"/>
      <c r="DZ123" s="887"/>
    </row>
    <row r="124" spans="1:130" s="226" customFormat="1" ht="26.25" customHeight="1" thickBot="1" x14ac:dyDescent="0.2">
      <c r="A124" s="878"/>
      <c r="B124" s="879"/>
      <c r="C124" s="882" t="s">
        <v>465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468</v>
      </c>
      <c r="AB124" s="838"/>
      <c r="AC124" s="838"/>
      <c r="AD124" s="838"/>
      <c r="AE124" s="839"/>
      <c r="AF124" s="840" t="s">
        <v>468</v>
      </c>
      <c r="AG124" s="838"/>
      <c r="AH124" s="838"/>
      <c r="AI124" s="838"/>
      <c r="AJ124" s="839"/>
      <c r="AK124" s="840" t="s">
        <v>435</v>
      </c>
      <c r="AL124" s="838"/>
      <c r="AM124" s="838"/>
      <c r="AN124" s="838"/>
      <c r="AO124" s="839"/>
      <c r="AP124" s="885" t="s">
        <v>435</v>
      </c>
      <c r="AQ124" s="886"/>
      <c r="AR124" s="886"/>
      <c r="AS124" s="886"/>
      <c r="AT124" s="887"/>
      <c r="AU124" s="888" t="s">
        <v>483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142.80000000000001</v>
      </c>
      <c r="BR124" s="892"/>
      <c r="BS124" s="892"/>
      <c r="BT124" s="892"/>
      <c r="BU124" s="892"/>
      <c r="BV124" s="892">
        <v>131.1</v>
      </c>
      <c r="BW124" s="892"/>
      <c r="BX124" s="892"/>
      <c r="BY124" s="892"/>
      <c r="BZ124" s="892"/>
      <c r="CA124" s="892">
        <v>117.4</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t="s">
        <v>467</v>
      </c>
      <c r="DH124" s="821"/>
      <c r="DI124" s="821"/>
      <c r="DJ124" s="821"/>
      <c r="DK124" s="822"/>
      <c r="DL124" s="823" t="s">
        <v>455</v>
      </c>
      <c r="DM124" s="821"/>
      <c r="DN124" s="821"/>
      <c r="DO124" s="821"/>
      <c r="DP124" s="822"/>
      <c r="DQ124" s="823" t="s">
        <v>219</v>
      </c>
      <c r="DR124" s="821"/>
      <c r="DS124" s="821"/>
      <c r="DT124" s="821"/>
      <c r="DU124" s="822"/>
      <c r="DV124" s="909" t="s">
        <v>435</v>
      </c>
      <c r="DW124" s="910"/>
      <c r="DX124" s="910"/>
      <c r="DY124" s="910"/>
      <c r="DZ124" s="911"/>
    </row>
    <row r="125" spans="1:130" s="226" customFormat="1" ht="26.25" customHeight="1" x14ac:dyDescent="0.15">
      <c r="A125" s="878"/>
      <c r="B125" s="879"/>
      <c r="C125" s="882" t="s">
        <v>469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435</v>
      </c>
      <c r="AG125" s="838"/>
      <c r="AH125" s="838"/>
      <c r="AI125" s="838"/>
      <c r="AJ125" s="839"/>
      <c r="AK125" s="840" t="s">
        <v>467</v>
      </c>
      <c r="AL125" s="838"/>
      <c r="AM125" s="838"/>
      <c r="AN125" s="838"/>
      <c r="AO125" s="839"/>
      <c r="AP125" s="885" t="s">
        <v>485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486</v>
      </c>
      <c r="CL125" s="913"/>
      <c r="CM125" s="913"/>
      <c r="CN125" s="913"/>
      <c r="CO125" s="914"/>
      <c r="CP125" s="921" t="s">
        <v>487</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450</v>
      </c>
      <c r="DM125" s="903"/>
      <c r="DN125" s="903"/>
      <c r="DO125" s="903"/>
      <c r="DP125" s="903"/>
      <c r="DQ125" s="903" t="s">
        <v>455</v>
      </c>
      <c r="DR125" s="903"/>
      <c r="DS125" s="903"/>
      <c r="DT125" s="903"/>
      <c r="DU125" s="903"/>
      <c r="DV125" s="904" t="s">
        <v>485</v>
      </c>
      <c r="DW125" s="904"/>
      <c r="DX125" s="904"/>
      <c r="DY125" s="904"/>
      <c r="DZ125" s="905"/>
    </row>
    <row r="126" spans="1:130" s="226" customFormat="1" ht="26.25" customHeight="1" thickBot="1" x14ac:dyDescent="0.2">
      <c r="A126" s="878"/>
      <c r="B126" s="879"/>
      <c r="C126" s="882" t="s">
        <v>471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467</v>
      </c>
      <c r="AB126" s="838"/>
      <c r="AC126" s="838"/>
      <c r="AD126" s="838"/>
      <c r="AE126" s="839"/>
      <c r="AF126" s="840" t="s">
        <v>219</v>
      </c>
      <c r="AG126" s="838"/>
      <c r="AH126" s="838"/>
      <c r="AI126" s="838"/>
      <c r="AJ126" s="839"/>
      <c r="AK126" s="840" t="s">
        <v>435</v>
      </c>
      <c r="AL126" s="838"/>
      <c r="AM126" s="838"/>
      <c r="AN126" s="838"/>
      <c r="AO126" s="839"/>
      <c r="AP126" s="885" t="s">
        <v>485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488</v>
      </c>
      <c r="CQ126" s="808"/>
      <c r="CR126" s="808"/>
      <c r="CS126" s="808"/>
      <c r="CT126" s="808"/>
      <c r="CU126" s="808"/>
      <c r="CV126" s="808"/>
      <c r="CW126" s="808"/>
      <c r="CX126" s="808"/>
      <c r="CY126" s="808"/>
      <c r="CZ126" s="808"/>
      <c r="DA126" s="808"/>
      <c r="DB126" s="808"/>
      <c r="DC126" s="808"/>
      <c r="DD126" s="808"/>
      <c r="DE126" s="808"/>
      <c r="DF126" s="809"/>
      <c r="DG126" s="874" t="s">
        <v>485</v>
      </c>
      <c r="DH126" s="875"/>
      <c r="DI126" s="875"/>
      <c r="DJ126" s="875"/>
      <c r="DK126" s="875"/>
      <c r="DL126" s="875" t="s">
        <v>442</v>
      </c>
      <c r="DM126" s="875"/>
      <c r="DN126" s="875"/>
      <c r="DO126" s="875"/>
      <c r="DP126" s="875"/>
      <c r="DQ126" s="875" t="s">
        <v>435</v>
      </c>
      <c r="DR126" s="875"/>
      <c r="DS126" s="875"/>
      <c r="DT126" s="875"/>
      <c r="DU126" s="875"/>
      <c r="DV126" s="852" t="s">
        <v>485</v>
      </c>
      <c r="DW126" s="852"/>
      <c r="DX126" s="852"/>
      <c r="DY126" s="852"/>
      <c r="DZ126" s="853"/>
    </row>
    <row r="127" spans="1:130" s="226" customFormat="1" ht="26.25" customHeight="1" x14ac:dyDescent="0.15">
      <c r="A127" s="880"/>
      <c r="B127" s="881"/>
      <c r="C127" s="899" t="s">
        <v>489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699</v>
      </c>
      <c r="AB127" s="838"/>
      <c r="AC127" s="838"/>
      <c r="AD127" s="838"/>
      <c r="AE127" s="839"/>
      <c r="AF127" s="840">
        <v>499</v>
      </c>
      <c r="AG127" s="838"/>
      <c r="AH127" s="838"/>
      <c r="AI127" s="838"/>
      <c r="AJ127" s="839"/>
      <c r="AK127" s="840">
        <v>300</v>
      </c>
      <c r="AL127" s="838"/>
      <c r="AM127" s="838"/>
      <c r="AN127" s="838"/>
      <c r="AO127" s="839"/>
      <c r="AP127" s="885">
        <v>0</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435</v>
      </c>
      <c r="DH127" s="875"/>
      <c r="DI127" s="875"/>
      <c r="DJ127" s="875"/>
      <c r="DK127" s="875"/>
      <c r="DL127" s="875" t="s">
        <v>219</v>
      </c>
      <c r="DM127" s="875"/>
      <c r="DN127" s="875"/>
      <c r="DO127" s="875"/>
      <c r="DP127" s="875"/>
      <c r="DQ127" s="875" t="s">
        <v>219</v>
      </c>
      <c r="DR127" s="875"/>
      <c r="DS127" s="875"/>
      <c r="DT127" s="875"/>
      <c r="DU127" s="875"/>
      <c r="DV127" s="852" t="s">
        <v>485</v>
      </c>
      <c r="DW127" s="852"/>
      <c r="DX127" s="852"/>
      <c r="DY127" s="852"/>
      <c r="DZ127" s="853"/>
    </row>
    <row r="128" spans="1:130" s="226" customFormat="1" ht="26.25" customHeight="1" thickBot="1" x14ac:dyDescent="0.2">
      <c r="A128" s="854" t="s">
        <v>495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496</v>
      </c>
      <c r="X128" s="856"/>
      <c r="Y128" s="856"/>
      <c r="Z128" s="857"/>
      <c r="AA128" s="858">
        <v>377102</v>
      </c>
      <c r="AB128" s="859"/>
      <c r="AC128" s="859"/>
      <c r="AD128" s="859"/>
      <c r="AE128" s="860"/>
      <c r="AF128" s="861">
        <v>367421</v>
      </c>
      <c r="AG128" s="859"/>
      <c r="AH128" s="859"/>
      <c r="AI128" s="859"/>
      <c r="AJ128" s="860"/>
      <c r="AK128" s="861">
        <v>365452</v>
      </c>
      <c r="AL128" s="859"/>
      <c r="AM128" s="859"/>
      <c r="AN128" s="859"/>
      <c r="AO128" s="860"/>
      <c r="AP128" s="862"/>
      <c r="AQ128" s="863"/>
      <c r="AR128" s="863"/>
      <c r="AS128" s="863"/>
      <c r="AT128" s="864"/>
      <c r="AU128" s="262"/>
      <c r="AV128" s="262"/>
      <c r="AW128" s="262"/>
      <c r="AX128" s="865" t="s">
        <v>497</v>
      </c>
      <c r="AY128" s="866"/>
      <c r="AZ128" s="866"/>
      <c r="BA128" s="866"/>
      <c r="BB128" s="866"/>
      <c r="BC128" s="866"/>
      <c r="BD128" s="866"/>
      <c r="BE128" s="867"/>
      <c r="BF128" s="844" t="s">
        <v>467</v>
      </c>
      <c r="BG128" s="845"/>
      <c r="BH128" s="845"/>
      <c r="BI128" s="845"/>
      <c r="BJ128" s="845"/>
      <c r="BK128" s="845"/>
      <c r="BL128" s="868"/>
      <c r="BM128" s="844">
        <v>13.08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498</v>
      </c>
      <c r="CQ128" s="786"/>
      <c r="CR128" s="786"/>
      <c r="CS128" s="786"/>
      <c r="CT128" s="786"/>
      <c r="CU128" s="786"/>
      <c r="CV128" s="786"/>
      <c r="CW128" s="786"/>
      <c r="CX128" s="786"/>
      <c r="CY128" s="786"/>
      <c r="CZ128" s="786"/>
      <c r="DA128" s="786"/>
      <c r="DB128" s="786"/>
      <c r="DC128" s="786"/>
      <c r="DD128" s="786"/>
      <c r="DE128" s="786"/>
      <c r="DF128" s="787"/>
      <c r="DG128" s="848" t="s">
        <v>467</v>
      </c>
      <c r="DH128" s="849"/>
      <c r="DI128" s="849"/>
      <c r="DJ128" s="849"/>
      <c r="DK128" s="849"/>
      <c r="DL128" s="849" t="s">
        <v>467</v>
      </c>
      <c r="DM128" s="849"/>
      <c r="DN128" s="849"/>
      <c r="DO128" s="849"/>
      <c r="DP128" s="849"/>
      <c r="DQ128" s="849" t="s">
        <v>467</v>
      </c>
      <c r="DR128" s="849"/>
      <c r="DS128" s="849"/>
      <c r="DT128" s="849"/>
      <c r="DU128" s="849"/>
      <c r="DV128" s="850" t="s">
        <v>467</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499</v>
      </c>
      <c r="X129" s="835"/>
      <c r="Y129" s="835"/>
      <c r="Z129" s="836"/>
      <c r="AA129" s="837">
        <v>11951266</v>
      </c>
      <c r="AB129" s="838"/>
      <c r="AC129" s="838"/>
      <c r="AD129" s="838"/>
      <c r="AE129" s="839"/>
      <c r="AF129" s="840">
        <v>11827424</v>
      </c>
      <c r="AG129" s="838"/>
      <c r="AH129" s="838"/>
      <c r="AI129" s="838"/>
      <c r="AJ129" s="839"/>
      <c r="AK129" s="840">
        <v>11767893</v>
      </c>
      <c r="AL129" s="838"/>
      <c r="AM129" s="838"/>
      <c r="AN129" s="838"/>
      <c r="AO129" s="839"/>
      <c r="AP129" s="841"/>
      <c r="AQ129" s="842"/>
      <c r="AR129" s="842"/>
      <c r="AS129" s="842"/>
      <c r="AT129" s="843"/>
      <c r="AU129" s="264"/>
      <c r="AV129" s="264"/>
      <c r="AW129" s="264"/>
      <c r="AX129" s="807" t="s">
        <v>500</v>
      </c>
      <c r="AY129" s="808"/>
      <c r="AZ129" s="808"/>
      <c r="BA129" s="808"/>
      <c r="BB129" s="808"/>
      <c r="BC129" s="808"/>
      <c r="BD129" s="808"/>
      <c r="BE129" s="809"/>
      <c r="BF129" s="827" t="s">
        <v>458</v>
      </c>
      <c r="BG129" s="828"/>
      <c r="BH129" s="828"/>
      <c r="BI129" s="828"/>
      <c r="BJ129" s="828"/>
      <c r="BK129" s="828"/>
      <c r="BL129" s="829"/>
      <c r="BM129" s="827">
        <v>18.079999999999998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502</v>
      </c>
      <c r="X130" s="835"/>
      <c r="Y130" s="835"/>
      <c r="Z130" s="836"/>
      <c r="AA130" s="837">
        <v>1954913</v>
      </c>
      <c r="AB130" s="838"/>
      <c r="AC130" s="838"/>
      <c r="AD130" s="838"/>
      <c r="AE130" s="839"/>
      <c r="AF130" s="840">
        <v>1911376</v>
      </c>
      <c r="AG130" s="838"/>
      <c r="AH130" s="838"/>
      <c r="AI130" s="838"/>
      <c r="AJ130" s="839"/>
      <c r="AK130" s="840">
        <v>1945390</v>
      </c>
      <c r="AL130" s="838"/>
      <c r="AM130" s="838"/>
      <c r="AN130" s="838"/>
      <c r="AO130" s="839"/>
      <c r="AP130" s="841"/>
      <c r="AQ130" s="842"/>
      <c r="AR130" s="842"/>
      <c r="AS130" s="842"/>
      <c r="AT130" s="843"/>
      <c r="AU130" s="264"/>
      <c r="AV130" s="264"/>
      <c r="AW130" s="264"/>
      <c r="AX130" s="807" t="s">
        <v>503</v>
      </c>
      <c r="AY130" s="808"/>
      <c r="AZ130" s="808"/>
      <c r="BA130" s="808"/>
      <c r="BB130" s="808"/>
      <c r="BC130" s="808"/>
      <c r="BD130" s="808"/>
      <c r="BE130" s="809"/>
      <c r="BF130" s="810">
        <v>11.3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504</v>
      </c>
      <c r="X131" s="818"/>
      <c r="Y131" s="818"/>
      <c r="Z131" s="819"/>
      <c r="AA131" s="820">
        <v>9996353</v>
      </c>
      <c r="AB131" s="821"/>
      <c r="AC131" s="821"/>
      <c r="AD131" s="821"/>
      <c r="AE131" s="822"/>
      <c r="AF131" s="823">
        <v>9916048</v>
      </c>
      <c r="AG131" s="821"/>
      <c r="AH131" s="821"/>
      <c r="AI131" s="821"/>
      <c r="AJ131" s="822"/>
      <c r="AK131" s="823">
        <v>9822503</v>
      </c>
      <c r="AL131" s="821"/>
      <c r="AM131" s="821"/>
      <c r="AN131" s="821"/>
      <c r="AO131" s="822"/>
      <c r="AP131" s="824"/>
      <c r="AQ131" s="825"/>
      <c r="AR131" s="825"/>
      <c r="AS131" s="825"/>
      <c r="AT131" s="826"/>
      <c r="AU131" s="264"/>
      <c r="AV131" s="264"/>
      <c r="AW131" s="264"/>
      <c r="AX131" s="785" t="s">
        <v>505</v>
      </c>
      <c r="AY131" s="786"/>
      <c r="AZ131" s="786"/>
      <c r="BA131" s="786"/>
      <c r="BB131" s="786"/>
      <c r="BC131" s="786"/>
      <c r="BD131" s="786"/>
      <c r="BE131" s="787"/>
      <c r="BF131" s="788">
        <v>117.4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507</v>
      </c>
      <c r="W132" s="798"/>
      <c r="X132" s="798"/>
      <c r="Y132" s="798"/>
      <c r="Z132" s="799"/>
      <c r="AA132" s="800">
        <v>12.628115469999999</v>
      </c>
      <c r="AB132" s="801"/>
      <c r="AC132" s="801"/>
      <c r="AD132" s="801"/>
      <c r="AE132" s="802"/>
      <c r="AF132" s="803">
        <v>11.179221800000001</v>
      </c>
      <c r="AG132" s="801"/>
      <c r="AH132" s="801"/>
      <c r="AI132" s="801"/>
      <c r="AJ132" s="802"/>
      <c r="AK132" s="803">
        <v>10.372396930000001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508</v>
      </c>
      <c r="W133" s="777"/>
      <c r="X133" s="777"/>
      <c r="Y133" s="777"/>
      <c r="Z133" s="778"/>
      <c r="AA133" s="779">
        <v>12</v>
      </c>
      <c r="AB133" s="780"/>
      <c r="AC133" s="780"/>
      <c r="AD133" s="780"/>
      <c r="AE133" s="781"/>
      <c r="AF133" s="779">
        <v>11.8</v>
      </c>
      <c r="AG133" s="780"/>
      <c r="AH133" s="780"/>
      <c r="AI133" s="780"/>
      <c r="AJ133" s="781"/>
      <c r="AK133" s="779">
        <v>11.3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XVfjlYPlT3XKoqIc/jgNTiyPPHdS1jEkw2Nr8wMHAX7G+JNoc+19HL/pZHli98zfnElnvcv7auiamuLbDVLPQ==" saltValue="NDHKpTX7t7Dw0HUz8zRI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m46UMxn6GhKdqDqYq9b9TGmI9tj9xeJbhB1kghMBR+sxg6DvUeR0KwtlD11jDQFIWmow1kJCmZ1ryrJH3ptBA==" saltValue="ocP4783wETMe4uh7i7hP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TVNjZwuAIDrx9RlOA1Tk2otvwHDDSyMtYV4xSXF26wl/40Qog8NXXyIMVyxN7t3ekcBCYM8fPLP6UaEkAJ4jA==" saltValue="gM5XQ6Cr3kxJbrvmeNyZp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512</v>
      </c>
      <c r="AP7" s="283"/>
      <c r="AQ7" s="284" t="s">
        <v>513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514</v>
      </c>
      <c r="AQ8" s="290" t="s">
        <v>515</v>
      </c>
      <c r="AR8" s="291" t="s">
        <v>516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517</v>
      </c>
      <c r="AL9" s="1207"/>
      <c r="AM9" s="1207"/>
      <c r="AN9" s="1208"/>
      <c r="AO9" s="292">
        <v>3315488</v>
      </c>
      <c r="AP9" s="292">
        <v>65768</v>
      </c>
      <c r="AQ9" s="293">
        <v>61846</v>
      </c>
      <c r="AR9" s="294">
        <v>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518</v>
      </c>
      <c r="AL10" s="1207"/>
      <c r="AM10" s="1207"/>
      <c r="AN10" s="1208"/>
      <c r="AO10" s="295">
        <v>283894</v>
      </c>
      <c r="AP10" s="295">
        <v>5631</v>
      </c>
      <c r="AQ10" s="296">
        <v>5819</v>
      </c>
      <c r="AR10" s="297">
        <v>-3.2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519</v>
      </c>
      <c r="AL11" s="1207"/>
      <c r="AM11" s="1207"/>
      <c r="AN11" s="1208"/>
      <c r="AO11" s="295">
        <v>510397</v>
      </c>
      <c r="AP11" s="295">
        <v>10125</v>
      </c>
      <c r="AQ11" s="296">
        <v>5868</v>
      </c>
      <c r="AR11" s="297">
        <v>72.5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520</v>
      </c>
      <c r="AL12" s="1207"/>
      <c r="AM12" s="1207"/>
      <c r="AN12" s="1208"/>
      <c r="AO12" s="295">
        <v>31184</v>
      </c>
      <c r="AP12" s="295">
        <v>619</v>
      </c>
      <c r="AQ12" s="296">
        <v>1247</v>
      </c>
      <c r="AR12" s="297">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522</v>
      </c>
      <c r="AP13" s="295" t="s">
        <v>522</v>
      </c>
      <c r="AQ13" s="296">
        <v>0</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523</v>
      </c>
      <c r="AL14" s="1207"/>
      <c r="AM14" s="1207"/>
      <c r="AN14" s="1208"/>
      <c r="AO14" s="295" t="s">
        <v>522</v>
      </c>
      <c r="AP14" s="295" t="s">
        <v>522</v>
      </c>
      <c r="AQ14" s="296">
        <v>2376</v>
      </c>
      <c r="AR14" s="297" t="s">
        <v>522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524</v>
      </c>
      <c r="AL15" s="1207"/>
      <c r="AM15" s="1207"/>
      <c r="AN15" s="1208"/>
      <c r="AO15" s="295">
        <v>71971</v>
      </c>
      <c r="AP15" s="295">
        <v>1428</v>
      </c>
      <c r="AQ15" s="296">
        <v>1663</v>
      </c>
      <c r="AR15" s="297">
        <v>-14.1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525</v>
      </c>
      <c r="AL16" s="1210"/>
      <c r="AM16" s="1210"/>
      <c r="AN16" s="1211"/>
      <c r="AO16" s="295">
        <v>-242439</v>
      </c>
      <c r="AP16" s="295">
        <v>-4809</v>
      </c>
      <c r="AQ16" s="296">
        <v>-5271</v>
      </c>
      <c r="AR16" s="297">
        <v>-8.8000000000000007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3970495</v>
      </c>
      <c r="AP17" s="295">
        <v>78761</v>
      </c>
      <c r="AQ17" s="296">
        <v>73548</v>
      </c>
      <c r="AR17" s="297">
        <v>7.1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530</v>
      </c>
      <c r="AL21" s="1204"/>
      <c r="AM21" s="1204"/>
      <c r="AN21" s="1205"/>
      <c r="AO21" s="307">
        <v>8.01</v>
      </c>
      <c r="AP21" s="308">
        <v>7.24</v>
      </c>
      <c r="AQ21" s="309">
        <v>0.77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531</v>
      </c>
      <c r="AL22" s="1204"/>
      <c r="AM22" s="1204"/>
      <c r="AN22" s="1205"/>
      <c r="AO22" s="312">
        <v>98.1</v>
      </c>
      <c r="AP22" s="313">
        <v>98.4</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533</v>
      </c>
      <c r="AO27" s="273"/>
      <c r="AP27" s="273"/>
      <c r="AQ27" s="273"/>
      <c r="AR27" s="273"/>
      <c r="AS27" s="273"/>
      <c r="AT27" s="273"/>
    </row>
    <row r="28" spans="1:46" ht="17.25" x14ac:dyDescent="0.1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512</v>
      </c>
      <c r="AP30" s="283"/>
      <c r="AQ30" s="284" t="s">
        <v>513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514</v>
      </c>
      <c r="AQ31" s="290" t="s">
        <v>515</v>
      </c>
      <c r="AR31" s="291" t="s">
        <v>516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536</v>
      </c>
      <c r="AL32" s="1195"/>
      <c r="AM32" s="1195"/>
      <c r="AN32" s="1196"/>
      <c r="AO32" s="322">
        <v>2587174</v>
      </c>
      <c r="AP32" s="322">
        <v>51321</v>
      </c>
      <c r="AQ32" s="323">
        <v>39633</v>
      </c>
      <c r="AR32" s="324">
        <v>29.5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537</v>
      </c>
      <c r="AL33" s="1195"/>
      <c r="AM33" s="1195"/>
      <c r="AN33" s="1196"/>
      <c r="AO33" s="322" t="s">
        <v>522</v>
      </c>
      <c r="AP33" s="322" t="s">
        <v>522</v>
      </c>
      <c r="AQ33" s="323" t="s">
        <v>522</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538</v>
      </c>
      <c r="AL34" s="1195"/>
      <c r="AM34" s="1195"/>
      <c r="AN34" s="1196"/>
      <c r="AO34" s="322" t="s">
        <v>522</v>
      </c>
      <c r="AP34" s="322" t="s">
        <v>522</v>
      </c>
      <c r="AQ34" s="323">
        <v>58</v>
      </c>
      <c r="AR34" s="324" t="s">
        <v>522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539</v>
      </c>
      <c r="AL35" s="1195"/>
      <c r="AM35" s="1195"/>
      <c r="AN35" s="1196"/>
      <c r="AO35" s="322">
        <v>608107</v>
      </c>
      <c r="AP35" s="322">
        <v>12063</v>
      </c>
      <c r="AQ35" s="323">
        <v>13693</v>
      </c>
      <c r="AR35" s="324">
        <v>-11.9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540</v>
      </c>
      <c r="AL36" s="1195"/>
      <c r="AM36" s="1195"/>
      <c r="AN36" s="1196"/>
      <c r="AO36" s="322">
        <v>105951</v>
      </c>
      <c r="AP36" s="322">
        <v>2102</v>
      </c>
      <c r="AQ36" s="323">
        <v>1763</v>
      </c>
      <c r="AR36" s="324">
        <v>19.2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541</v>
      </c>
      <c r="AL37" s="1195"/>
      <c r="AM37" s="1195"/>
      <c r="AN37" s="1196"/>
      <c r="AO37" s="322">
        <v>28023</v>
      </c>
      <c r="AP37" s="322">
        <v>556</v>
      </c>
      <c r="AQ37" s="323">
        <v>897</v>
      </c>
      <c r="AR37" s="324">
        <v>-38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542</v>
      </c>
      <c r="AL38" s="1198"/>
      <c r="AM38" s="1198"/>
      <c r="AN38" s="1199"/>
      <c r="AO38" s="325">
        <v>416</v>
      </c>
      <c r="AP38" s="325">
        <v>8</v>
      </c>
      <c r="AQ38" s="326">
        <v>1</v>
      </c>
      <c r="AR38" s="314">
        <v>700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543</v>
      </c>
      <c r="AL39" s="1198"/>
      <c r="AM39" s="1198"/>
      <c r="AN39" s="1199"/>
      <c r="AO39" s="322">
        <v>-365452</v>
      </c>
      <c r="AP39" s="322">
        <v>-7249</v>
      </c>
      <c r="AQ39" s="323">
        <v>-5566</v>
      </c>
      <c r="AR39" s="324">
        <v>30.2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544</v>
      </c>
      <c r="AL40" s="1195"/>
      <c r="AM40" s="1195"/>
      <c r="AN40" s="1196"/>
      <c r="AO40" s="322">
        <v>-1945390</v>
      </c>
      <c r="AP40" s="322">
        <v>-38590</v>
      </c>
      <c r="AQ40" s="323">
        <v>-36175</v>
      </c>
      <c r="AR40" s="324">
        <v>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1018829</v>
      </c>
      <c r="AP41" s="322">
        <v>20210</v>
      </c>
      <c r="AQ41" s="323">
        <v>14303</v>
      </c>
      <c r="AR41" s="324">
        <v>41.3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512</v>
      </c>
      <c r="AN49" s="1189" t="s">
        <v>548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549</v>
      </c>
      <c r="AO50" s="339" t="s">
        <v>550</v>
      </c>
      <c r="AP50" s="340" t="s">
        <v>551</v>
      </c>
      <c r="AQ50" s="341" t="s">
        <v>552</v>
      </c>
      <c r="AR50" s="342" t="s">
        <v>553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2697317</v>
      </c>
      <c r="AN51" s="344">
        <v>51559</v>
      </c>
      <c r="AO51" s="345">
        <v>46.5</v>
      </c>
      <c r="AP51" s="346">
        <v>56255</v>
      </c>
      <c r="AQ51" s="347">
        <v>22.9</v>
      </c>
      <c r="AR51" s="348">
        <v>23.6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1834099</v>
      </c>
      <c r="AN52" s="352">
        <v>35059</v>
      </c>
      <c r="AO52" s="353">
        <v>121.1</v>
      </c>
      <c r="AP52" s="354">
        <v>26957</v>
      </c>
      <c r="AQ52" s="355">
        <v>8.8000000000000007</v>
      </c>
      <c r="AR52" s="356">
        <v>112.3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2978052</v>
      </c>
      <c r="AN53" s="344">
        <v>57580</v>
      </c>
      <c r="AO53" s="345">
        <v>11.7</v>
      </c>
      <c r="AP53" s="346">
        <v>57944</v>
      </c>
      <c r="AQ53" s="347">
        <v>3</v>
      </c>
      <c r="AR53" s="348">
        <v>8.6999999999999993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1752741</v>
      </c>
      <c r="AN54" s="352">
        <v>33889</v>
      </c>
      <c r="AO54" s="353">
        <v>-3.3</v>
      </c>
      <c r="AP54" s="354">
        <v>29326</v>
      </c>
      <c r="AQ54" s="355">
        <v>8.8000000000000007</v>
      </c>
      <c r="AR54" s="356">
        <v>-12.1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1919695</v>
      </c>
      <c r="AN55" s="344">
        <v>37481</v>
      </c>
      <c r="AO55" s="345">
        <v>-34.9</v>
      </c>
      <c r="AP55" s="346">
        <v>54227</v>
      </c>
      <c r="AQ55" s="347">
        <v>-6.4</v>
      </c>
      <c r="AR55" s="348">
        <v>-28.5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1095760</v>
      </c>
      <c r="AN56" s="352">
        <v>21394</v>
      </c>
      <c r="AO56" s="353">
        <v>-36.9</v>
      </c>
      <c r="AP56" s="354">
        <v>29694</v>
      </c>
      <c r="AQ56" s="355">
        <v>1.3</v>
      </c>
      <c r="AR56" s="356">
        <v>-38.200000000000003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2227384</v>
      </c>
      <c r="AN57" s="344">
        <v>43800</v>
      </c>
      <c r="AO57" s="345">
        <v>16.899999999999999</v>
      </c>
      <c r="AP57" s="346">
        <v>57295</v>
      </c>
      <c r="AQ57" s="347">
        <v>5.7</v>
      </c>
      <c r="AR57" s="348">
        <v>11.2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1841175</v>
      </c>
      <c r="AN58" s="352">
        <v>36206</v>
      </c>
      <c r="AO58" s="353">
        <v>69.2</v>
      </c>
      <c r="AP58" s="354">
        <v>32771</v>
      </c>
      <c r="AQ58" s="355">
        <v>10.4</v>
      </c>
      <c r="AR58" s="356">
        <v>58.8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1331625</v>
      </c>
      <c r="AN59" s="344">
        <v>26415</v>
      </c>
      <c r="AO59" s="345">
        <v>-39.700000000000003</v>
      </c>
      <c r="AP59" s="346">
        <v>54110</v>
      </c>
      <c r="AQ59" s="347">
        <v>-5.6</v>
      </c>
      <c r="AR59" s="348">
        <v>-34.1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761705</v>
      </c>
      <c r="AN60" s="352">
        <v>15110</v>
      </c>
      <c r="AO60" s="353">
        <v>-58.3</v>
      </c>
      <c r="AP60" s="354">
        <v>30620</v>
      </c>
      <c r="AQ60" s="355">
        <v>-6.6</v>
      </c>
      <c r="AR60" s="356">
        <v>-51.7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2230815</v>
      </c>
      <c r="AN61" s="359">
        <v>43367</v>
      </c>
      <c r="AO61" s="360">
        <v>0.1</v>
      </c>
      <c r="AP61" s="361">
        <v>55966</v>
      </c>
      <c r="AQ61" s="362">
        <v>3.9</v>
      </c>
      <c r="AR61" s="348">
        <v>-3.8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1457096</v>
      </c>
      <c r="AN62" s="352">
        <v>28332</v>
      </c>
      <c r="AO62" s="353">
        <v>18.399999999999999</v>
      </c>
      <c r="AP62" s="354">
        <v>29874</v>
      </c>
      <c r="AQ62" s="355">
        <v>4.5</v>
      </c>
      <c r="AR62" s="356">
        <v>13.9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Gd8Do39EZAO3kABDRLXg5mtgGVRdK38UA3tWSCJ5aEF1/eeYXyowvpvRGGpgyRI+jue8++uvOHssd9bzr8Wsg==" saltValue="7UbVZyONpAy42JnYy8oY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xyDpdurH0F72GXkw8KqK83Gw/czmUqRmAsS6Ew2eR3+SqD9EBl255ujobAAWX7PyIkRmhbXOi/hbEBTQfguYQ==" saltValue="Fbzywn9gEhiE6iBLCwAN2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bnhmCT3aXHr36W/gR1szZHiglMRBGT/G4vr5WCz2m7yRBfxBQDJ4C5YBXRh2t99qGEyB/ePKGQctJSvVzH7w==" saltValue="pyGZQNy6avS12oLuuM02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12" t="s">
        <v>3</v>
      </c>
      <c r="D47" s="1212"/>
      <c r="E47" s="1213"/>
      <c r="F47" s="11">
        <v>7.43</v>
      </c>
      <c r="G47" s="12">
        <v>7.65</v>
      </c>
      <c r="H47" s="12">
        <v>8.4499999999999993</v>
      </c>
      <c r="I47" s="12">
        <v>8.5399999999999991</v>
      </c>
      <c r="J47" s="13">
        <v>9.4499999999999993</v>
      </c>
    </row>
    <row r="48" spans="2:10" ht="57.75" customHeight="1" x14ac:dyDescent="0.15">
      <c r="B48" s="14"/>
      <c r="C48" s="1214" t="s">
        <v>4</v>
      </c>
      <c r="D48" s="1214"/>
      <c r="E48" s="1215"/>
      <c r="F48" s="15">
        <v>5.23</v>
      </c>
      <c r="G48" s="16">
        <v>6.14</v>
      </c>
      <c r="H48" s="16">
        <v>5.96</v>
      </c>
      <c r="I48" s="16">
        <v>5.69</v>
      </c>
      <c r="J48" s="17">
        <v>6.21</v>
      </c>
    </row>
    <row r="49" spans="2:10" ht="57.75" customHeight="1" thickBot="1" x14ac:dyDescent="0.2">
      <c r="B49" s="18"/>
      <c r="C49" s="1216" t="s">
        <v>5</v>
      </c>
      <c r="D49" s="1216"/>
      <c r="E49" s="1217"/>
      <c r="F49" s="19" t="s">
        <v>569</v>
      </c>
      <c r="G49" s="20">
        <v>1.21</v>
      </c>
      <c r="H49" s="20">
        <v>0.87</v>
      </c>
      <c r="I49" s="20" t="s">
        <v>570</v>
      </c>
      <c r="J49" s="21">
        <v>1.35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R8Y8VhqlBPJrg+Gh+ILbnp8cgeJYwEy6OlIyINewOZeJba/OkfxyU8FATdMUFC2fMsnSLTOULsSHDfNzf4M/A==" saltValue="Y38QTQWE50rlc3IU5g9a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2019-10-24T00:11:19Z</cp:lastPrinted>
  <dcterms:created xsi:type="dcterms:W3CDTF">2019-02-14T02:51:11Z</dcterms:created>
  <dcterms:modified xsi:type="dcterms:W3CDTF">2019-10-25T09:41:30Z</dcterms:modified>
  <cp:category/>
</cp:coreProperties>
</file>