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405" yWindow="315" windowWidth="13770" windowHeight="11760"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CW102" i="12" l="1"/>
  <c r="CR102" i="12"/>
  <c r="AU88" i="12"/>
  <c r="AP88" i="12"/>
  <c r="V31" i="12" l="1"/>
  <c r="AF23" i="12"/>
  <c r="AP7" i="12"/>
  <c r="AP23" i="12" s="1"/>
  <c r="AK7" i="12"/>
  <c r="V7" i="12"/>
  <c r="AA7" i="12" s="1"/>
  <c r="AA23" i="12" s="1"/>
  <c r="Q7" i="12"/>
  <c r="Q23" i="12" s="1"/>
  <c r="V23" i="12"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<sst xmlns="http://schemas.openxmlformats.org/spreadsheetml/2006/main" count="1148" uniqueCount="615">
  <si>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</si>
  <si>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</si>
  <si>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</si>
  <si>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</si>
  <si>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</si>
  <si>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</si>
  <si>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</si>
  <si>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</si>
  <si>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</si>
  <si>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</si>
  <si>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</si>
  <si>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</si>
  <si>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</si>
  <si>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</si>
  <si>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</si>
  <si>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</si>
  <si>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</si>
  <si>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</si>
  <si>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</si>
  <si>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</si>
  <si>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</si>
  <si>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</si>
  <si>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</si>
  <si>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</si>
  <si>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</si>
  <si>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</si>
  <si>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</si>
  <si>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</si>
  <si>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</si>
  <si>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</si>
  <si>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</si>
  <si>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</si>
  <si>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</si>
  <si>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</si>
  <si>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</si>
  <si>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</si>
  <si>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</si>
  <si>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</si>
  <si>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</si>
  <si>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</si>
  <si>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</si>
  <si>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</si>
  <si>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</si>
  <si>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</si>
  <si>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</si>
  <si>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</si>
  <si>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</si>
  <si>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</si>
  <si>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</si>
  <si>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</si>
  <si>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</si>
  <si>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</si>
  <si>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</si>
  <si>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</si>
  <si>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</si>
  <si>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</si>
  <si>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</si>
  <si>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</si>
  <si>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</si>
  <si>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</si>
  <si>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</si>
  <si>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</si>
  <si>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</si>
  <si>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</si>
  <si>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</si>
  <si>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</si>
  <si>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</si>
  <si>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</si>
  <si>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</si>
  <si>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</si>
  <si>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</si>
  <si>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</si>
  <si>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</si>
  <si>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</si>
  <si>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</si>
  <si>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</si>
  <si>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</si>
  <si>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</si>
  <si>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</si>
  <si>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</si>
  <si>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</si>
  <si>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</si>
  <si>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</si>
  <si>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</si>
  <si>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</si>
  <si>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</si>
  <si>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</si>
  <si>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</si>
  <si>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</si>
  <si>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</si>
  <si>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</si>
  <si>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</si>
  <si>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</si>
  <si>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</si>
  <si>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</si>
  <si>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</si>
  <si>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</si>
  <si>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</si>
  <si>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</si>
  <si>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</si>
  <si>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</si>
  <si>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</si>
  <si>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</si>
  <si>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</si>
  <si>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</si>
  <si>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</si>
  <si>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</si>
  <si>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</si>
  <si>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</si>
  <si>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</si>
  <si>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</si>
  <si>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</si>
  <si>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</si>
  <si>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</si>
  <si>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</si>
  <si>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</si>
  <si>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</si>
  <si>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</si>
  <si>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</si>
  <si>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</si>
  <si>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</si>
  <si>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</si>
  <si>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</si>
  <si>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</si>
  <si>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</si>
  <si>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</si>
  <si>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</si>
  <si>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</si>
  <si>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</si>
  <si>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</si>
  <si>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</si>
  <si>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</si>
  <si>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</si>
  <si>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</si>
  <si>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</si>
  <si>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</si>
  <si>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</si>
  <si>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</si>
  <si>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</si>
  <si>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</si>
  <si>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</si>
  <si>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</si>
  <si>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</si>
  <si>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</si>
  <si>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</si>
  <si>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</si>
  <si>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</si>
  <si>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</si>
  <si>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</si>
  <si>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</si>
  <si>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</si>
  <si>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</si>
  <si>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</si>
  <si>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</si>
  <si>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</si>
  <si>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</si>
  <si>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</si>
  <si>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</si>
  <si>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</si>
  <si>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</si>
  <si>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</si>
  <si>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</si>
  <si>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</si>
  <si>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</si>
  <si>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</si>
  <si>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</si>
  <si>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</si>
  <si>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</si>
  <si>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</si>
  <si>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</si>
  <si>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</si>
  <si>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</si>
  <si>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</si>
  <si>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</si>
  <si>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</si>
  <si>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</si>
  <si>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</si>
  <si>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</si>
  <si>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</si>
  <si>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</si>
  <si>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</si>
  <si>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</si>
  <si>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</si>
  <si>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</si>
  <si>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</si>
  <si>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</si>
  <si>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</si>
  <si>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</si>
  <si>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</si>
  <si>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</si>
  <si>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</si>
  <si>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</si>
  <si>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</si>
  <si>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</si>
  <si>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</si>
  <si>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</si>
  <si>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</si>
  <si>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</si>
  <si>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</si>
  <si>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</si>
  <si>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</si>
  <si>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</si>
  <si>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</si>
  <si>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</si>
  <si>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</si>
  <si>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</si>
  <si>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</si>
  <si>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</si>
  <si>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</si>
  <si>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</si>
  <si>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</si>
  <si>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</si>
  <si>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</si>
  <si>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長野県中野市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</si>
  <si>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</si>
  <si>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</si>
  <si>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</si>
  <si>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</si>
  <si>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</si>
  <si>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</si>
  <si>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</si>
  <si>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</si>
  <si>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</si>
  <si>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</si>
  <si>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</si>
  <si>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</si>
  <si>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</si>
  <si>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</si>
  <si>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</si>
  <si>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</si>
  <si>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</si>
  <si>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</si>
  <si>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</si>
  <si>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</si>
  <si>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</si>
  <si>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</si>
  <si>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</si>
  <si>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</si>
  <si>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</si>
  <si>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</si>
  <si>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</si>
  <si>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</si>
  <si>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</si>
  <si>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</si>
  <si>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</si>
  <si>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</si>
  <si>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</si>
  <si>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</si>
  <si>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</si>
  <si>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</si>
  <si>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</si>
  <si>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</si>
  <si>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</si>
  <si>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</si>
  <si>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</si>
  <si>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</si>
  <si>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</si>
  <si>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</si>
  <si>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</si>
  <si>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</si>
  <si>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</si>
  <si>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</si>
  <si>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</si>
  <si>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</si>
  <si>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</si>
  <si>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</si>
  <si>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</si>
  <si>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</si>
  <si>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</si>
  <si>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</si>
  <si>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</si>
  <si>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</si>
  <si>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</si>
  <si>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</si>
  <si>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</si>
  <si>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</si>
  <si>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</si>
  <si>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</si>
  <si>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</si>
  <si>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</si>
  <si>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</si>
  <si>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</si>
  <si>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</si>
  <si>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</si>
  <si>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</si>
  <si>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</si>
  <si>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</si>
  <si>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</si>
  <si>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</si>
  <si>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</si>
  <si>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</si>
  <si>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</si>
  <si>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</si>
  <si>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</si>
  <si>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</si>
  <si>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</si>
  <si>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</si>
  <si>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</si>
  <si>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</si>
  <si>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</si>
  <si>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</si>
  <si>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</si>
  <si>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</si>
  <si>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</si>
  <si>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</si>
  <si>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</si>
  <si>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</si>
  <si>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</si>
  <si>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</si>
  <si>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</si>
  <si>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</si>
  <si>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</si>
  <si>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</si>
  <si>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</si>
  <si>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</si>
  <si>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</si>
  <si>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</si>
  <si>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</si>
  <si>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</si>
  <si>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</si>
  <si>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</si>
  <si>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</si>
  <si>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</si>
  <si>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</si>
  <si>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</si>
  <si>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</si>
  <si>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</si>
  <si>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</si>
  <si>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</si>
  <si>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</si>
  <si>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</si>
  <si>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</si>
  <si>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</si>
  <si>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</si>
  <si>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</si>
  <si>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</si>
  <si>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</si>
  <si>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</si>
  <si>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</si>
  <si>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</si>
  <si>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</si>
  <si>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</si>
  <si>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</si>
  <si>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</si>
  <si>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</si>
  <si>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</si>
  <si>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</si>
  <si>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</si>
  <si>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</si>
  <si>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</si>
  <si>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</si>
  <si>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</si>
  <si>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</si>
  <si>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</si>
  <si>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</si>
  <si>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</si>
  <si>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</si>
  <si>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</si>
  <si>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</si>
  <si>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</si>
  <si>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</si>
  <si>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</si>
  <si>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</si>
  <si>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長野県中野市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</si>
  <si>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</si>
  <si>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</si>
  <si>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</si>
  <si>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</si>
  <si>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</si>
  <si>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</si>
  <si>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</si>
  <si>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</si>
  <si>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</si>
  <si>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</si>
  <si>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</si>
  <si>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</si>
  <si>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</si>
  <si>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</si>
  <si>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</si>
  <si>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</si>
  <si>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</si>
  <si>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</si>
  <si>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</si>
  <si>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</si>
  <si>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</si>
  <si>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</si>
  <si>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</si>
  <si>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</si>
  <si>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</si>
  <si>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</si>
  <si>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</si>
  <si>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</si>
  <si>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</si>
  <si>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</si>
  <si>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</si>
  <si>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</si>
  <si>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</si>
  <si>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</si>
  <si>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</si>
  <si>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</si>
  <si>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</si>
  <si>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</si>
  <si>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</si>
  <si>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</si>
  <si>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</si>
  <si>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</si>
  <si>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</si>
  <si>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</si>
  <si>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</si>
  <si>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</si>
  <si>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</si>
  <si>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</si>
  <si>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</si>
  <si>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</si>
  <si>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</si>
  <si>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</si>
  <si>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</si>
  <si>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</si>
  <si>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</si>
  <si>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</si>
  <si>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</si>
  <si>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</si>
  <si>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</si>
  <si>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</si>
  <si>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</si>
  <si>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</si>
  <si>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</si>
  <si>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</si>
  <si>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</si>
  <si>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</si>
  <si>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</si>
  <si>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</si>
  <si>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</si>
  <si>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</si>
  <si>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</si>
  <si>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</si>
  <si>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</si>
  <si>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</si>
  <si>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</si>
  <si>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</si>
  <si>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</si>
  <si>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</si>
  <si>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</si>
  <si>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</si>
  <si>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</si>
  <si>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</si>
  <si>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</si>
  <si>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</si>
  <si>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</si>
  <si>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</si>
  <si>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</si>
  <si>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</si>
  <si>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</si>
  <si>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</si>
  <si>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</si>
  <si>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</si>
  <si>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</si>
  <si>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</si>
  <si>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</si>
  <si>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</si>
  <si>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</si>
  <si>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</si>
  <si>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</si>
  <si>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</si>
  <si>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</si>
  <si>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</si>
  <si>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</si>
  <si>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</si>
  <si>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</si>
  <si>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</si>
  <si>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</si>
  <si>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</si>
  <si>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</si>
  <si>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</si>
  <si>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</si>
  <si>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</si>
  <si>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</si>
  <si>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</si>
  <si>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</si>
  <si>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</si>
  <si>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</si>
  <si>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</si>
  <si>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</si>
  <si>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</si>
  <si>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</si>
  <si>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</si>
  <si>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</si>
  <si>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</si>
  <si>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</si>
  <si>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</si>
  <si>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</si>
  <si>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</si>
  <si>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</si>
  <si>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</si>
  <si>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</si>
  <si>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</si>
  <si>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</si>
  <si>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</si>
  <si>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</si>
  <si>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</si>
  <si>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</si>
  <si>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</si>
  <si>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</si>
  <si>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</si>
  <si>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</si>
  <si>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</si>
  <si>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</si>
  <si>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</si>
  <si>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</si>
  <si>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</si>
  <si>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</si>
  <si>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</si>
  <si>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</si>
  <si>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</si>
  <si>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</si>
  <si>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</si>
  <si>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</si>
  <si>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</si>
  <si>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</si>
  <si>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</si>
  <si>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</si>
  <si>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</si>
  <si>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</si>
  <si>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</si>
  <si>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</si>
  <si>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</si>
  <si>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</si>
  <si>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</si>
  <si>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</si>
  <si>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</si>
  <si>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</si>
  <si>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</si>
  <si>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</si>
  <si>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</si>
  <si>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</si>
  <si>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</si>
  <si>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</si>
  <si>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</si>
  <si>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</si>
  <si>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</si>
  <si>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</si>
  <si>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</si>
  <si>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</si>
  <si>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</si>
  <si>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</si>
  <si>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</si>
  <si>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</si>
  <si>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</si>
  <si>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</si>
  <si>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</si>
  <si>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</si>
  <si>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</si>
  <si>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</si>
  <si>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</si>
  <si>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</si>
  <si>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0.54</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</si>
  <si>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</si>
  <si>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</si>
  <si>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</si>
  <si>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</si>
  <si>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</si>
  <si>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</si>
  <si>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</si>
  <si>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</si>
  <si>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t>
    <phoneticPr fontId="2"/>
  </si>
  <si>
    <t>-</t>
    <phoneticPr fontId="2"/>
  </si>
  <si>
    <t>-</t>
    <phoneticPr fontId="2"/>
  </si>
  <si>
    <t>中野市産業公社</t>
    <rPh sb="0" eb="3">
      <t>ナカノシ</t>
    </rPh>
    <rPh sb="3" eb="5">
      <t>サンギョウ</t>
    </rPh>
    <rPh sb="5" eb="7">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</si>
  <si>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</si>
  <si>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</si>
  <si>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</si>
  <si>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t>
    <phoneticPr fontId="2"/>
  </si>
  <si>
    <t>合併振興基金</t>
    <rPh sb="0" eb="2">
      <t>ガッペイ</t>
    </rPh>
    <rPh sb="2" eb="4">
      <t>シンコウ</t>
    </rPh>
    <rPh sb="4" eb="6">
      <t>キキン</t>
    </rPh>
    <phoneticPr fontId="11"/>
  </si>
  <si>
    <t>職員退職手当基金</t>
    <rPh sb="0" eb="2">
      <t>ショクイン</t>
    </rPh>
    <rPh sb="2" eb="4">
      <t>タイショク</t>
    </rPh>
    <rPh sb="4" eb="6">
      <t>テアテ</t>
    </rPh>
    <rPh sb="6" eb="8">
      <t>キキン</t>
    </rPh>
    <phoneticPr fontId="11"/>
  </si>
  <si>
    <t>社会福祉基金</t>
    <rPh sb="0" eb="2">
      <t>シャカイ</t>
    </rPh>
    <rPh sb="2" eb="4">
      <t>フクシ</t>
    </rPh>
    <rPh sb="4" eb="6">
      <t>キキン</t>
    </rPh>
    <phoneticPr fontId="11"/>
  </si>
  <si>
    <t>渇水対策基金</t>
    <rPh sb="0" eb="2">
      <t>カッスイ</t>
    </rPh>
    <rPh sb="2" eb="4">
      <t>タイサク</t>
    </rPh>
    <rPh sb="4" eb="6">
      <t>キキン</t>
    </rPh>
    <phoneticPr fontId="11"/>
  </si>
  <si>
    <t>公共施設等整備基金</t>
    <rPh sb="0" eb="2">
      <t>コウキョウ</t>
    </rPh>
    <rPh sb="2" eb="5">
      <t>シセツナド</t>
    </rPh>
    <rPh sb="5" eb="7">
      <t>セイビ</t>
    </rPh>
    <rPh sb="7" eb="9">
      <t>キキン</t>
    </rPh>
    <phoneticPr fontId="11"/>
  </si>
  <si>
    <t>岳南広域消防組合</t>
    <phoneticPr fontId="2"/>
  </si>
  <si>
    <t>-</t>
    <phoneticPr fontId="2"/>
  </si>
  <si>
    <t>北信広域連合（一般会計）</t>
    <phoneticPr fontId="2"/>
  </si>
  <si>
    <t>（養護老人ホーム高社寮事業特別会計）</t>
    <phoneticPr fontId="2"/>
  </si>
  <si>
    <t>（養護老人ホーム千曲荘事業特別会計）</t>
    <phoneticPr fontId="2"/>
  </si>
  <si>
    <t>（特別養護老人ホーム望岳荘事業特別会計）</t>
    <phoneticPr fontId="2"/>
  </si>
  <si>
    <t>（特別養護老人ホーム高社寮事業特別会計）</t>
    <phoneticPr fontId="2"/>
  </si>
  <si>
    <t>（特別養護老人ホーム千曲荘事業特別会計）</t>
    <phoneticPr fontId="2"/>
  </si>
  <si>
    <t>（特別養護老人ホーいで湯の里事業特別会計）</t>
    <phoneticPr fontId="2"/>
  </si>
  <si>
    <t>（特別養護老人ホーム菜の花苑事業特別会計）</t>
    <phoneticPr fontId="2"/>
  </si>
  <si>
    <t>（特別養護老人ホームふるさと苑事業特別会計）</t>
    <phoneticPr fontId="2"/>
  </si>
  <si>
    <t>長野県市町村自治振興組合（一般会計）</t>
    <phoneticPr fontId="2"/>
  </si>
  <si>
    <t>長野県地方税滞納整理機構（一般会計）</t>
    <phoneticPr fontId="2"/>
  </si>
  <si>
    <t>長野県民交通災害共済組合（一般会計）</t>
    <phoneticPr fontId="2"/>
  </si>
  <si>
    <t>長野県後期高齢者医療広域連合（一般会計）</t>
    <phoneticPr fontId="2"/>
  </si>
  <si>
    <t>長野県後期高齢者医療広域連合（後期高齢者医療事業会計）</t>
    <phoneticPr fontId="2"/>
  </si>
  <si>
    <t>北信保健衛生施設組合（一般会計）</t>
    <phoneticPr fontId="2"/>
  </si>
  <si>
    <t>（斎場事業特別会計）</t>
    <phoneticPr fontId="2"/>
  </si>
  <si>
    <t>（じん芥処理特別会計）</t>
    <phoneticPr fontId="2"/>
  </si>
  <si>
    <t>（し尿処理特別会計）</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</si>
  <si>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</si>
  <si>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</si>
  <si>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</si>
  <si>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</si>
  <si>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</si>
  <si>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</si>
  <si>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</si>
  <si>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</si>
  <si>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</si>
  <si>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</si>
  <si>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</si>
  <si>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</si>
  <si>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</si>
  <si>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</si>
  <si>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</si>
  <si>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</si>
  <si>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昨年度と同様に0.0％を下回った。（マイナスになった。）昨年度と比較すると1.2ポイント増加しており、その主な要因は、財政調整基金や減債基金などの充当可能基金残高が前年並みであった一方で、市債残高が増加したことが挙げられる。今後も後世への負担を少しでも軽減すよう、新規事業の実施等について点検を行い、財政の健全化を図る。
　有形固定資産減価償却率は、類似団体内平均値よりも高く、上昇傾向にある。平成28年に「中野市公共施設等総合管理計画」を定め、この計画に基づき、平成29年4月に策定した「中野市公共施設最適化計画」では、必要な機能を維持しつつ、可能な限り次世代に負担を残さない効果的・効率的な公共施設等のあり方を実現できるよう取組を進めるため、総合管理計画で目標とした平成28年度から平成37年度の間に延床面積ベースで20％縮減に向けて、公共施設の具体的な再配置を定めている。</t>
    <rPh sb="171" eb="173">
      <t>ユウケイ</t>
    </rPh>
    <rPh sb="173" eb="175">
      <t>コテイ</t>
    </rPh>
    <rPh sb="175" eb="177">
      <t>シサン</t>
    </rPh>
    <rPh sb="177" eb="179">
      <t>ゲンカ</t>
    </rPh>
    <rPh sb="179" eb="181">
      <t>ショウキャク</t>
    </rPh>
    <rPh sb="181" eb="182">
      <t>リツ</t>
    </rPh>
    <rPh sb="184" eb="186">
      <t>ルイジ</t>
    </rPh>
    <rPh sb="186" eb="188">
      <t>ダンタイ</t>
    </rPh>
    <rPh sb="188" eb="189">
      <t>ナイ</t>
    </rPh>
    <rPh sb="189" eb="191">
      <t>ヘイキン</t>
    </rPh>
    <rPh sb="191" eb="192">
      <t>チ</t>
    </rPh>
    <rPh sb="195" eb="196">
      <t>タカ</t>
    </rPh>
    <rPh sb="198" eb="200">
      <t>ジョウショウ</t>
    </rPh>
    <rPh sb="200" eb="202">
      <t>ケイコウ</t>
    </rPh>
    <phoneticPr fontId="5"/>
  </si>
  <si>
    <t>　将来負担比率は、昨年度と同様に0.0％を下回った。（マイナスになった。）昨年度と比較すると1.2ポイント増加しており、その主な要因は、財政調整基金や減債基金などの充当可能基金残高が前年並みであった一方で、市債残高が増加したことが挙げられる。今後も後世への負担を少しでも軽減すよう、新規事業の実施等について点検を行い、財政の健全化を図る。
　実質公債費比率は、新庁舎整備事業のためにH29年度大きな借入をしたため、その償還がH30年度より本格的に始まることで、上昇することが考えられる。これまで以上に公債費の適正化に取り組んでいく必要がある。今後も世代間の負担の公平化と公債費負担の平準化の観点から、借入条件等の有利な公的資金を活用していく。</t>
    <rPh sb="121" eb="123">
      <t>コンゴ</t>
    </rPh>
    <rPh sb="124" eb="126">
      <t>コウセイ</t>
    </rPh>
    <rPh sb="128" eb="130">
      <t>フタン</t>
    </rPh>
    <rPh sb="131" eb="132">
      <t>スコ</t>
    </rPh>
    <rPh sb="135" eb="137">
      <t>ケイゲン</t>
    </rPh>
    <rPh sb="141" eb="143">
      <t>シンキ</t>
    </rPh>
    <rPh sb="143" eb="145">
      <t>ジギョウ</t>
    </rPh>
    <rPh sb="146" eb="148">
      <t>ジッシ</t>
    </rPh>
    <rPh sb="148" eb="149">
      <t>トウ</t>
    </rPh>
    <rPh sb="153" eb="155">
      <t>テンケン</t>
    </rPh>
    <rPh sb="156" eb="157">
      <t>オコナ</t>
    </rPh>
    <rPh sb="159" eb="161">
      <t>ザイセイ</t>
    </rPh>
    <rPh sb="162" eb="165">
      <t>ケンゼンカ</t>
    </rPh>
    <rPh sb="166" eb="167">
      <t>ハカ</t>
    </rPh>
    <rPh sb="171" eb="173">
      <t>ジッシツ</t>
    </rPh>
    <rPh sb="173" eb="176">
      <t>コウサイヒ</t>
    </rPh>
    <rPh sb="176" eb="178">
      <t>ヒリツ</t>
    </rPh>
    <rPh sb="194" eb="196">
      <t>ネンド</t>
    </rPh>
    <rPh sb="196" eb="197">
      <t>オオ</t>
    </rPh>
    <rPh sb="199" eb="201">
      <t>カリイレ</t>
    </rPh>
    <rPh sb="209" eb="211">
      <t>ショウカン</t>
    </rPh>
    <rPh sb="215" eb="217">
      <t>ネンド</t>
    </rPh>
    <rPh sb="219" eb="222">
      <t>ホンカクテキ</t>
    </rPh>
    <rPh sb="223" eb="224">
      <t>ハジ</t>
    </rPh>
    <rPh sb="230" eb="232">
      <t>ジョウショウ</t>
    </rPh>
    <rPh sb="237" eb="238">
      <t>カンガ</t>
    </rPh>
    <rPh sb="247" eb="249">
      <t>イジョウ</t>
    </rPh>
    <rPh sb="250" eb="252">
      <t>コウサイ</t>
    </rPh>
    <rPh sb="252" eb="253">
      <t>ヒ</t>
    </rPh>
    <rPh sb="254" eb="257">
      <t>テキセイカ</t>
    </rPh>
    <rPh sb="258" eb="259">
      <t>ト</t>
    </rPh>
    <rPh sb="260" eb="261">
      <t>ク</t>
    </rPh>
    <rPh sb="265" eb="267">
      <t>ヒツヨウ</t>
    </rPh>
    <rPh sb="271" eb="273">
      <t>コンゴ</t>
    </rPh>
    <rPh sb="274" eb="277">
      <t>セダイカン</t>
    </rPh>
    <rPh sb="278" eb="280">
      <t>フタン</t>
    </rPh>
    <rPh sb="281" eb="284">
      <t>コウヘイカ</t>
    </rPh>
    <rPh sb="285" eb="288">
      <t>コウサイヒ</t>
    </rPh>
    <rPh sb="288" eb="290">
      <t>フタン</t>
    </rPh>
    <rPh sb="291" eb="294">
      <t>ヘイジュンカ</t>
    </rPh>
    <rPh sb="295" eb="297">
      <t>カンテン</t>
    </rPh>
    <rPh sb="300" eb="302">
      <t>カリイレ</t>
    </rPh>
    <rPh sb="302" eb="304">
      <t>ジョウケン</t>
    </rPh>
    <rPh sb="304" eb="305">
      <t>トウ</t>
    </rPh>
    <rPh sb="306" eb="308">
      <t>ユウリ</t>
    </rPh>
    <rPh sb="309" eb="311">
      <t>コウテキ</t>
    </rPh>
    <rPh sb="311" eb="313">
      <t>シキン</t>
    </rPh>
    <rPh sb="314" eb="31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</si>
</sst>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1589-45D1-A311-8454F5063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50885</c:v>
                </c:pt>
                <c:pt idx="1">
                  <c:v>41603</c:v>
                </c:pt>
                <c:pt idx="2">
                  <c:v>43620</c:v>
                </c:pt>
                <c:pt idx="3">
                  <c:v>59471</c:v>
                </c:pt>
                <c:pt idx="4">
                  <c:v>87182</c:v>
                </c:pt>
              </c:numCache>
            </c:numRef>
          </c:val>
          <c:smooth val="0"/>
          <c:extLst>
            <c:ext xmlns:c16="http://schemas.microsoft.com/office/drawing/2014/chart" uri="{C3380CC4-5D6E-409C-BE32-E72D297353CC}">
              <c16:uniqueId val="{00000001-1589-45D1-A311-8454F50635D8}"/>
            </c:ext>
          </c:extLst>
        </c:ser>
        <c:dLbls>
          <c:showLegendKey val="0"/>
          <c:showVal val="0"/>
          <c:showCatName val="0"/>
          <c:showSerName val="0"/>
          <c:showPercent val="0"/>
          <c:showBubbleSize val="0"/>
        </c:dLbls>
        <c:marker val="1"/>
        <c:smooth val="0"/>
        <c:axId val="104121088"/>
        <c:axId val="104123008"/>
      </c:lineChart>
      <c:catAx>
        <c:axId val="104121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23008"/>
        <c:crosses val="autoZero"/>
        <c:auto val="1"/>
        <c:lblAlgn val="ctr"/>
        <c:lblOffset val="100"/>
        <c:tickLblSkip val="1"/>
        <c:tickMarkSkip val="1"/>
        <c:noMultiLvlLbl val="0"/>
      </c:catAx>
      <c:valAx>
        <c:axId val="1041230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2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3.51</c:v>
                </c:pt>
                <c:pt idx="1">
                  <c:v>2.0499999999999998</c:v>
                </c:pt>
                <c:pt idx="2">
                  <c:v>6.97</c:v>
                </c:pt>
                <c:pt idx="3">
                  <c:v>2.67</c:v>
                </c:pt>
                <c:pt idx="4">
                  <c:v>3.2</c:v>
                </c:pt>
              </c:numCache>
            </c:numRef>
          </c:val>
          <c:extLst>
            <c:ext xmlns:c16="http://schemas.microsoft.com/office/drawing/2014/chart" uri="{C3380CC4-5D6E-409C-BE32-E72D297353CC}">
              <c16:uniqueId val="{00000000-1F05-4BB5-AF85-91A44EA294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16.98</c:v>
                </c:pt>
                <c:pt idx="1">
                  <c:v>17.059999999999999</c:v>
                </c:pt>
                <c:pt idx="2">
                  <c:v>16.850000000000001</c:v>
                </c:pt>
                <c:pt idx="3">
                  <c:v>20.45</c:v>
                </c:pt>
                <c:pt idx="4">
                  <c:v>21.81</c:v>
                </c:pt>
              </c:numCache>
            </c:numRef>
          </c:val>
          <c:extLst>
            <c:ext xmlns:c16="http://schemas.microsoft.com/office/drawing/2014/chart" uri="{C3380CC4-5D6E-409C-BE32-E72D297353CC}">
              <c16:uniqueId val="{00000001-1F05-4BB5-AF85-91A44EA29417}"/>
            </c:ext>
          </c:extLst>
        </c:ser>
        <c:dLbls>
          <c:showLegendKey val="0"/>
          <c:showVal val="0"/>
          <c:showCatName val="0"/>
          <c:showSerName val="0"/>
          <c:showPercent val="0"/>
          <c:showBubbleSize val="0"/>
        </c:dLbls>
        <c:gapWidth val="250"/>
        <c:overlap val="100"/>
        <c:axId val="129378944"/>
        <c:axId val="12938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0.71</c:v>
                </c:pt>
                <c:pt idx="1">
                  <c:v>-1.38</c:v>
                </c:pt>
                <c:pt idx="2">
                  <c:v>4.95</c:v>
                </c:pt>
                <c:pt idx="3">
                  <c:v>-0.54</c:v>
                </c:pt>
                <c:pt idx="4">
                  <c:v>1.87</c:v>
                </c:pt>
              </c:numCache>
            </c:numRef>
          </c:val>
          <c:smooth val="0"/>
          <c:extLst>
            <c:ext xmlns:c16="http://schemas.microsoft.com/office/drawing/2014/chart" uri="{C3380CC4-5D6E-409C-BE32-E72D297353CC}">
              <c16:uniqueId val="{00000002-1F05-4BB5-AF85-91A44EA29417}"/>
            </c:ext>
          </c:extLst>
        </c:ser>
        <c:dLbls>
          <c:showLegendKey val="0"/>
          <c:showVal val="0"/>
          <c:showCatName val="0"/>
          <c:showSerName val="0"/>
          <c:showPercent val="0"/>
          <c:showBubbleSize val="0"/>
        </c:dLbls>
        <c:marker val="1"/>
        <c:smooth val="0"/>
        <c:axId val="129378944"/>
        <c:axId val="129385216"/>
      </c:lineChart>
      <c:catAx>
        <c:axId val="1293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85216"/>
        <c:crosses val="autoZero"/>
        <c:auto val="1"/>
        <c:lblAlgn val="ctr"/>
        <c:lblOffset val="100"/>
        <c:tickLblSkip val="1"/>
        <c:tickMarkSkip val="1"/>
        <c:noMultiLvlLbl val="0"/>
      </c:catAx>
      <c:valAx>
        <c:axId val="1293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0.72</c:v>
                </c:pt>
                <c:pt idx="2">
                  <c:v>#N/A</c:v>
                </c:pt>
                <c:pt idx="3">
                  <c:v>0.7</c:v>
                </c:pt>
                <c:pt idx="4">
                  <c:v>#N/A</c:v>
                </c:pt>
                <c:pt idx="5">
                  <c:v>0.71</c:v>
                </c:pt>
                <c:pt idx="6">
                  <c:v>0</c:v>
                </c:pt>
                <c:pt idx="7">
                  <c:v>0</c:v>
                </c:pt>
                <c:pt idx="8">
                  <c:v>0</c:v>
                </c:pt>
                <c:pt idx="9">
                  <c:v>0</c:v>
                </c:pt>
              </c:numCache>
            </c:numRef>
          </c:val>
          <c:extLst>
            <c:ext xmlns:c16="http://schemas.microsoft.com/office/drawing/2014/chart" uri="{C3380CC4-5D6E-409C-BE32-E72D297353CC}">
              <c16:uniqueId val="{00000000-A48B-42A1-AC1A-5800043BD5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8B-42A1-AC1A-5800043BD5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48B-42A1-AC1A-5800043BD5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48B-42A1-AC1A-5800043BD52A}"/>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0.04</c:v>
                </c:pt>
                <c:pt idx="8">
                  <c:v>#N/A</c:v>
                </c:pt>
                <c:pt idx="9">
                  <c:v>0.22</c:v>
                </c:pt>
              </c:numCache>
            </c:numRef>
          </c:val>
          <c:extLst>
            <c:ext xmlns:c16="http://schemas.microsoft.com/office/drawing/2014/chart" uri="{C3380CC4-5D6E-409C-BE32-E72D297353CC}">
              <c16:uniqueId val="{00000004-A48B-42A1-AC1A-5800043BD52A}"/>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0.79</c:v>
                </c:pt>
                <c:pt idx="4">
                  <c:v>#N/A</c:v>
                </c:pt>
                <c:pt idx="5">
                  <c:v>0.94</c:v>
                </c:pt>
                <c:pt idx="6">
                  <c:v>#N/A</c:v>
                </c:pt>
                <c:pt idx="7">
                  <c:v>0.22</c:v>
                </c:pt>
                <c:pt idx="8">
                  <c:v>#N/A</c:v>
                </c:pt>
                <c:pt idx="9">
                  <c:v>0.72</c:v>
                </c:pt>
              </c:numCache>
            </c:numRef>
          </c:val>
          <c:extLst>
            <c:ext xmlns:c16="http://schemas.microsoft.com/office/drawing/2014/chart" uri="{C3380CC4-5D6E-409C-BE32-E72D297353CC}">
              <c16:uniqueId val="{00000005-A48B-42A1-AC1A-5800043BD52A}"/>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0.18</c:v>
                </c:pt>
                <c:pt idx="4">
                  <c:v>#N/A</c:v>
                </c:pt>
                <c:pt idx="5">
                  <c:v>0.62</c:v>
                </c:pt>
                <c:pt idx="6">
                  <c:v>#N/A</c:v>
                </c:pt>
                <c:pt idx="7">
                  <c:v>0.64</c:v>
                </c:pt>
                <c:pt idx="8">
                  <c:v>#N/A</c:v>
                </c:pt>
                <c:pt idx="9">
                  <c:v>0.82</c:v>
                </c:pt>
              </c:numCache>
            </c:numRef>
          </c:val>
          <c:extLst>
            <c:ext xmlns:c16="http://schemas.microsoft.com/office/drawing/2014/chart" uri="{C3380CC4-5D6E-409C-BE32-E72D297353CC}">
              <c16:uniqueId val="{00000006-A48B-42A1-AC1A-5800043BD5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c:v>
                </c:pt>
                <c:pt idx="2">
                  <c:v>#N/A</c:v>
                </c:pt>
                <c:pt idx="3">
                  <c:v>2.0499999999999998</c:v>
                </c:pt>
                <c:pt idx="4">
                  <c:v>#N/A</c:v>
                </c:pt>
                <c:pt idx="5">
                  <c:v>6.96</c:v>
                </c:pt>
                <c:pt idx="6">
                  <c:v>#N/A</c:v>
                </c:pt>
                <c:pt idx="7">
                  <c:v>2.66</c:v>
                </c:pt>
                <c:pt idx="8">
                  <c:v>#N/A</c:v>
                </c:pt>
                <c:pt idx="9">
                  <c:v>3.19</c:v>
                </c:pt>
              </c:numCache>
            </c:numRef>
          </c:val>
          <c:extLst>
            <c:ext xmlns:c16="http://schemas.microsoft.com/office/drawing/2014/chart" uri="{C3380CC4-5D6E-409C-BE32-E72D297353CC}">
              <c16:uniqueId val="{00000007-A48B-42A1-AC1A-5800043BD52A}"/>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6.84</c:v>
                </c:pt>
                <c:pt idx="8">
                  <c:v>#N/A</c:v>
                </c:pt>
                <c:pt idx="9">
                  <c:v>8.69</c:v>
                </c:pt>
              </c:numCache>
            </c:numRef>
          </c:val>
          <c:extLst>
            <c:ext xmlns:c16="http://schemas.microsoft.com/office/drawing/2014/chart" uri="{C3380CC4-5D6E-409C-BE32-E72D297353CC}">
              <c16:uniqueId val="{00000008-A48B-42A1-AC1A-5800043BD52A}"/>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8.43</c:v>
                </c:pt>
                <c:pt idx="2">
                  <c:v>#N/A</c:v>
                </c:pt>
                <c:pt idx="3">
                  <c:v>8.7200000000000006</c:v>
                </c:pt>
                <c:pt idx="4">
                  <c:v>#N/A</c:v>
                </c:pt>
                <c:pt idx="5">
                  <c:v>9.3800000000000008</c:v>
                </c:pt>
                <c:pt idx="6">
                  <c:v>#N/A</c:v>
                </c:pt>
                <c:pt idx="7">
                  <c:v>10.77</c:v>
                </c:pt>
                <c:pt idx="8">
                  <c:v>#N/A</c:v>
                </c:pt>
                <c:pt idx="9">
                  <c:v>12.98</c:v>
                </c:pt>
              </c:numCache>
            </c:numRef>
          </c:val>
          <c:extLst>
            <c:ext xmlns:c16="http://schemas.microsoft.com/office/drawing/2014/chart" uri="{C3380CC4-5D6E-409C-BE32-E72D297353CC}">
              <c16:uniqueId val="{00000009-A48B-42A1-AC1A-5800043BD52A}"/>
            </c:ext>
          </c:extLst>
        </c:ser>
        <c:dLbls>
          <c:showLegendKey val="0"/>
          <c:showVal val="0"/>
          <c:showCatName val="0"/>
          <c:showSerName val="0"/>
          <c:showPercent val="0"/>
          <c:showBubbleSize val="0"/>
        </c:dLbls>
        <c:gapWidth val="150"/>
        <c:overlap val="100"/>
        <c:axId val="129954560"/>
        <c:axId val="129956096"/>
      </c:barChart>
      <c:catAx>
        <c:axId val="1299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56096"/>
        <c:crosses val="autoZero"/>
        <c:auto val="1"/>
        <c:lblAlgn val="ctr"/>
        <c:lblOffset val="100"/>
        <c:tickLblSkip val="1"/>
        <c:tickMarkSkip val="1"/>
        <c:noMultiLvlLbl val="0"/>
      </c:catAx>
      <c:valAx>
        <c:axId val="1299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2655</c:v>
                </c:pt>
                <c:pt idx="5">
                  <c:v>2792</c:v>
                </c:pt>
                <c:pt idx="8">
                  <c:v>2753</c:v>
                </c:pt>
                <c:pt idx="11">
                  <c:v>2734</c:v>
                </c:pt>
                <c:pt idx="14">
                  <c:v>2738</c:v>
                </c:pt>
              </c:numCache>
            </c:numRef>
          </c:val>
          <c:extLst>
            <c:ext xmlns:c16="http://schemas.microsoft.com/office/drawing/2014/chart" uri="{C3380CC4-5D6E-409C-BE32-E72D297353CC}">
              <c16:uniqueId val="{00000000-D770-4BCA-821B-4C2D168FDD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70-4BCA-821B-4C2D168FDD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30</c:v>
                </c:pt>
                <c:pt idx="6">
                  <c:v>28</c:v>
                </c:pt>
                <c:pt idx="9">
                  <c:v>18</c:v>
                </c:pt>
                <c:pt idx="12">
                  <c:v>16</c:v>
                </c:pt>
              </c:numCache>
            </c:numRef>
          </c:val>
          <c:extLst>
            <c:ext xmlns:c16="http://schemas.microsoft.com/office/drawing/2014/chart" uri="{C3380CC4-5D6E-409C-BE32-E72D297353CC}">
              <c16:uniqueId val="{00000002-D770-4BCA-821B-4C2D168FDD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c:v>
                </c:pt>
                <c:pt idx="3">
                  <c:v>87</c:v>
                </c:pt>
                <c:pt idx="6">
                  <c:v>94</c:v>
                </c:pt>
                <c:pt idx="9">
                  <c:v>98</c:v>
                </c:pt>
                <c:pt idx="12">
                  <c:v>95</c:v>
                </c:pt>
              </c:numCache>
            </c:numRef>
          </c:val>
          <c:extLst>
            <c:ext xmlns:c16="http://schemas.microsoft.com/office/drawing/2014/chart" uri="{C3380CC4-5D6E-409C-BE32-E72D297353CC}">
              <c16:uniqueId val="{00000003-D770-4BCA-821B-4C2D168FDD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1079</c:v>
                </c:pt>
                <c:pt idx="3">
                  <c:v>1236</c:v>
                </c:pt>
                <c:pt idx="6">
                  <c:v>1162</c:v>
                </c:pt>
                <c:pt idx="9">
                  <c:v>983</c:v>
                </c:pt>
                <c:pt idx="12">
                  <c:v>912</c:v>
                </c:pt>
              </c:numCache>
            </c:numRef>
          </c:val>
          <c:extLst>
            <c:ext xmlns:c16="http://schemas.microsoft.com/office/drawing/2014/chart" uri="{C3380CC4-5D6E-409C-BE32-E72D297353CC}">
              <c16:uniqueId val="{00000004-D770-4BCA-821B-4C2D168FDD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70-4BCA-821B-4C2D168FDD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70-4BCA-821B-4C2D168FDD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2254</c:v>
                </c:pt>
                <c:pt idx="3">
                  <c:v>2225</c:v>
                </c:pt>
                <c:pt idx="6">
                  <c:v>2161</c:v>
                </c:pt>
                <c:pt idx="9">
                  <c:v>2165</c:v>
                </c:pt>
                <c:pt idx="12">
                  <c:v>2215</c:v>
                </c:pt>
              </c:numCache>
            </c:numRef>
          </c:val>
          <c:extLst>
            <c:ext xmlns:c16="http://schemas.microsoft.com/office/drawing/2014/chart" uri="{C3380CC4-5D6E-409C-BE32-E72D297353CC}">
              <c16:uniqueId val="{00000007-D770-4BCA-821B-4C2D168FDDB2}"/>
            </c:ext>
          </c:extLst>
        </c:ser>
        <c:dLbls>
          <c:showLegendKey val="0"/>
          <c:showVal val="0"/>
          <c:showCatName val="0"/>
          <c:showSerName val="0"/>
          <c:showPercent val="0"/>
          <c:showBubbleSize val="0"/>
        </c:dLbls>
        <c:gapWidth val="100"/>
        <c:overlap val="100"/>
        <c:axId val="103906304"/>
        <c:axId val="1039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869</c:v>
                </c:pt>
                <c:pt idx="2">
                  <c:v>#N/A</c:v>
                </c:pt>
                <c:pt idx="3">
                  <c:v>#N/A</c:v>
                </c:pt>
                <c:pt idx="4">
                  <c:v>786</c:v>
                </c:pt>
                <c:pt idx="5">
                  <c:v>#N/A</c:v>
                </c:pt>
                <c:pt idx="6">
                  <c:v>#N/A</c:v>
                </c:pt>
                <c:pt idx="7">
                  <c:v>692</c:v>
                </c:pt>
                <c:pt idx="8">
                  <c:v>#N/A</c:v>
                </c:pt>
                <c:pt idx="9">
                  <c:v>#N/A</c:v>
                </c:pt>
                <c:pt idx="10">
                  <c:v>530</c:v>
                </c:pt>
                <c:pt idx="11">
                  <c:v>#N/A</c:v>
                </c:pt>
                <c:pt idx="12">
                  <c:v>#N/A</c:v>
                </c:pt>
                <c:pt idx="13">
                  <c:v>500</c:v>
                </c:pt>
                <c:pt idx="14">
                  <c:v>#N/A</c:v>
                </c:pt>
              </c:numCache>
            </c:numRef>
          </c:val>
          <c:smooth val="0"/>
          <c:extLst>
            <c:ext xmlns:c16="http://schemas.microsoft.com/office/drawing/2014/chart" uri="{C3380CC4-5D6E-409C-BE32-E72D297353CC}">
              <c16:uniqueId val="{00000008-D770-4BCA-821B-4C2D168FDDB2}"/>
            </c:ext>
          </c:extLst>
        </c:ser>
        <c:dLbls>
          <c:showLegendKey val="0"/>
          <c:showVal val="0"/>
          <c:showCatName val="0"/>
          <c:showSerName val="0"/>
          <c:showPercent val="0"/>
          <c:showBubbleSize val="0"/>
        </c:dLbls>
        <c:marker val="1"/>
        <c:smooth val="0"/>
        <c:axId val="103906304"/>
        <c:axId val="103912576"/>
      </c:lineChart>
      <c:catAx>
        <c:axId val="1039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12576"/>
        <c:crosses val="autoZero"/>
        <c:auto val="1"/>
        <c:lblAlgn val="ctr"/>
        <c:lblOffset val="100"/>
        <c:tickLblSkip val="1"/>
        <c:tickMarkSkip val="1"/>
        <c:noMultiLvlLbl val="0"/>
      </c:catAx>
      <c:valAx>
        <c:axId val="1039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27548</c:v>
                </c:pt>
                <c:pt idx="5">
                  <c:v>27132</c:v>
                </c:pt>
                <c:pt idx="8">
                  <c:v>26888</c:v>
                </c:pt>
                <c:pt idx="11">
                  <c:v>26032</c:v>
                </c:pt>
                <c:pt idx="14">
                  <c:v>26455</c:v>
                </c:pt>
              </c:numCache>
            </c:numRef>
          </c:val>
          <c:extLst>
            <c:ext xmlns:c16="http://schemas.microsoft.com/office/drawing/2014/chart" uri="{C3380CC4-5D6E-409C-BE32-E72D297353CC}">
              <c16:uniqueId val="{00000000-4AD2-4C47-ABCD-31EA464D30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5540</c:v>
                </c:pt>
                <c:pt idx="5">
                  <c:v>5439</c:v>
                </c:pt>
                <c:pt idx="8">
                  <c:v>5640</c:v>
                </c:pt>
                <c:pt idx="11">
                  <c:v>5635</c:v>
                </c:pt>
                <c:pt idx="14">
                  <c:v>5470</c:v>
                </c:pt>
              </c:numCache>
            </c:numRef>
          </c:val>
          <c:extLst>
            <c:ext xmlns:c16="http://schemas.microsoft.com/office/drawing/2014/chart" uri="{C3380CC4-5D6E-409C-BE32-E72D297353CC}">
              <c16:uniqueId val="{00000001-4AD2-4C47-ABCD-31EA464D30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12237</c:v>
                </c:pt>
                <c:pt idx="5">
                  <c:v>9685</c:v>
                </c:pt>
                <c:pt idx="8">
                  <c:v>9542</c:v>
                </c:pt>
                <c:pt idx="11">
                  <c:v>9939</c:v>
                </c:pt>
                <c:pt idx="14">
                  <c:v>9674</c:v>
                </c:pt>
              </c:numCache>
            </c:numRef>
          </c:val>
          <c:extLst>
            <c:ext xmlns:c16="http://schemas.microsoft.com/office/drawing/2014/chart" uri="{C3380CC4-5D6E-409C-BE32-E72D297353CC}">
              <c16:uniqueId val="{00000002-4AD2-4C47-ABCD-31EA464D30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D2-4C47-ABCD-31EA464D30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D2-4C47-ABCD-31EA464D30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D2-4C47-ABCD-31EA464D30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3872</c:v>
                </c:pt>
                <c:pt idx="3">
                  <c:v>3566</c:v>
                </c:pt>
                <c:pt idx="6">
                  <c:v>3334</c:v>
                </c:pt>
                <c:pt idx="9">
                  <c:v>3174</c:v>
                </c:pt>
                <c:pt idx="12">
                  <c:v>3001</c:v>
                </c:pt>
              </c:numCache>
            </c:numRef>
          </c:val>
          <c:extLst>
            <c:ext xmlns:c16="http://schemas.microsoft.com/office/drawing/2014/chart" uri="{C3380CC4-5D6E-409C-BE32-E72D297353CC}">
              <c16:uniqueId val="{00000006-4AD2-4C47-ABCD-31EA464D30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718</c:v>
                </c:pt>
                <c:pt idx="3">
                  <c:v>754</c:v>
                </c:pt>
                <c:pt idx="6">
                  <c:v>874</c:v>
                </c:pt>
                <c:pt idx="9">
                  <c:v>1170</c:v>
                </c:pt>
                <c:pt idx="12">
                  <c:v>1069</c:v>
                </c:pt>
              </c:numCache>
            </c:numRef>
          </c:val>
          <c:extLst>
            <c:ext xmlns:c16="http://schemas.microsoft.com/office/drawing/2014/chart" uri="{C3380CC4-5D6E-409C-BE32-E72D297353CC}">
              <c16:uniqueId val="{00000007-4AD2-4C47-ABCD-31EA464D30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18000</c:v>
                </c:pt>
                <c:pt idx="3">
                  <c:v>17704</c:v>
                </c:pt>
                <c:pt idx="6">
                  <c:v>17443</c:v>
                </c:pt>
                <c:pt idx="9">
                  <c:v>17562</c:v>
                </c:pt>
                <c:pt idx="12">
                  <c:v>14962</c:v>
                </c:pt>
              </c:numCache>
            </c:numRef>
          </c:val>
          <c:extLst>
            <c:ext xmlns:c16="http://schemas.microsoft.com/office/drawing/2014/chart" uri="{C3380CC4-5D6E-409C-BE32-E72D297353CC}">
              <c16:uniqueId val="{00000008-4AD2-4C47-ABCD-31EA464D30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0</c:v>
                </c:pt>
                <c:pt idx="6">
                  <c:v>0</c:v>
                </c:pt>
                <c:pt idx="9">
                  <c:v>0</c:v>
                </c:pt>
                <c:pt idx="12">
                  <c:v>0</c:v>
                </c:pt>
              </c:numCache>
            </c:numRef>
          </c:val>
          <c:extLst>
            <c:ext xmlns:c16="http://schemas.microsoft.com/office/drawing/2014/chart" uri="{C3380CC4-5D6E-409C-BE32-E72D297353CC}">
              <c16:uniqueId val="{00000009-4AD2-4C47-ABCD-31EA464D30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18793</c:v>
                </c:pt>
                <c:pt idx="3">
                  <c:v>18848</c:v>
                </c:pt>
                <c:pt idx="6">
                  <c:v>19022</c:v>
                </c:pt>
                <c:pt idx="9">
                  <c:v>19366</c:v>
                </c:pt>
                <c:pt idx="12">
                  <c:v>20830</c:v>
                </c:pt>
              </c:numCache>
            </c:numRef>
          </c:val>
          <c:extLst>
            <c:ext xmlns:c16="http://schemas.microsoft.com/office/drawing/2014/chart" uri="{C3380CC4-5D6E-409C-BE32-E72D297353CC}">
              <c16:uniqueId val="{0000000A-4AD2-4C47-ABCD-31EA464D30C5}"/>
            </c:ext>
          </c:extLst>
        </c:ser>
        <c:dLbls>
          <c:showLegendKey val="0"/>
          <c:showVal val="0"/>
          <c:showCatName val="0"/>
          <c:showSerName val="0"/>
          <c:showPercent val="0"/>
          <c:showBubbleSize val="0"/>
        </c:dLbls>
        <c:gapWidth val="100"/>
        <c:overlap val="100"/>
        <c:axId val="130631552"/>
        <c:axId val="130641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D2-4C47-ABCD-31EA464D30C5}"/>
            </c:ext>
          </c:extLst>
        </c:ser>
        <c:dLbls>
          <c:showLegendKey val="0"/>
          <c:showVal val="0"/>
          <c:showCatName val="0"/>
          <c:showSerName val="0"/>
          <c:showPercent val="0"/>
          <c:showBubbleSize val="0"/>
        </c:dLbls>
        <c:marker val="1"/>
        <c:smooth val="0"/>
        <c:axId val="130631552"/>
        <c:axId val="130641920"/>
      </c:lineChart>
      <c:catAx>
        <c:axId val="1306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41920"/>
        <c:crosses val="autoZero"/>
        <c:auto val="1"/>
        <c:lblAlgn val="ctr"/>
        <c:lblOffset val="100"/>
        <c:tickLblSkip val="1"/>
        <c:tickMarkSkip val="1"/>
        <c:noMultiLvlLbl val="0"/>
      </c:catAx>
      <c:valAx>
        <c:axId val="13064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2085</c:v>
                </c:pt>
                <c:pt idx="1">
                  <c:v>2548</c:v>
                </c:pt>
                <c:pt idx="2">
                  <c:v>2716</c:v>
                </c:pt>
              </c:numCache>
            </c:numRef>
          </c:val>
          <c:extLst>
            <c:ext xmlns:c16="http://schemas.microsoft.com/office/drawing/2014/chart" uri="{C3380CC4-5D6E-409C-BE32-E72D297353CC}">
              <c16:uniqueId val="{00000000-5470-496D-BFF2-B31BEEE1A2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1114</c:v>
                </c:pt>
                <c:pt idx="1">
                  <c:v>1116</c:v>
                </c:pt>
                <c:pt idx="2">
                  <c:v>997</c:v>
                </c:pt>
              </c:numCache>
            </c:numRef>
          </c:val>
          <c:extLst>
            <c:ext xmlns:c16="http://schemas.microsoft.com/office/drawing/2014/chart" uri="{C3380CC4-5D6E-409C-BE32-E72D297353CC}">
              <c16:uniqueId val="{00000001-5470-496D-BFF2-B31BEEE1A2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7519</c:v>
                </c:pt>
                <c:pt idx="1">
                  <c:v>7335</c:v>
                </c:pt>
                <c:pt idx="2">
                  <c:v>7068</c:v>
                </c:pt>
              </c:numCache>
            </c:numRef>
          </c:val>
          <c:extLst>
            <c:ext xmlns:c16="http://schemas.microsoft.com/office/drawing/2014/chart" uri="{C3380CC4-5D6E-409C-BE32-E72D297353CC}">
              <c16:uniqueId val="{00000002-5470-496D-BFF2-B31BEEE1A2E6}"/>
            </c:ext>
          </c:extLst>
        </c:ser>
        <c:dLbls>
          <c:showLegendKey val="0"/>
          <c:showVal val="0"/>
          <c:showCatName val="0"/>
          <c:showSerName val="0"/>
          <c:showPercent val="0"/>
          <c:showBubbleSize val="0"/>
        </c:dLbls>
        <c:gapWidth val="120"/>
        <c:overlap val="100"/>
        <c:axId val="123630720"/>
        <c:axId val="123632256"/>
      </c:barChart>
      <c:catAx>
        <c:axId val="1236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632256"/>
        <c:crosses val="autoZero"/>
        <c:auto val="1"/>
        <c:lblAlgn val="ctr"/>
        <c:lblOffset val="100"/>
        <c:tickLblSkip val="1"/>
        <c:tickMarkSkip val="1"/>
        <c:noMultiLvlLbl val="0"/>
      </c:catAx>
      <c:valAx>
        <c:axId val="123632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6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{37289D9A-3E79-442E-BF8D-65E1569E322A}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8E-4D3E-B523-A6394492B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{4C7ABC50-8F11-4FC9-A2A5-D03A5ABA3B3A}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8E-4D3E-B523-A6394492B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{90050CF7-1A0B-4E76-8FC7-656D129BC829}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8E-4D3E-B523-A6394492B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{3F4F07A0-63FA-4B77-87F1-DE5C18B788D7}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8E-4D3E-B523-A6394492B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{21006057-18FA-43D3-8D06-BB2202A437AC}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8E-4D3E-B523-A6394492BC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{DE19AA17-F887-4FF9-B001-8F23685816B1}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8E-4D3E-B523-A6394492BC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{10D22CDC-4C9B-4578-B447-C99066392EE8}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8E-4D3E-B523-A6394492BC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{30DAB648-65B6-48B7-949A-CFE1A3E025A0}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8E-4D3E-B523-A6394492BC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{0E7AD36A-B9BB-4BBA-9A37-8ACDD935DFD4}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8E-4D3E-B523-A6394492B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58.5</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8E-4D3E-B523-A6394492BC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{7C6DF130-1485-48F1-9747-A41A5B24BC4C}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8E-4D3E-B523-A6394492BC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{64E27236-BF10-4281-8425-990C8E72D5B2}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8E-4D3E-B523-A6394492B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{4D2E8DA5-004A-46B7-8275-3F67C7A6C601}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8E-4D3E-B523-A6394492B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{2398B2F2-27B2-4C32-A9CB-8FABD24249BB}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8E-4D3E-B523-A6394492B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{753BDCE4-6267-42BF-86F6-0A6426B4219B}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8E-4D3E-B523-A6394492BC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{26C49801-0C27-46DC-A31E-23AE16F4B032}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8E-4D3E-B523-A6394492BC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{9EA3A5B4-E922-4546-825A-D8D235D15584}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8E-4D3E-B523-A6394492BCC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{B373BC2D-ED38-4B48-A3A0-E5A207CB2F76}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8E-4D3E-B523-A6394492BCC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{3AE5963A-5F33-43E1-B36C-C8FD89778D47}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8E-4D3E-B523-A6394492B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9A8E-4D3E-B523-A6394492BCC8}"/>
            </c:ext>
          </c:extLst>
        </c:ser>
        <c:dLbls>
          <c:showLegendKey val="0"/>
          <c:showVal val="1"/>
          <c:showCatName val="0"/>
          <c:showSerName val="0"/>
          <c:showPercent val="0"/>
          <c:showBubbleSize val="0"/>
        </c:dLbls>
        <c:axId val="133333760"/>
        <c:axId val="133335680"/>
      </c:scatterChart>
      <c:valAx>
        <c:axId val="133333760"/>
        <c:scaling>
          <c:orientation val="minMax"/>
          <c:max val="53.7"/>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35680"/>
        <c:crosses val="autoZero"/>
        <c:crossBetween val="midCat"/>
      </c:valAx>
      <c:valAx>
        <c:axId val="133335680"/>
        <c:scaling>
          <c:orientation val="minMax"/>
          <c:max val="20.399999999999999"/>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3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{93A1B497-F386-43C3-BA7F-3331115B3544}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F6-4AEA-8B43-F0CCA94C02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{566930FD-E3AB-496A-BDD8-4CBF545CF660}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F6-4AEA-8B43-F0CCA94C02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{37ED7297-8032-4B88-BAD8-9DB4DC331C4E}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F6-4AEA-8B43-F0CCA94C02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{1DF8D460-03BC-4154-8B7B-203759C3935D}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F6-4AEA-8B43-F0CCA94C02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{3545CCB1-DEEE-4EC6-AF19-304A5E002B8E}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F6-4AEA-8B43-F0CCA94C021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{848B7122-59AE-4954-BE62-833CA7598E17}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F6-4AEA-8B43-F0CCA94C021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{905CEA30-08B8-43D0-BFBF-121D2C415F20}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F6-4AEA-8B43-F0CCA94C021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{5A4C5B19-373F-4102-8817-C79D5B66284F}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F6-4AEA-8B43-F0CCA94C021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{DB4A2700-2139-406B-ADBB-E33484EEDD83}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F6-4AEA-8B43-F0CCA94C02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7.8</c:v>
                </c:pt>
                <c:pt idx="24">
                  <c:v>6.7</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CF6-4AEA-8B43-F0CCA94C02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{288BFAEE-F72B-433A-B233-0461787D4900}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F6-4AEA-8B43-F0CCA94C02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{1E8EA552-77F9-4279-9E3B-70066A3F0C2A}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F6-4AEA-8B43-F0CCA94C02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{DE7CCEB7-DF17-413B-800F-B3C775DFEB1B}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F6-4AEA-8B43-F0CCA94C02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{329B95B5-DFEA-43AA-80B1-67BCE3CB39F0}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F6-4AEA-8B43-F0CCA94C02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{FF58DE89-63C8-44FD-A4EC-4F012F2CB29B}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F6-4AEA-8B43-F0CCA94C021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{F3545472-E34A-4A89-8154-2011162CCF41}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F6-4AEA-8B43-F0CCA94C021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{E07334D8-FED9-4213-A885-6A4B49232DFC}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F6-4AEA-8B43-F0CCA94C021D}"/>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{0752121D-ED17-4E74-818C-4F8728D58CE6}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F6-4AEA-8B43-F0CCA94C021D}"/>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{646BA6E7-4CDA-4354-A079-00B047EB4647}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F6-4AEA-8B43-F0CCA94C02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7CF6-4AEA-8B43-F0CCA94C021D}"/>
            </c:ext>
          </c:extLst>
        </c:ser>
        <c:dLbls>
          <c:showLegendKey val="0"/>
          <c:showVal val="1"/>
          <c:showCatName val="0"/>
          <c:showSerName val="0"/>
          <c:showPercent val="0"/>
          <c:showBubbleSize val="0"/>
        </c:dLbls>
        <c:axId val="133382144"/>
        <c:axId val="133384064"/>
      </c:scatterChart>
      <c:valAx>
        <c:axId val="13338214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84064"/>
        <c:crosses val="autoZero"/>
        <c:crossBetween val="midCat"/>
      </c:valAx>
      <c:valAx>
        <c:axId val="133384064"/>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38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実質公債費比率は年々改善されており、その要因としては、公営企業債の元利償還金に対する繰入金の減少である。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今後、大型建設事業により市債が増加するが、可能な限り交付税措置のある有利な起債を選択し、健全な財政運営に努める。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将来負担比率は年々改善されており、その主な要因は、公営企業債等繰入見込額の減、退職手当負担見込額の減少、及び充当可能財源等を維持していることなどである。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今後、大型建設事業等が増加し、充当可能基金が減少することが見込まれるが、有利な運用等を図り、基金確保に努める。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予算において定める額、及び基金の運用益から生ずる収益を積み立てるという方針に基づき運用しており、合併した平成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億円であったところから年々増加傾向にある。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市民税の減少のほか、交付税の合併算定替えの終了など歳入が減少する一方で、小学校の統合整備や、社会保障関連経費等の歳出の増加が見込まれており、財源不足を補うための取崩し行うこととして主要三基金（財政調整基金、減債基金、公共施設等整備基金）の残高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）年度から３年後の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公共施設等整備基金については、公共施設等の整備及びその促進に要する経費に充当する。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合併振興基金については、合併に伴う市民の一体感の醸成及び地域振興を図るための事業に充当する。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社会福祉基金については、社会福祉増進に要する経費に充当する。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公共施設等整備基金については、基金の運用益等で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億円を積立て、新庁舎整備事業等への充当として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合併振興基金については、基金の運用益等で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億円を積立て、信州中野おごっそフェア開催事業等への充当として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社会福祉基金については、社会福祉寄付金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公共施設等整備基金については、保育園の建設事業等に充当する計画であり、直近３年間の推計では、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合併振興基金については、その運用益分を市のソフト事業に充当する計画。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この他、基金の運用から生ずる収益については全額を積立てていく方針。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年度末においては、前年度繰越金のうち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億円であったところから、年々増加の傾向にある。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歳入については人口減少による市民税の減少、交付税の合併算定替え終了による歳入の減少、歳出については中野市実施計画に基づいた事業の実施を踏まえ、直近の３年間を推計すると、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年度においては、基金の運用益等で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億円を積立て、一般財源への充当として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億円であったところから、年々増加の傾向にある。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新庁舎整備に係る市債の償還元金等に充当するため年々減少し、直近の３年間を推計すると、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類似団体内順位では若干高い数値となっている。それだけ建築してから複数年経過している資産が多い</a:t>
          </a:r>
          <a:r>
            <a:rPr kumimoji="1" lang="ja-JP" altLang="en-US" sz="1100">
              <a:solidFill>
                <a:schemeClr val="dk1"/>
              </a:solidFill>
              <a:effectLst/>
              <a:latin typeface="+mn-lt"/>
              <a:ea typeface="+mn-ea"/>
              <a:cs typeface="+mn-cs"/>
            </a:rPr>
            <a:t>と言える</a:t>
          </a:r>
          <a:r>
            <a:rPr kumimoji="1" lang="ja-JP" altLang="ja-JP" sz="1100">
              <a:solidFill>
                <a:schemeClr val="dk1"/>
              </a:solidFill>
              <a:effectLst/>
              <a:latin typeface="+mn-lt"/>
              <a:ea typeface="+mn-ea"/>
              <a:cs typeface="+mn-cs"/>
            </a:rPr>
            <a:t>。資産が古くなってくると効率性の低下や修繕コストの増加といった問題が出てくるため、公共施設等総合管理計画に基づき、老朽化した施設について、点検・診断や計画的な予防保全よる長寿命化を進めていくなど公共施設等の適正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9" name="直線コネクタ 68"/>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70"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1" name="直線コネクタ 70"/>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2"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3" name="直線コネクタ 72"/>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4"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6" name="フローチャート: 判断 75"/>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7" name="フローチャート: 判断 76"/>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83" name="楕円 82"/>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4" name="有形固定資産減価償却率該当値テキスト"/>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5" name="楕円 84"/>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105410</xdr:rowOff>
    </xdr:to>
    <xdr:cxnSp macro="">
      <xdr:nvCxnSpPr>
        <xdr:cNvPr id="86" name="直線コネクタ 85"/>
        <xdr:cNvCxnSpPr/>
      </xdr:nvCxnSpPr>
      <xdr:spPr>
        <a:xfrm flipV="1">
          <a:off x="4051300" y="580796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7"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8"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89" name="n_1mainValue有形固定資産減価償却率"/>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償還財源上限額を全て債務の償還に充当した場合に、何年で現在の債務を償還できるかを示す理論値であるが、全国平均よりも低く、類似団体内順位の中でもほぼ中間を位置している。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20" name="直線コネクタ 11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4" name="直線コネクタ 12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5"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6" name="フローチャート: 判断 12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90563</xdr:rowOff>
    </xdr:from>
    <xdr:to>
      <xdr:col>76</xdr:col>
      <xdr:colOff>73025</xdr:colOff>
      <xdr:row>32</xdr:row>
      <xdr:rowOff>20713</xdr:rowOff>
    </xdr:to>
    <xdr:sp macro="" textlink="">
      <xdr:nvSpPr>
        <xdr:cNvPr id="132" name="楕円 131"/>
        <xdr:cNvSpPr/>
      </xdr:nvSpPr>
      <xdr:spPr>
        <a:xfrm>
          <a:off x="14744700" y="61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68990</xdr:rowOff>
    </xdr:from>
    <xdr:ext cx="340478" cy="259045"/>
    <xdr:sp macro="" textlink="">
      <xdr:nvSpPr>
        <xdr:cNvPr id="133" name="債務償還可能年数該当値テキスト"/>
        <xdr:cNvSpPr txBox="1"/>
      </xdr:nvSpPr>
      <xdr:spPr>
        <a:xfrm>
          <a:off x="14846300" y="615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0" name="楕円 69"/>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1"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2" name="楕円 71"/>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112395</xdr:rowOff>
    </xdr:to>
    <xdr:cxnSp macro="">
      <xdr:nvCxnSpPr>
        <xdr:cNvPr id="73" name="直線コネクタ 72"/>
        <xdr:cNvCxnSpPr/>
      </xdr:nvCxnSpPr>
      <xdr:spPr>
        <a:xfrm flipV="1">
          <a:off x="3797300" y="64293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76" name="n_1main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5" name="【道路】&#10;一人当たり延長平均値テキスト"/>
        <xdr:cNvSpPr txBox="1"/>
      </xdr:nvSpPr>
      <xdr:spPr>
        <a:xfrm>
          <a:off x="10515600" y="6487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137128</xdr:rowOff>
    </xdr:from>
    <xdr:to>
      <xdr:col>55</xdr:col>
      <xdr:colOff>50800</xdr:colOff>
      <xdr:row>40</xdr:row>
      <xdr:rowOff>67278</xdr:rowOff>
    </xdr:to>
    <xdr:sp macro="" textlink="">
      <xdr:nvSpPr>
        <xdr:cNvPr id="114" name="楕円 113"/>
        <xdr:cNvSpPr/>
      </xdr:nvSpPr>
      <xdr:spPr>
        <a:xfrm>
          <a:off x="10426700" y="68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115555</xdr:rowOff>
    </xdr:from>
    <xdr:ext cx="534377" cy="259045"/>
    <xdr:sp macro="" textlink="">
      <xdr:nvSpPr>
        <xdr:cNvPr id="115" name="【道路】&#10;一人当たり延長該当値テキスト"/>
        <xdr:cNvSpPr txBox="1"/>
      </xdr:nvSpPr>
      <xdr:spPr>
        <a:xfrm>
          <a:off x="10515600" y="68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140995</xdr:rowOff>
    </xdr:from>
    <xdr:to>
      <xdr:col>50</xdr:col>
      <xdr:colOff>165100</xdr:colOff>
      <xdr:row>40</xdr:row>
      <xdr:rowOff>71145</xdr:rowOff>
    </xdr:to>
    <xdr:sp macro="" textlink="">
      <xdr:nvSpPr>
        <xdr:cNvPr id="116" name="楕円 115"/>
        <xdr:cNvSpPr/>
      </xdr:nvSpPr>
      <xdr:spPr>
        <a:xfrm>
          <a:off x="9588500" y="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16478</xdr:rowOff>
    </xdr:from>
    <xdr:to>
      <xdr:col>55</xdr:col>
      <xdr:colOff>0</xdr:colOff>
      <xdr:row>40</xdr:row>
      <xdr:rowOff>20345</xdr:rowOff>
    </xdr:to>
    <xdr:cxnSp macro="">
      <xdr:nvCxnSpPr>
        <xdr:cNvPr id="117" name="直線コネクタ 116"/>
        <xdr:cNvCxnSpPr/>
      </xdr:nvCxnSpPr>
      <xdr:spPr>
        <a:xfrm flipV="1">
          <a:off x="9639300" y="6874478"/>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8"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9"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62272</xdr:rowOff>
    </xdr:from>
    <xdr:ext cx="534377" cy="259045"/>
    <xdr:sp macro="" textlink="">
      <xdr:nvSpPr>
        <xdr:cNvPr id="120" name="n_1mainValue【道路】&#10;一人当たり延長"/>
        <xdr:cNvSpPr txBox="1"/>
      </xdr:nvSpPr>
      <xdr:spPr>
        <a:xfrm>
          <a:off x="9359411" y="69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48"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45212</xdr:rowOff>
    </xdr:from>
    <xdr:to>
      <xdr:col>24</xdr:col>
      <xdr:colOff>114300</xdr:colOff>
      <xdr:row>62</xdr:row>
      <xdr:rowOff>146812</xdr:rowOff>
    </xdr:to>
    <xdr:sp macro="" textlink="">
      <xdr:nvSpPr>
        <xdr:cNvPr id="157" name="楕円 156"/>
        <xdr:cNvSpPr/>
      </xdr:nvSpPr>
      <xdr:spPr>
        <a:xfrm>
          <a:off x="4584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23639</xdr:rowOff>
    </xdr:from>
    <xdr:ext cx="405111" cy="259045"/>
    <xdr:sp macro="" textlink="">
      <xdr:nvSpPr>
        <xdr:cNvPr id="158" name="【橋りょう・トンネル】&#10;有形固定資産減価償却率該当値テキスト"/>
        <xdr:cNvSpPr txBox="1"/>
      </xdr:nvSpPr>
      <xdr:spPr>
        <a:xfrm>
          <a:off x="4673600"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72644</xdr:rowOff>
    </xdr:from>
    <xdr:to>
      <xdr:col>20</xdr:col>
      <xdr:colOff>38100</xdr:colOff>
      <xdr:row>63</xdr:row>
      <xdr:rowOff>2794</xdr:rowOff>
    </xdr:to>
    <xdr:sp macro="" textlink="">
      <xdr:nvSpPr>
        <xdr:cNvPr id="159" name="楕円 158"/>
        <xdr:cNvSpPr/>
      </xdr:nvSpPr>
      <xdr:spPr>
        <a:xfrm>
          <a:off x="3746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96012</xdr:rowOff>
    </xdr:from>
    <xdr:to>
      <xdr:col>24</xdr:col>
      <xdr:colOff>63500</xdr:colOff>
      <xdr:row>62</xdr:row>
      <xdr:rowOff>123444</xdr:rowOff>
    </xdr:to>
    <xdr:cxnSp macro="">
      <xdr:nvCxnSpPr>
        <xdr:cNvPr id="160" name="直線コネクタ 159"/>
        <xdr:cNvCxnSpPr/>
      </xdr:nvCxnSpPr>
      <xdr:spPr>
        <a:xfrm flipV="1">
          <a:off x="3797300" y="10725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62"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165371</xdr:rowOff>
    </xdr:from>
    <xdr:ext cx="405111" cy="259045"/>
    <xdr:sp macro="" textlink="">
      <xdr:nvSpPr>
        <xdr:cNvPr id="163" name="n_1mainValue【橋りょう・トンネル】&#10;有形固定資産減価償却率"/>
        <xdr:cNvSpPr txBox="1"/>
      </xdr:nvSpPr>
      <xdr:spPr>
        <a:xfrm>
          <a:off x="35820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192"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66264</xdr:rowOff>
    </xdr:from>
    <xdr:to>
      <xdr:col>55</xdr:col>
      <xdr:colOff>50800</xdr:colOff>
      <xdr:row>62</xdr:row>
      <xdr:rowOff>167864</xdr:rowOff>
    </xdr:to>
    <xdr:sp macro="" textlink="">
      <xdr:nvSpPr>
        <xdr:cNvPr id="201" name="楕円 200"/>
        <xdr:cNvSpPr/>
      </xdr:nvSpPr>
      <xdr:spPr>
        <a:xfrm>
          <a:off x="10426700" y="106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44691</xdr:rowOff>
    </xdr:from>
    <xdr:ext cx="599010" cy="259045"/>
    <xdr:sp macro="" textlink="">
      <xdr:nvSpPr>
        <xdr:cNvPr id="202" name="【橋りょう・トンネル】&#10;一人当たり有形固定資産（償却資産）額該当値テキスト"/>
        <xdr:cNvSpPr txBox="1"/>
      </xdr:nvSpPr>
      <xdr:spPr>
        <a:xfrm>
          <a:off x="10515600" y="1067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71543</xdr:rowOff>
    </xdr:from>
    <xdr:to>
      <xdr:col>50</xdr:col>
      <xdr:colOff>165100</xdr:colOff>
      <xdr:row>63</xdr:row>
      <xdr:rowOff>1693</xdr:rowOff>
    </xdr:to>
    <xdr:sp macro="" textlink="">
      <xdr:nvSpPr>
        <xdr:cNvPr id="203" name="楕円 202"/>
        <xdr:cNvSpPr/>
      </xdr:nvSpPr>
      <xdr:spPr>
        <a:xfrm>
          <a:off x="9588500" y="107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117064</xdr:rowOff>
    </xdr:from>
    <xdr:to>
      <xdr:col>55</xdr:col>
      <xdr:colOff>0</xdr:colOff>
      <xdr:row>62</xdr:row>
      <xdr:rowOff>122343</xdr:rowOff>
    </xdr:to>
    <xdr:cxnSp macro="">
      <xdr:nvCxnSpPr>
        <xdr:cNvPr id="204" name="直線コネクタ 203"/>
        <xdr:cNvCxnSpPr/>
      </xdr:nvCxnSpPr>
      <xdr:spPr>
        <a:xfrm flipV="1">
          <a:off x="9639300" y="10746964"/>
          <a:ext cx="8382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06"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164270</xdr:rowOff>
    </xdr:from>
    <xdr:ext cx="599010" cy="259045"/>
    <xdr:sp macro="" textlink="">
      <xdr:nvSpPr>
        <xdr:cNvPr id="207" name="n_1mainValue【橋りょう・トンネル】&#10;一人当たり有形固定資産（償却資産）額"/>
        <xdr:cNvSpPr txBox="1"/>
      </xdr:nvSpPr>
      <xdr:spPr>
        <a:xfrm>
          <a:off x="9327095" y="107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250" name="楕円 249"/>
        <xdr:cNvSpPr/>
      </xdr:nvSpPr>
      <xdr:spPr>
        <a:xfrm>
          <a:off x="4584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54627</xdr:rowOff>
    </xdr:from>
    <xdr:ext cx="405111" cy="259045"/>
    <xdr:sp macro="" textlink="">
      <xdr:nvSpPr>
        <xdr:cNvPr id="251" name="【公営住宅】&#10;有形固定資産減価償却率該当値テキスト"/>
        <xdr:cNvSpPr txBox="1"/>
      </xdr:nvSpPr>
      <xdr:spPr>
        <a:xfrm>
          <a:off x="4673600" y="1325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135889</xdr:rowOff>
    </xdr:from>
    <xdr:to>
      <xdr:col>20</xdr:col>
      <xdr:colOff>38100</xdr:colOff>
      <xdr:row>78</xdr:row>
      <xdr:rowOff>66039</xdr:rowOff>
    </xdr:to>
    <xdr:sp macro="" textlink="">
      <xdr:nvSpPr>
        <xdr:cNvPr id="252" name="楕円 251"/>
        <xdr:cNvSpPr/>
      </xdr:nvSpPr>
      <xdr:spPr>
        <a:xfrm>
          <a:off x="3746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78</xdr:row>
      <xdr:rowOff>15239</xdr:rowOff>
    </xdr:to>
    <xdr:cxnSp macro="">
      <xdr:nvCxnSpPr>
        <xdr:cNvPr id="253" name="直線コネクタ 252"/>
        <xdr:cNvCxnSpPr/>
      </xdr:nvCxnSpPr>
      <xdr:spPr>
        <a:xfrm flipV="1">
          <a:off x="3797300" y="13354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4"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55"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82566</xdr:rowOff>
    </xdr:from>
    <xdr:ext cx="405111" cy="259045"/>
    <xdr:sp macro="" textlink="">
      <xdr:nvSpPr>
        <xdr:cNvPr id="256" name="n_1mainValue【公営住宅】&#10;有形固定資産減価償却率"/>
        <xdr:cNvSpPr txBox="1"/>
      </xdr:nvSpPr>
      <xdr:spPr>
        <a:xfrm>
          <a:off x="35820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87"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50981</xdr:rowOff>
    </xdr:from>
    <xdr:to>
      <xdr:col>55</xdr:col>
      <xdr:colOff>50800</xdr:colOff>
      <xdr:row>85</xdr:row>
      <xdr:rowOff>152581</xdr:rowOff>
    </xdr:to>
    <xdr:sp macro="" textlink="">
      <xdr:nvSpPr>
        <xdr:cNvPr id="296" name="楕円 295"/>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137358</xdr:rowOff>
    </xdr:from>
    <xdr:ext cx="469744" cy="259045"/>
    <xdr:sp macro="" textlink="">
      <xdr:nvSpPr>
        <xdr:cNvPr id="297" name="【公営住宅】&#10;一人当たり面積該当値テキスト"/>
        <xdr:cNvSpPr txBox="1"/>
      </xdr:nvSpPr>
      <xdr:spPr>
        <a:xfrm>
          <a:off x="10515600" y="145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52941</xdr:rowOff>
    </xdr:from>
    <xdr:to>
      <xdr:col>50</xdr:col>
      <xdr:colOff>165100</xdr:colOff>
      <xdr:row>85</xdr:row>
      <xdr:rowOff>154541</xdr:rowOff>
    </xdr:to>
    <xdr:sp macro="" textlink="">
      <xdr:nvSpPr>
        <xdr:cNvPr id="298" name="楕円 297"/>
        <xdr:cNvSpPr/>
      </xdr:nvSpPr>
      <xdr:spPr>
        <a:xfrm>
          <a:off x="9588500" y="146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101781</xdr:rowOff>
    </xdr:from>
    <xdr:to>
      <xdr:col>55</xdr:col>
      <xdr:colOff>0</xdr:colOff>
      <xdr:row>85</xdr:row>
      <xdr:rowOff>103741</xdr:rowOff>
    </xdr:to>
    <xdr:cxnSp macro="">
      <xdr:nvCxnSpPr>
        <xdr:cNvPr id="299" name="直線コネクタ 298"/>
        <xdr:cNvCxnSpPr/>
      </xdr:nvCxnSpPr>
      <xdr:spPr>
        <a:xfrm flipV="1">
          <a:off x="9639300" y="1467503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01"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145668</xdr:rowOff>
    </xdr:from>
    <xdr:ext cx="469744" cy="259045"/>
    <xdr:sp macro="" textlink="">
      <xdr:nvSpPr>
        <xdr:cNvPr id="302" name="n_1mainValue【公営住宅】&#10;一人当たり面積"/>
        <xdr:cNvSpPr txBox="1"/>
      </xdr:nvSpPr>
      <xdr:spPr>
        <a:xfrm>
          <a:off x="9391727" y="147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109999</xdr:rowOff>
    </xdr:from>
    <xdr:ext cx="405111" cy="259045"/>
    <xdr:sp macro="" textlink="">
      <xdr:nvSpPr>
        <xdr:cNvPr id="346" name="【認定こども園・幼稚園・保育所】&#10;有形固定資産減価償却率平均値テキスト"/>
        <xdr:cNvSpPr txBox="1"/>
      </xdr:nvSpPr>
      <xdr:spPr>
        <a:xfrm>
          <a:off x="16357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xdr:rowOff>
    </xdr:from>
    <xdr:to>
      <xdr:col>85</xdr:col>
      <xdr:colOff>177800</xdr:colOff>
      <xdr:row>39</xdr:row>
      <xdr:rowOff>113284</xdr:rowOff>
    </xdr:to>
    <xdr:sp macro="" textlink="">
      <xdr:nvSpPr>
        <xdr:cNvPr id="355" name="楕円 354"/>
        <xdr:cNvSpPr/>
      </xdr:nvSpPr>
      <xdr:spPr>
        <a:xfrm>
          <a:off x="162687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161561</xdr:rowOff>
    </xdr:from>
    <xdr:ext cx="405111" cy="259045"/>
    <xdr:sp macro="" textlink="">
      <xdr:nvSpPr>
        <xdr:cNvPr id="356" name="【認定こども園・幼稚園・保育所】&#10;有形固定資産減価償却率該当値テキスト"/>
        <xdr:cNvSpPr txBox="1"/>
      </xdr:nvSpPr>
      <xdr:spPr>
        <a:xfrm>
          <a:off x="16357600"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80264</xdr:rowOff>
    </xdr:from>
    <xdr:to>
      <xdr:col>81</xdr:col>
      <xdr:colOff>101600</xdr:colOff>
      <xdr:row>40</xdr:row>
      <xdr:rowOff>10414</xdr:rowOff>
    </xdr:to>
    <xdr:sp macro="" textlink="">
      <xdr:nvSpPr>
        <xdr:cNvPr id="357" name="楕円 356"/>
        <xdr:cNvSpPr/>
      </xdr:nvSpPr>
      <xdr:spPr>
        <a:xfrm>
          <a:off x="15430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62484</xdr:rowOff>
    </xdr:from>
    <xdr:to>
      <xdr:col>85</xdr:col>
      <xdr:colOff>127000</xdr:colOff>
      <xdr:row>39</xdr:row>
      <xdr:rowOff>131064</xdr:rowOff>
    </xdr:to>
    <xdr:cxnSp macro="">
      <xdr:nvCxnSpPr>
        <xdr:cNvPr id="358" name="直線コネクタ 357"/>
        <xdr:cNvCxnSpPr/>
      </xdr:nvCxnSpPr>
      <xdr:spPr>
        <a:xfrm flipV="1">
          <a:off x="15481300" y="674903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9"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60"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1541</xdr:rowOff>
    </xdr:from>
    <xdr:ext cx="405111" cy="259045"/>
    <xdr:sp macro="" textlink="">
      <xdr:nvSpPr>
        <xdr:cNvPr id="361" name="n_1mainValue【認定こども園・幼稚園・保育所】&#10;有形固定資産減価償却率"/>
        <xdr:cNvSpPr txBox="1"/>
      </xdr:nvSpPr>
      <xdr:spPr>
        <a:xfrm>
          <a:off x="15266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0"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170180</xdr:rowOff>
    </xdr:from>
    <xdr:to>
      <xdr:col>116</xdr:col>
      <xdr:colOff>114300</xdr:colOff>
      <xdr:row>35</xdr:row>
      <xdr:rowOff>100330</xdr:rowOff>
    </xdr:to>
    <xdr:sp macro="" textlink="">
      <xdr:nvSpPr>
        <xdr:cNvPr id="399" name="楕円 398"/>
        <xdr:cNvSpPr/>
      </xdr:nvSpPr>
      <xdr:spPr>
        <a:xfrm>
          <a:off x="22110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21607</xdr:rowOff>
    </xdr:from>
    <xdr:ext cx="469744" cy="259045"/>
    <xdr:sp macro="" textlink="">
      <xdr:nvSpPr>
        <xdr:cNvPr id="400" name="【認定こども園・幼稚園・保育所】&#10;一人当たり面積該当値テキスト"/>
        <xdr:cNvSpPr txBox="1"/>
      </xdr:nvSpPr>
      <xdr:spPr>
        <a:xfrm>
          <a:off x="22199600"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401" name="楕円 400"/>
        <xdr:cNvSpPr/>
      </xdr:nvSpPr>
      <xdr:spPr>
        <a:xfrm>
          <a:off x="2127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49530</xdr:rowOff>
    </xdr:from>
    <xdr:to>
      <xdr:col>116</xdr:col>
      <xdr:colOff>63500</xdr:colOff>
      <xdr:row>35</xdr:row>
      <xdr:rowOff>57150</xdr:rowOff>
    </xdr:to>
    <xdr:cxnSp macro="">
      <xdr:nvCxnSpPr>
        <xdr:cNvPr id="402" name="直線コネクタ 401"/>
        <xdr:cNvCxnSpPr/>
      </xdr:nvCxnSpPr>
      <xdr:spPr>
        <a:xfrm flipV="1">
          <a:off x="21323300" y="6050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03"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4"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405" name="n_1main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100076</xdr:rowOff>
    </xdr:from>
    <xdr:to>
      <xdr:col>85</xdr:col>
      <xdr:colOff>177800</xdr:colOff>
      <xdr:row>58</xdr:row>
      <xdr:rowOff>30226</xdr:rowOff>
    </xdr:to>
    <xdr:sp macro="" textlink="">
      <xdr:nvSpPr>
        <xdr:cNvPr id="442" name="楕円 441"/>
        <xdr:cNvSpPr/>
      </xdr:nvSpPr>
      <xdr:spPr>
        <a:xfrm>
          <a:off x="162687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122953</xdr:rowOff>
    </xdr:from>
    <xdr:ext cx="405111" cy="259045"/>
    <xdr:sp macro="" textlink="">
      <xdr:nvSpPr>
        <xdr:cNvPr id="443" name="【学校施設】&#10;有形固定資産減価償却率該当値テキスト"/>
        <xdr:cNvSpPr txBox="1"/>
      </xdr:nvSpPr>
      <xdr:spPr>
        <a:xfrm>
          <a:off x="16357600" y="972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444" name="楕円 443"/>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150876</xdr:rowOff>
    </xdr:from>
    <xdr:to>
      <xdr:col>85</xdr:col>
      <xdr:colOff>127000</xdr:colOff>
      <xdr:row>58</xdr:row>
      <xdr:rowOff>32004</xdr:rowOff>
    </xdr:to>
    <xdr:cxnSp macro="">
      <xdr:nvCxnSpPr>
        <xdr:cNvPr id="445" name="直線コネクタ 444"/>
        <xdr:cNvCxnSpPr/>
      </xdr:nvCxnSpPr>
      <xdr:spPr>
        <a:xfrm flipV="1">
          <a:off x="15481300" y="992352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6"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47"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448" name="n_1mainValue【学校施設】&#10;有形固定資産減価償却率"/>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478"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169037</xdr:rowOff>
    </xdr:from>
    <xdr:to>
      <xdr:col>116</xdr:col>
      <xdr:colOff>114300</xdr:colOff>
      <xdr:row>62</xdr:row>
      <xdr:rowOff>99187</xdr:rowOff>
    </xdr:to>
    <xdr:sp macro="" textlink="">
      <xdr:nvSpPr>
        <xdr:cNvPr id="487" name="楕円 486"/>
        <xdr:cNvSpPr/>
      </xdr:nvSpPr>
      <xdr:spPr>
        <a:xfrm>
          <a:off x="221107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147464</xdr:rowOff>
    </xdr:from>
    <xdr:ext cx="469744" cy="259045"/>
    <xdr:sp macro="" textlink="">
      <xdr:nvSpPr>
        <xdr:cNvPr id="488" name="【学校施設】&#10;一人当たり面積該当値テキスト"/>
        <xdr:cNvSpPr txBox="1"/>
      </xdr:nvSpPr>
      <xdr:spPr>
        <a:xfrm>
          <a:off x="22199600" y="1060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xdr:rowOff>
    </xdr:from>
    <xdr:to>
      <xdr:col>112</xdr:col>
      <xdr:colOff>38100</xdr:colOff>
      <xdr:row>62</xdr:row>
      <xdr:rowOff>105283</xdr:rowOff>
    </xdr:to>
    <xdr:sp macro="" textlink="">
      <xdr:nvSpPr>
        <xdr:cNvPr id="489" name="楕円 488"/>
        <xdr:cNvSpPr/>
      </xdr:nvSpPr>
      <xdr:spPr>
        <a:xfrm>
          <a:off x="21272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48387</xdr:rowOff>
    </xdr:from>
    <xdr:to>
      <xdr:col>116</xdr:col>
      <xdr:colOff>63500</xdr:colOff>
      <xdr:row>62</xdr:row>
      <xdr:rowOff>54483</xdr:rowOff>
    </xdr:to>
    <xdr:cxnSp macro="">
      <xdr:nvCxnSpPr>
        <xdr:cNvPr id="490" name="直線コネクタ 489"/>
        <xdr:cNvCxnSpPr/>
      </xdr:nvCxnSpPr>
      <xdr:spPr>
        <a:xfrm flipV="1">
          <a:off x="21323300" y="1067828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2"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96410</xdr:rowOff>
    </xdr:from>
    <xdr:ext cx="469744" cy="259045"/>
    <xdr:sp macro="" textlink="">
      <xdr:nvSpPr>
        <xdr:cNvPr id="493" name="n_1mainValue【学校施設】&#10;一人当たり面積"/>
        <xdr:cNvSpPr txBox="1"/>
      </xdr:nvSpPr>
      <xdr:spPr>
        <a:xfrm>
          <a:off x="210757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18" name="直線コネクタ 51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1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0" name="直線コネクタ 51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523" name="【児童館】&#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4" name="フローチャート: 判断 52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5" name="フローチャート: 判断 52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6" name="フローチャート: 判断 52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532" name="楕円 531"/>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533" name="【児童館】&#10;有形固定資産減価償却率該当値テキスト"/>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31114</xdr:rowOff>
    </xdr:from>
    <xdr:to>
      <xdr:col>81</xdr:col>
      <xdr:colOff>101600</xdr:colOff>
      <xdr:row>83</xdr:row>
      <xdr:rowOff>132714</xdr:rowOff>
    </xdr:to>
    <xdr:sp macro="" textlink="">
      <xdr:nvSpPr>
        <xdr:cNvPr id="534" name="楕円 533"/>
        <xdr:cNvSpPr/>
      </xdr:nvSpPr>
      <xdr:spPr>
        <a:xfrm>
          <a:off x="15430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81914</xdr:rowOff>
    </xdr:to>
    <xdr:cxnSp macro="">
      <xdr:nvCxnSpPr>
        <xdr:cNvPr id="535" name="直線コネクタ 534"/>
        <xdr:cNvCxnSpPr/>
      </xdr:nvCxnSpPr>
      <xdr:spPr>
        <a:xfrm flipV="1">
          <a:off x="15481300" y="142665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36"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37"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123841</xdr:rowOff>
    </xdr:from>
    <xdr:ext cx="405111" cy="259045"/>
    <xdr:sp macro="" textlink="">
      <xdr:nvSpPr>
        <xdr:cNvPr id="538" name="n_1main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4" name="直線コネクタ 563"/>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7"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68" name="直線コネクタ 567"/>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69" name="【児童館】&#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0" name="フローチャート: 判断 56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1" name="フローチャート: 判断 570"/>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72" name="フローチャート: 判断 571"/>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78" name="楕円 577"/>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55534</xdr:rowOff>
    </xdr:from>
    <xdr:ext cx="469744" cy="259045"/>
    <xdr:sp macro="" textlink="">
      <xdr:nvSpPr>
        <xdr:cNvPr id="579" name="【児童館】&#10;一人当たり面積該当値テキスト"/>
        <xdr:cNvSpPr txBox="1"/>
      </xdr:nvSpPr>
      <xdr:spPr>
        <a:xfrm>
          <a:off x="22199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580" name="楕円 579"/>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160564</xdr:rowOff>
    </xdr:to>
    <xdr:cxnSp macro="">
      <xdr:nvCxnSpPr>
        <xdr:cNvPr id="581" name="直線コネクタ 580"/>
        <xdr:cNvCxnSpPr/>
      </xdr:nvCxnSpPr>
      <xdr:spPr>
        <a:xfrm flipV="1">
          <a:off x="21323300" y="1435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2"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583"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31041</xdr:rowOff>
    </xdr:from>
    <xdr:ext cx="469744" cy="259045"/>
    <xdr:sp macro="" textlink="">
      <xdr:nvSpPr>
        <xdr:cNvPr id="584" name="n_1main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09" name="直線コネクタ 60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1" name="直線コネクタ 61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3" name="直線コネクタ 61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14"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5" name="フローチャート: 判断 61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6" name="フローチャート: 判断 61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7" name="フローチャート: 判断 61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623" name="楕円 622"/>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624" name="【公民館】&#10;有形固定資産減価償却率該当値テキスト"/>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107314</xdr:rowOff>
    </xdr:from>
    <xdr:to>
      <xdr:col>81</xdr:col>
      <xdr:colOff>101600</xdr:colOff>
      <xdr:row>104</xdr:row>
      <xdr:rowOff>37464</xdr:rowOff>
    </xdr:to>
    <xdr:sp macro="" textlink="">
      <xdr:nvSpPr>
        <xdr:cNvPr id="625" name="楕円 624"/>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158114</xdr:rowOff>
    </xdr:to>
    <xdr:cxnSp macro="">
      <xdr:nvCxnSpPr>
        <xdr:cNvPr id="626" name="直線コネクタ 625"/>
        <xdr:cNvCxnSpPr/>
      </xdr:nvCxnSpPr>
      <xdr:spPr>
        <a:xfrm flipV="1">
          <a:off x="15481300" y="177850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27"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28"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53991</xdr:rowOff>
    </xdr:from>
    <xdr:ext cx="405111" cy="259045"/>
    <xdr:sp macro="" textlink="">
      <xdr:nvSpPr>
        <xdr:cNvPr id="629" name="n_1mainValue【公民館】&#10;有形固定資産減価償却率"/>
        <xdr:cNvSpPr txBox="1"/>
      </xdr:nvSpPr>
      <xdr:spPr>
        <a:xfrm>
          <a:off x="15266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1" name="直線コネクタ 650"/>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3" name="直線コネクタ 65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4"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5" name="直線コネクタ 654"/>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56"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7" name="フローチャート: 判断 656"/>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58" name="フローチャート: 判断 6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59" name="フローチャート: 判断 65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665" name="楕円 664"/>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145559</xdr:rowOff>
    </xdr:from>
    <xdr:ext cx="469744" cy="259045"/>
    <xdr:sp macro="" textlink="">
      <xdr:nvSpPr>
        <xdr:cNvPr id="666" name="【公民館】&#10;一人当たり面積該当値テキスト"/>
        <xdr:cNvSpPr txBox="1"/>
      </xdr:nvSpPr>
      <xdr:spPr>
        <a:xfrm>
          <a:off x="22199600"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667" name="楕円 666"/>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51054</xdr:rowOff>
    </xdr:to>
    <xdr:cxnSp macro="">
      <xdr:nvCxnSpPr>
        <xdr:cNvPr id="668" name="直線コネクタ 667"/>
        <xdr:cNvCxnSpPr/>
      </xdr:nvCxnSpPr>
      <xdr:spPr>
        <a:xfrm flipV="1">
          <a:off x="21323300" y="182201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69"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70"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671" name="n_1mainValue【公民館】&#10;一人当たり面積"/>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有形固定資産減価償却率が県平均より特に高い施設は公営住宅である。特に低い施設は認定こども園・幼稚園・保育所である。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公営住宅は類似団体内順位でも１位となっており、他団体に比べ老朽化が進んでいることが分かる。学校施設の有形固定資産減価償却率も高くなっているが、統廃合により改善されていくことが見込まれる。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保育所については、耐震化のため建替えをおこなっており、減価償却率が低くなっている。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資産が老朽化してくると効率性の低下や修繕コストの増加といった問題が出てくるため、平成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年度に策定した「中野市公共施設等総合管理計画」に基づき、老朽化した施設について、点検・診断や計画的な予防保全よる長寿命化を進めていくなど公共施設等の適正管理に努める。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69" name="楕円 68"/>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0" name="【図書館】&#10;有形固定資産減価償却率該当値テキスト"/>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71" name="楕円 70"/>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91440</xdr:rowOff>
    </xdr:to>
    <xdr:cxnSp macro="">
      <xdr:nvCxnSpPr>
        <xdr:cNvPr id="72" name="直線コネクタ 71"/>
        <xdr:cNvCxnSpPr/>
      </xdr:nvCxnSpPr>
      <xdr:spPr>
        <a:xfrm flipV="1">
          <a:off x="3797300" y="62274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4"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158767</xdr:rowOff>
    </xdr:from>
    <xdr:ext cx="405111" cy="259045"/>
    <xdr:sp macro="" textlink="">
      <xdr:nvSpPr>
        <xdr:cNvPr id="75" name="n_1mainValue【図書館】&#10;有形固定資産減価償却率"/>
        <xdr:cNvSpPr txBox="1"/>
      </xdr:nvSpPr>
      <xdr:spPr>
        <a:xfrm>
          <a:off x="3582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6" name="フローチャート: 判断 105"/>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21590</xdr:rowOff>
    </xdr:from>
    <xdr:to>
      <xdr:col>55</xdr:col>
      <xdr:colOff>50800</xdr:colOff>
      <xdr:row>37</xdr:row>
      <xdr:rowOff>123190</xdr:rowOff>
    </xdr:to>
    <xdr:sp macro="" textlink="">
      <xdr:nvSpPr>
        <xdr:cNvPr id="112" name="楕円 111"/>
        <xdr:cNvSpPr/>
      </xdr:nvSpPr>
      <xdr:spPr>
        <a:xfrm>
          <a:off x="10426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44467</xdr:rowOff>
    </xdr:from>
    <xdr:ext cx="469744" cy="259045"/>
    <xdr:sp macro="" textlink="">
      <xdr:nvSpPr>
        <xdr:cNvPr id="113" name="【図書館】&#10;一人当たり面積該当値テキスト"/>
        <xdr:cNvSpPr txBox="1"/>
      </xdr:nvSpPr>
      <xdr:spPr>
        <a:xfrm>
          <a:off x="10515600"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21590</xdr:rowOff>
    </xdr:from>
    <xdr:to>
      <xdr:col>50</xdr:col>
      <xdr:colOff>165100</xdr:colOff>
      <xdr:row>37</xdr:row>
      <xdr:rowOff>123190</xdr:rowOff>
    </xdr:to>
    <xdr:sp macro="" textlink="">
      <xdr:nvSpPr>
        <xdr:cNvPr id="114" name="楕円 113"/>
        <xdr:cNvSpPr/>
      </xdr:nvSpPr>
      <xdr:spPr>
        <a:xfrm>
          <a:off x="958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72390</xdr:rowOff>
    </xdr:from>
    <xdr:to>
      <xdr:col>55</xdr:col>
      <xdr:colOff>0</xdr:colOff>
      <xdr:row>37</xdr:row>
      <xdr:rowOff>72390</xdr:rowOff>
    </xdr:to>
    <xdr:cxnSp macro="">
      <xdr:nvCxnSpPr>
        <xdr:cNvPr id="115" name="直線コネクタ 114"/>
        <xdr:cNvCxnSpPr/>
      </xdr:nvCxnSpPr>
      <xdr:spPr>
        <a:xfrm>
          <a:off x="9639300" y="6416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1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17"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139717</xdr:rowOff>
    </xdr:from>
    <xdr:ext cx="469744" cy="259045"/>
    <xdr:sp macro="" textlink="">
      <xdr:nvSpPr>
        <xdr:cNvPr id="118" name="n_1mainValue【図書館】&#10;一人当たり面積"/>
        <xdr:cNvSpPr txBox="1"/>
      </xdr:nvSpPr>
      <xdr:spPr>
        <a:xfrm>
          <a:off x="93917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55" name="フローチャート: 判断 154"/>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61" name="楕円 160"/>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62" name="【体育館・プー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54928</xdr:rowOff>
    </xdr:from>
    <xdr:to>
      <xdr:col>20</xdr:col>
      <xdr:colOff>38100</xdr:colOff>
      <xdr:row>60</xdr:row>
      <xdr:rowOff>156528</xdr:rowOff>
    </xdr:to>
    <xdr:sp macro="" textlink="">
      <xdr:nvSpPr>
        <xdr:cNvPr id="163" name="楕円 162"/>
        <xdr:cNvSpPr/>
      </xdr:nvSpPr>
      <xdr:spPr>
        <a:xfrm>
          <a:off x="3746500" y="10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105728</xdr:rowOff>
    </xdr:to>
    <xdr:cxnSp macro="">
      <xdr:nvCxnSpPr>
        <xdr:cNvPr id="164" name="直線コネクタ 163"/>
        <xdr:cNvCxnSpPr/>
      </xdr:nvCxnSpPr>
      <xdr:spPr>
        <a:xfrm flipV="1">
          <a:off x="3797300" y="10327005"/>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6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110190</xdr:rowOff>
    </xdr:from>
    <xdr:ext cx="405111" cy="259045"/>
    <xdr:sp macro="" textlink="">
      <xdr:nvSpPr>
        <xdr:cNvPr id="166"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1605</xdr:rowOff>
    </xdr:from>
    <xdr:ext cx="405111" cy="259045"/>
    <xdr:sp macro="" textlink="">
      <xdr:nvSpPr>
        <xdr:cNvPr id="167" name="n_1mainValue【体育館・プール】&#10;有形固定資産減価償却率"/>
        <xdr:cNvSpPr txBox="1"/>
      </xdr:nvSpPr>
      <xdr:spPr>
        <a:xfrm>
          <a:off x="3582044" y="1011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7"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0" name="フローチャート: 判断 199"/>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40640</xdr:rowOff>
    </xdr:from>
    <xdr:to>
      <xdr:col>55</xdr:col>
      <xdr:colOff>50800</xdr:colOff>
      <xdr:row>57</xdr:row>
      <xdr:rowOff>142240</xdr:rowOff>
    </xdr:to>
    <xdr:sp macro="" textlink="">
      <xdr:nvSpPr>
        <xdr:cNvPr id="206" name="楕円 205"/>
        <xdr:cNvSpPr/>
      </xdr:nvSpPr>
      <xdr:spPr>
        <a:xfrm>
          <a:off x="10426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63517</xdr:rowOff>
    </xdr:from>
    <xdr:ext cx="469744" cy="259045"/>
    <xdr:sp macro="" textlink="">
      <xdr:nvSpPr>
        <xdr:cNvPr id="207" name="【体育館・プール】&#10;一人当たり面積該当値テキスト"/>
        <xdr:cNvSpPr txBox="1"/>
      </xdr:nvSpPr>
      <xdr:spPr>
        <a:xfrm>
          <a:off x="10515600"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52070</xdr:rowOff>
    </xdr:from>
    <xdr:to>
      <xdr:col>50</xdr:col>
      <xdr:colOff>165100</xdr:colOff>
      <xdr:row>57</xdr:row>
      <xdr:rowOff>153670</xdr:rowOff>
    </xdr:to>
    <xdr:sp macro="" textlink="">
      <xdr:nvSpPr>
        <xdr:cNvPr id="208" name="楕円 207"/>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91440</xdr:rowOff>
    </xdr:from>
    <xdr:to>
      <xdr:col>55</xdr:col>
      <xdr:colOff>0</xdr:colOff>
      <xdr:row>57</xdr:row>
      <xdr:rowOff>102870</xdr:rowOff>
    </xdr:to>
    <xdr:cxnSp macro="">
      <xdr:nvCxnSpPr>
        <xdr:cNvPr id="209" name="直線コネクタ 208"/>
        <xdr:cNvCxnSpPr/>
      </xdr:nvCxnSpPr>
      <xdr:spPr>
        <a:xfrm flipV="1">
          <a:off x="9639300" y="9864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41927</xdr:rowOff>
    </xdr:from>
    <xdr:ext cx="469744" cy="259045"/>
    <xdr:sp macro="" textlink="">
      <xdr:nvSpPr>
        <xdr:cNvPr id="210" name="n_1aveValue【体育館・プール】&#10;一人当たり面積"/>
        <xdr:cNvSpPr txBox="1"/>
      </xdr:nvSpPr>
      <xdr:spPr>
        <a:xfrm>
          <a:off x="9391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11"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170197</xdr:rowOff>
    </xdr:from>
    <xdr:ext cx="469744" cy="259045"/>
    <xdr:sp macro="" textlink="">
      <xdr:nvSpPr>
        <xdr:cNvPr id="212" name="n_1mainValue【体育館・プール】&#10;一人当たり面積"/>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0"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43" name="フローチャート: 判断 242"/>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65024</xdr:rowOff>
    </xdr:from>
    <xdr:to>
      <xdr:col>24</xdr:col>
      <xdr:colOff>114300</xdr:colOff>
      <xdr:row>79</xdr:row>
      <xdr:rowOff>166624</xdr:rowOff>
    </xdr:to>
    <xdr:sp macro="" textlink="">
      <xdr:nvSpPr>
        <xdr:cNvPr id="249" name="楕円 248"/>
        <xdr:cNvSpPr/>
      </xdr:nvSpPr>
      <xdr:spPr>
        <a:xfrm>
          <a:off x="45847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87901</xdr:rowOff>
    </xdr:from>
    <xdr:ext cx="405111" cy="259045"/>
    <xdr:sp macro="" textlink="">
      <xdr:nvSpPr>
        <xdr:cNvPr id="250" name="【福祉施設】&#10;有形固定資産減価償却率該当値テキスト"/>
        <xdr:cNvSpPr txBox="1"/>
      </xdr:nvSpPr>
      <xdr:spPr>
        <a:xfrm>
          <a:off x="4673600" y="134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122174</xdr:rowOff>
    </xdr:from>
    <xdr:to>
      <xdr:col>20</xdr:col>
      <xdr:colOff>38100</xdr:colOff>
      <xdr:row>80</xdr:row>
      <xdr:rowOff>52324</xdr:rowOff>
    </xdr:to>
    <xdr:sp macro="" textlink="">
      <xdr:nvSpPr>
        <xdr:cNvPr id="251" name="楕円 250"/>
        <xdr:cNvSpPr/>
      </xdr:nvSpPr>
      <xdr:spPr>
        <a:xfrm>
          <a:off x="3746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115824</xdr:rowOff>
    </xdr:from>
    <xdr:to>
      <xdr:col>24</xdr:col>
      <xdr:colOff>63500</xdr:colOff>
      <xdr:row>80</xdr:row>
      <xdr:rowOff>1524</xdr:rowOff>
    </xdr:to>
    <xdr:cxnSp macro="">
      <xdr:nvCxnSpPr>
        <xdr:cNvPr id="252" name="直線コネクタ 251"/>
        <xdr:cNvCxnSpPr/>
      </xdr:nvCxnSpPr>
      <xdr:spPr>
        <a:xfrm flipV="1">
          <a:off x="3797300" y="1366037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61740</xdr:rowOff>
    </xdr:from>
    <xdr:ext cx="405111" cy="259045"/>
    <xdr:sp macro="" textlink="">
      <xdr:nvSpPr>
        <xdr:cNvPr id="253"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54"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68851</xdr:rowOff>
    </xdr:from>
    <xdr:ext cx="405111" cy="259045"/>
    <xdr:sp macro="" textlink="">
      <xdr:nvSpPr>
        <xdr:cNvPr id="255" name="n_1mainValue【福祉施設】&#10;有形固定資産減価償却率"/>
        <xdr:cNvSpPr txBox="1"/>
      </xdr:nvSpPr>
      <xdr:spPr>
        <a:xfrm>
          <a:off x="3582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6"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289" name="フローチャート: 判断 288"/>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5" name="楕円 294"/>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296" name="【福祉施設】&#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165281</xdr:rowOff>
    </xdr:from>
    <xdr:to>
      <xdr:col>50</xdr:col>
      <xdr:colOff>165100</xdr:colOff>
      <xdr:row>82</xdr:row>
      <xdr:rowOff>95431</xdr:rowOff>
    </xdr:to>
    <xdr:sp macro="" textlink="">
      <xdr:nvSpPr>
        <xdr:cNvPr id="297" name="楕円 296"/>
        <xdr:cNvSpPr/>
      </xdr:nvSpPr>
      <xdr:spPr>
        <a:xfrm>
          <a:off x="9588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44631</xdr:rowOff>
    </xdr:to>
    <xdr:cxnSp macro="">
      <xdr:nvCxnSpPr>
        <xdr:cNvPr id="298" name="直線コネクタ 297"/>
        <xdr:cNvCxnSpPr/>
      </xdr:nvCxnSpPr>
      <xdr:spPr>
        <a:xfrm flipV="1">
          <a:off x="9639300" y="140970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132278</xdr:rowOff>
    </xdr:from>
    <xdr:ext cx="469744" cy="259045"/>
    <xdr:sp macro="" textlink="">
      <xdr:nvSpPr>
        <xdr:cNvPr id="299"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00"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111958</xdr:rowOff>
    </xdr:from>
    <xdr:ext cx="469744" cy="259045"/>
    <xdr:sp macro="" textlink="">
      <xdr:nvSpPr>
        <xdr:cNvPr id="301" name="n_1mainValue【福祉施設】&#10;一人当たり面積"/>
        <xdr:cNvSpPr txBox="1"/>
      </xdr:nvSpPr>
      <xdr:spPr>
        <a:xfrm>
          <a:off x="9391727" y="1382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3" name="テキスト ボックス 31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3" name="テキスト ボックス 32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7" name="直線コネクタ 32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9" name="直線コネクタ 32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1" name="直線コネクタ 33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2"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3" name="フローチャート: 判断 33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4" name="フローチャート: 判断 33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35" name="フローチャート: 判断 334"/>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131536</xdr:rowOff>
    </xdr:from>
    <xdr:to>
      <xdr:col>24</xdr:col>
      <xdr:colOff>114300</xdr:colOff>
      <xdr:row>100</xdr:row>
      <xdr:rowOff>61686</xdr:rowOff>
    </xdr:to>
    <xdr:sp macro="" textlink="">
      <xdr:nvSpPr>
        <xdr:cNvPr id="341" name="楕円 340"/>
        <xdr:cNvSpPr/>
      </xdr:nvSpPr>
      <xdr:spPr>
        <a:xfrm>
          <a:off x="4584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46463</xdr:rowOff>
    </xdr:from>
    <xdr:ext cx="405111" cy="259045"/>
    <xdr:sp macro="" textlink="">
      <xdr:nvSpPr>
        <xdr:cNvPr id="342" name="【市民会館】&#10;有形固定資産減価償却率該当値テキスト"/>
        <xdr:cNvSpPr txBox="1"/>
      </xdr:nvSpPr>
      <xdr:spPr>
        <a:xfrm>
          <a:off x="4673600" y="1702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164193</xdr:rowOff>
    </xdr:from>
    <xdr:to>
      <xdr:col>20</xdr:col>
      <xdr:colOff>38100</xdr:colOff>
      <xdr:row>100</xdr:row>
      <xdr:rowOff>94343</xdr:rowOff>
    </xdr:to>
    <xdr:sp macro="" textlink="">
      <xdr:nvSpPr>
        <xdr:cNvPr id="343" name="楕円 342"/>
        <xdr:cNvSpPr/>
      </xdr:nvSpPr>
      <xdr:spPr>
        <a:xfrm>
          <a:off x="3746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10886</xdr:rowOff>
    </xdr:from>
    <xdr:to>
      <xdr:col>24</xdr:col>
      <xdr:colOff>63500</xdr:colOff>
      <xdr:row>100</xdr:row>
      <xdr:rowOff>43543</xdr:rowOff>
    </xdr:to>
    <xdr:cxnSp macro="">
      <xdr:nvCxnSpPr>
        <xdr:cNvPr id="344" name="直線コネクタ 343"/>
        <xdr:cNvCxnSpPr/>
      </xdr:nvCxnSpPr>
      <xdr:spPr>
        <a:xfrm flipV="1">
          <a:off x="3797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45"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346"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110870</xdr:rowOff>
    </xdr:from>
    <xdr:ext cx="405111" cy="259045"/>
    <xdr:sp macro="" textlink="">
      <xdr:nvSpPr>
        <xdr:cNvPr id="347" name="n_1mainValue【市民会館】&#10;有形固定資産減価償却率"/>
        <xdr:cNvSpPr txBox="1"/>
      </xdr:nvSpPr>
      <xdr:spPr>
        <a:xfrm>
          <a:off x="3582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1" name="直線コネクタ 370"/>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2"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3" name="直線コネクタ 372"/>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4"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5" name="直線コネクタ 374"/>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76"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7" name="フローチャート: 判断 376"/>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8" name="フローチャート: 判断 377"/>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379" name="フローチャート: 判断 378"/>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166370</xdr:rowOff>
    </xdr:from>
    <xdr:to>
      <xdr:col>55</xdr:col>
      <xdr:colOff>50800</xdr:colOff>
      <xdr:row>107</xdr:row>
      <xdr:rowOff>96520</xdr:rowOff>
    </xdr:to>
    <xdr:sp macro="" textlink="">
      <xdr:nvSpPr>
        <xdr:cNvPr id="385" name="楕円 384"/>
        <xdr:cNvSpPr/>
      </xdr:nvSpPr>
      <xdr:spPr>
        <a:xfrm>
          <a:off x="10426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144797</xdr:rowOff>
    </xdr:from>
    <xdr:ext cx="469744" cy="259045"/>
    <xdr:sp macro="" textlink="">
      <xdr:nvSpPr>
        <xdr:cNvPr id="386" name="【市民会館】&#10;一人当たり面積該当値テキスト"/>
        <xdr:cNvSpPr txBox="1"/>
      </xdr:nvSpPr>
      <xdr:spPr>
        <a:xfrm>
          <a:off x="10515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387" name="楕円 386"/>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45720</xdr:rowOff>
    </xdr:from>
    <xdr:to>
      <xdr:col>55</xdr:col>
      <xdr:colOff>0</xdr:colOff>
      <xdr:row>107</xdr:row>
      <xdr:rowOff>45720</xdr:rowOff>
    </xdr:to>
    <xdr:cxnSp macro="">
      <xdr:nvCxnSpPr>
        <xdr:cNvPr id="388" name="直線コネクタ 387"/>
        <xdr:cNvCxnSpPr/>
      </xdr:nvCxnSpPr>
      <xdr:spPr>
        <a:xfrm>
          <a:off x="9639300" y="1839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2557</xdr:rowOff>
    </xdr:from>
    <xdr:ext cx="469744" cy="259045"/>
    <xdr:sp macro="" textlink="">
      <xdr:nvSpPr>
        <xdr:cNvPr id="389"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390"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87647</xdr:rowOff>
    </xdr:from>
    <xdr:ext cx="469744" cy="259045"/>
    <xdr:sp macro="" textlink="">
      <xdr:nvSpPr>
        <xdr:cNvPr id="391"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2" name="テキスト ボックス 4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2" name="テキスト ボックス 4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6" name="直線コネクタ 415"/>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8" name="直線コネクタ 41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19"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0" name="直線コネクタ 419"/>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1"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3" name="フローチャート: 判断 42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24" name="フローチャート: 判断 423"/>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430" name="楕円 429"/>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431" name="【一般廃棄物処理施設】&#10;有形固定資産減価償却率該当値テキスト"/>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32" name="楕円 431"/>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118110</xdr:rowOff>
    </xdr:to>
    <xdr:cxnSp macro="">
      <xdr:nvCxnSpPr>
        <xdr:cNvPr id="433" name="直線コネクタ 432"/>
        <xdr:cNvCxnSpPr/>
      </xdr:nvCxnSpPr>
      <xdr:spPr>
        <a:xfrm flipV="1">
          <a:off x="15481300" y="62503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434"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35"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36" name="n_1main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8" name="直線コネクタ 457"/>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59"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0" name="直線コネクタ 459"/>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1"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2" name="直線コネクタ 461"/>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63"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4" name="フローチャート: 判断 463"/>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5" name="フローチャート: 判断 464"/>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6" name="フローチャート: 判断 465"/>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123611</xdr:rowOff>
    </xdr:from>
    <xdr:to>
      <xdr:col>116</xdr:col>
      <xdr:colOff>114300</xdr:colOff>
      <xdr:row>40</xdr:row>
      <xdr:rowOff>53761</xdr:rowOff>
    </xdr:to>
    <xdr:sp macro="" textlink="">
      <xdr:nvSpPr>
        <xdr:cNvPr id="472" name="楕円 471"/>
        <xdr:cNvSpPr/>
      </xdr:nvSpPr>
      <xdr:spPr>
        <a:xfrm>
          <a:off x="22110700" y="68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102038</xdr:rowOff>
    </xdr:from>
    <xdr:ext cx="534377" cy="259045"/>
    <xdr:sp macro="" textlink="">
      <xdr:nvSpPr>
        <xdr:cNvPr id="473" name="【一般廃棄物処理施設】&#10;一人当たり有形固定資産（償却資産）額該当値テキスト"/>
        <xdr:cNvSpPr txBox="1"/>
      </xdr:nvSpPr>
      <xdr:spPr>
        <a:xfrm>
          <a:off x="22199600" y="67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127676</xdr:rowOff>
    </xdr:from>
    <xdr:to>
      <xdr:col>112</xdr:col>
      <xdr:colOff>38100</xdr:colOff>
      <xdr:row>40</xdr:row>
      <xdr:rowOff>57826</xdr:rowOff>
    </xdr:to>
    <xdr:sp macro="" textlink="">
      <xdr:nvSpPr>
        <xdr:cNvPr id="474" name="楕円 473"/>
        <xdr:cNvSpPr/>
      </xdr:nvSpPr>
      <xdr:spPr>
        <a:xfrm>
          <a:off x="21272500" y="68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2961</xdr:rowOff>
    </xdr:from>
    <xdr:to>
      <xdr:col>116</xdr:col>
      <xdr:colOff>63500</xdr:colOff>
      <xdr:row>40</xdr:row>
      <xdr:rowOff>7026</xdr:rowOff>
    </xdr:to>
    <xdr:cxnSp macro="">
      <xdr:nvCxnSpPr>
        <xdr:cNvPr id="475" name="直線コネクタ 474"/>
        <xdr:cNvCxnSpPr/>
      </xdr:nvCxnSpPr>
      <xdr:spPr>
        <a:xfrm flipV="1">
          <a:off x="21323300" y="6860961"/>
          <a:ext cx="8382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14926</xdr:rowOff>
    </xdr:from>
    <xdr:ext cx="534377" cy="259045"/>
    <xdr:sp macro="" textlink="">
      <xdr:nvSpPr>
        <xdr:cNvPr id="476"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7"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48953</xdr:rowOff>
    </xdr:from>
    <xdr:ext cx="534377" cy="259045"/>
    <xdr:sp macro="" textlink="">
      <xdr:nvSpPr>
        <xdr:cNvPr id="478" name="n_1mainValue【一般廃棄物処理施設】&#10;一人当たり有形固定資産（償却資産）額"/>
        <xdr:cNvSpPr txBox="1"/>
      </xdr:nvSpPr>
      <xdr:spPr>
        <a:xfrm>
          <a:off x="21043411" y="69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9" name="テキスト ボックス 4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9" name="テキスト ボックス 4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3" name="直線コネクタ 502"/>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4"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6"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7" name="直線コネクタ 506"/>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8"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9" name="フローチャート: 判断 508"/>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0" name="フローチャート: 判断 509"/>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11" name="フローチャート: 判断 510"/>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17" name="楕円 516"/>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518" name="【保健センター・保健所】&#10;有形固定資産減価償却率該当値テキスト"/>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19" name="楕円 518"/>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53340</xdr:rowOff>
    </xdr:to>
    <xdr:cxnSp macro="">
      <xdr:nvCxnSpPr>
        <xdr:cNvPr id="520" name="直線コネクタ 519"/>
        <xdr:cNvCxnSpPr/>
      </xdr:nvCxnSpPr>
      <xdr:spPr>
        <a:xfrm flipV="1">
          <a:off x="15481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21"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522"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120667</xdr:rowOff>
    </xdr:from>
    <xdr:ext cx="405111" cy="259045"/>
    <xdr:sp macro="" textlink="">
      <xdr:nvSpPr>
        <xdr:cNvPr id="523" name="n_1mainValue【保健センター・保健所】&#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49" name="直線コネクタ 548"/>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0"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1" name="直線コネクタ 550"/>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2"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3" name="直線コネクタ 552"/>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4"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5" name="フローチャート: 判断 554"/>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6" name="フローチャート: 判断 555"/>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57" name="フローチャート: 判断 556"/>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73297</xdr:rowOff>
    </xdr:from>
    <xdr:to>
      <xdr:col>116</xdr:col>
      <xdr:colOff>114300</xdr:colOff>
      <xdr:row>65</xdr:row>
      <xdr:rowOff>3447</xdr:rowOff>
    </xdr:to>
    <xdr:sp macro="" textlink="">
      <xdr:nvSpPr>
        <xdr:cNvPr id="563" name="楕円 562"/>
        <xdr:cNvSpPr/>
      </xdr:nvSpPr>
      <xdr:spPr>
        <a:xfrm>
          <a:off x="221107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159674</xdr:rowOff>
    </xdr:from>
    <xdr:ext cx="469744" cy="259045"/>
    <xdr:sp macro="" textlink="">
      <xdr:nvSpPr>
        <xdr:cNvPr id="564" name="【保健センター・保健所】&#10;一人当たり面積該当値テキスト"/>
        <xdr:cNvSpPr txBox="1"/>
      </xdr:nvSpPr>
      <xdr:spPr>
        <a:xfrm>
          <a:off x="22199600" y="109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73297</xdr:rowOff>
    </xdr:from>
    <xdr:to>
      <xdr:col>112</xdr:col>
      <xdr:colOff>38100</xdr:colOff>
      <xdr:row>65</xdr:row>
      <xdr:rowOff>3447</xdr:rowOff>
    </xdr:to>
    <xdr:sp macro="" textlink="">
      <xdr:nvSpPr>
        <xdr:cNvPr id="565" name="楕円 564"/>
        <xdr:cNvSpPr/>
      </xdr:nvSpPr>
      <xdr:spPr>
        <a:xfrm>
          <a:off x="21272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124097</xdr:rowOff>
    </xdr:from>
    <xdr:to>
      <xdr:col>116</xdr:col>
      <xdr:colOff>63500</xdr:colOff>
      <xdr:row>64</xdr:row>
      <xdr:rowOff>124097</xdr:rowOff>
    </xdr:to>
    <xdr:cxnSp macro="">
      <xdr:nvCxnSpPr>
        <xdr:cNvPr id="566" name="直線コネクタ 565"/>
        <xdr:cNvCxnSpPr/>
      </xdr:nvCxnSpPr>
      <xdr:spPr>
        <a:xfrm>
          <a:off x="21323300" y="11096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6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68"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166024</xdr:rowOff>
    </xdr:from>
    <xdr:ext cx="469744" cy="259045"/>
    <xdr:sp macro="" textlink="">
      <xdr:nvSpPr>
        <xdr:cNvPr id="569" name="n_1mainValue【保健センター・保健所】&#10;一人当たり面積"/>
        <xdr:cNvSpPr txBox="1"/>
      </xdr:nvSpPr>
      <xdr:spPr>
        <a:xfrm>
          <a:off x="210757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1" name="直線コネクタ 5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2" name="テキスト ボックス 5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3" name="直線コネクタ 5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4" name="テキスト ボックス 5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5" name="直線コネクタ 5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6" name="テキスト ボックス 5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7" name="直線コネクタ 5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8" name="テキスト ボックス 5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92" name="直線コネクタ 59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9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94" name="直線コネクタ 59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6" name="直線コネクタ 5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97"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8" name="フローチャート: 判断 59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99" name="フローチャート: 判断 59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600" name="フローチャート: 判断 599"/>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06" name="楕円 605"/>
        <xdr:cNvSpPr/>
      </xdr:nvSpPr>
      <xdr:spPr>
        <a:xfrm>
          <a:off x="16268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66312</xdr:rowOff>
    </xdr:from>
    <xdr:ext cx="405111" cy="259045"/>
    <xdr:sp macro="" textlink="">
      <xdr:nvSpPr>
        <xdr:cNvPr id="607" name="【消防施設】&#10;有形固定資産減価償却率該当値テキスト"/>
        <xdr:cNvSpPr txBox="1"/>
      </xdr:nvSpPr>
      <xdr:spPr>
        <a:xfrm>
          <a:off x="16357600"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08" name="楕円 607"/>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138685</xdr:rowOff>
    </xdr:from>
    <xdr:to>
      <xdr:col>85</xdr:col>
      <xdr:colOff>127000</xdr:colOff>
      <xdr:row>82</xdr:row>
      <xdr:rowOff>3811</xdr:rowOff>
    </xdr:to>
    <xdr:cxnSp macro="">
      <xdr:nvCxnSpPr>
        <xdr:cNvPr id="609" name="直線コネクタ 608"/>
        <xdr:cNvCxnSpPr/>
      </xdr:nvCxnSpPr>
      <xdr:spPr>
        <a:xfrm flipV="1">
          <a:off x="15481300" y="140261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610"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611"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612"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6" name="直線コネクタ 63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8" name="直線コネクタ 63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3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0" name="直線コネクタ 63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41"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2" name="フローチャート: 判断 64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3" name="フローチャート: 判断 64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44" name="フローチャート: 判断 643"/>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50" name="楕円 649"/>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20338</xdr:rowOff>
    </xdr:from>
    <xdr:ext cx="469744" cy="259045"/>
    <xdr:sp macro="" textlink="">
      <xdr:nvSpPr>
        <xdr:cNvPr id="651" name="【消防施設】&#10;一人当たり面積該当値テキスト"/>
        <xdr:cNvSpPr txBox="1"/>
      </xdr:nvSpPr>
      <xdr:spPr>
        <a:xfrm>
          <a:off x="22199600"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652" name="楕円 651"/>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160020</xdr:rowOff>
    </xdr:to>
    <xdr:cxnSp macro="">
      <xdr:nvCxnSpPr>
        <xdr:cNvPr id="653" name="直線コネクタ 652"/>
        <xdr:cNvCxnSpPr/>
      </xdr:nvCxnSpPr>
      <xdr:spPr>
        <a:xfrm flipV="1">
          <a:off x="21323300" y="1455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54"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5"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656"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7" name="テキスト ボックス 6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8" name="直線コネクタ 6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9" name="テキスト ボックス 6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0" name="直線コネクタ 6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1" name="テキスト ボックス 6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2" name="直線コネクタ 6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3" name="テキスト ボックス 6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4" name="直線コネクタ 6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5" name="テキスト ボックス 67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79" name="直線コネクタ 678"/>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1" name="直線コネクタ 68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2"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3" name="直線コネクタ 682"/>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4"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5" name="フローチャート: 判断 684"/>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6" name="フローチャート: 判断 685"/>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87" name="フローチャート: 判断 686"/>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157987</xdr:rowOff>
    </xdr:from>
    <xdr:to>
      <xdr:col>85</xdr:col>
      <xdr:colOff>177800</xdr:colOff>
      <xdr:row>105</xdr:row>
      <xdr:rowOff>88137</xdr:rowOff>
    </xdr:to>
    <xdr:sp macro="" textlink="">
      <xdr:nvSpPr>
        <xdr:cNvPr id="693" name="楕円 692"/>
        <xdr:cNvSpPr/>
      </xdr:nvSpPr>
      <xdr:spPr>
        <a:xfrm>
          <a:off x="162687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9414</xdr:rowOff>
    </xdr:from>
    <xdr:ext cx="405111" cy="259045"/>
    <xdr:sp macro="" textlink="">
      <xdr:nvSpPr>
        <xdr:cNvPr id="694" name="【庁舎】&#10;有形固定資産減価償却率該当値テキスト"/>
        <xdr:cNvSpPr txBox="1"/>
      </xdr:nvSpPr>
      <xdr:spPr>
        <a:xfrm>
          <a:off x="16357600" y="178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27687</xdr:rowOff>
    </xdr:from>
    <xdr:to>
      <xdr:col>81</xdr:col>
      <xdr:colOff>101600</xdr:colOff>
      <xdr:row>105</xdr:row>
      <xdr:rowOff>129287</xdr:rowOff>
    </xdr:to>
    <xdr:sp macro="" textlink="">
      <xdr:nvSpPr>
        <xdr:cNvPr id="695" name="楕円 694"/>
        <xdr:cNvSpPr/>
      </xdr:nvSpPr>
      <xdr:spPr>
        <a:xfrm>
          <a:off x="15430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37337</xdr:rowOff>
    </xdr:from>
    <xdr:to>
      <xdr:col>85</xdr:col>
      <xdr:colOff>127000</xdr:colOff>
      <xdr:row>105</xdr:row>
      <xdr:rowOff>78487</xdr:rowOff>
    </xdr:to>
    <xdr:cxnSp macro="">
      <xdr:nvCxnSpPr>
        <xdr:cNvPr id="696" name="直線コネクタ 695"/>
        <xdr:cNvCxnSpPr/>
      </xdr:nvCxnSpPr>
      <xdr:spPr>
        <a:xfrm flipV="1">
          <a:off x="15481300" y="180395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47514</xdr:rowOff>
    </xdr:from>
    <xdr:ext cx="405111" cy="259045"/>
    <xdr:sp macro="" textlink="">
      <xdr:nvSpPr>
        <xdr:cNvPr id="697"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698"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120414</xdr:rowOff>
    </xdr:from>
    <xdr:ext cx="405111" cy="259045"/>
    <xdr:sp macro="" textlink="">
      <xdr:nvSpPr>
        <xdr:cNvPr id="699" name="n_1mainValue【庁舎】&#10;有形固定資産減価償却率"/>
        <xdr:cNvSpPr txBox="1"/>
      </xdr:nvSpPr>
      <xdr:spPr>
        <a:xfrm>
          <a:off x="152660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4" name="直線コネクタ 72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6" name="直線コネクタ 72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8" name="直線コネクタ 72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29"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0" name="フローチャート: 判断 72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1" name="フローチャート: 判断 73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32" name="フローチャート: 判断 731"/>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31114</xdr:rowOff>
    </xdr:from>
    <xdr:to>
      <xdr:col>116</xdr:col>
      <xdr:colOff>114300</xdr:colOff>
      <xdr:row>108</xdr:row>
      <xdr:rowOff>132714</xdr:rowOff>
    </xdr:to>
    <xdr:sp macro="" textlink="">
      <xdr:nvSpPr>
        <xdr:cNvPr id="738" name="楕円 737"/>
        <xdr:cNvSpPr/>
      </xdr:nvSpPr>
      <xdr:spPr>
        <a:xfrm>
          <a:off x="22110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117491</xdr:rowOff>
    </xdr:from>
    <xdr:ext cx="469744" cy="259045"/>
    <xdr:sp macro="" textlink="">
      <xdr:nvSpPr>
        <xdr:cNvPr id="739" name="【庁舎】&#10;一人当たり面積該当値テキスト"/>
        <xdr:cNvSpPr txBox="1"/>
      </xdr:nvSpPr>
      <xdr:spPr>
        <a:xfrm>
          <a:off x="22199600" y="184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740" name="楕円 739"/>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74295</xdr:rowOff>
    </xdr:from>
    <xdr:to>
      <xdr:col>116</xdr:col>
      <xdr:colOff>63500</xdr:colOff>
      <xdr:row>108</xdr:row>
      <xdr:rowOff>81914</xdr:rowOff>
    </xdr:to>
    <xdr:cxnSp macro="">
      <xdr:nvCxnSpPr>
        <xdr:cNvPr id="741" name="直線コネクタ 740"/>
        <xdr:cNvCxnSpPr/>
      </xdr:nvCxnSpPr>
      <xdr:spPr>
        <a:xfrm>
          <a:off x="21323300" y="185908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42"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743"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116222</xdr:rowOff>
    </xdr:from>
    <xdr:ext cx="469744" cy="259045"/>
    <xdr:sp macro="" textlink="">
      <xdr:nvSpPr>
        <xdr:cNvPr id="744" name="n_1mainValue【庁舎】&#10;一人当たり面積"/>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有形固定資産減価償却率が県平均より特に高い施設は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一般廃棄物処理施設、保健センター・保健所、福祉施設、市民会館である。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建設後から相当の年数が経っており、老朽化が進んでいることが要因であることから、効率性の低下や修繕コストの増加といった問題が出てくるため、平成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年度に策定した「中野市公共施設等総合管理計画」に基づき、老朽化した施設について、点検・診断や計画的な予防保全よる長寿命化を進めていくなど公共施設等の適正管理に努める。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今後、これらの施設について修繕・更新等を行うと財政負担の大幅な増加が見込まれるため、財政負担の軽減及び平準化を図っていく。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年度の単年度の指数は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で、前年度と同一値で推移したが、合併以降で最も悪化した平成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当市は農業を基幹産業としていることから、気象に左右されやすく、もとより財政基盤は不安定なものとなっているため、今後も税収の徴収率向上を中心とした歳入確保に努めていく。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136525</xdr:rowOff>
    </xdr:to>
    <xdr:cxnSp macro="">
      <xdr:nvCxnSpPr>
        <xdr:cNvPr id="69" name="直線コネクタ 68"/>
        <xdr:cNvCxnSpPr/>
      </xdr:nvCxnSpPr>
      <xdr:spPr>
        <a:xfrm flipV="1">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xdr:cNvCxnSpPr/>
      </xdr:nvCxnSpPr>
      <xdr:spPr>
        <a:xfrm flipV="1">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ポイント下回っている。この要因は、算出式の分子として計算される扶助費や公債費が類似団体と比較して低い水準であったことが考えられる。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124883</xdr:rowOff>
    </xdr:to>
    <xdr:cxnSp macro="">
      <xdr:nvCxnSpPr>
        <xdr:cNvPr id="132" name="直線コネクタ 131"/>
        <xdr:cNvCxnSpPr/>
      </xdr:nvCxnSpPr>
      <xdr:spPr>
        <a:xfrm>
          <a:off x="4114800" y="1061000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151554</xdr:rowOff>
    </xdr:to>
    <xdr:cxnSp macro="">
      <xdr:nvCxnSpPr>
        <xdr:cNvPr id="135" name="直線コネクタ 134"/>
        <xdr:cNvCxnSpPr/>
      </xdr:nvCxnSpPr>
      <xdr:spPr>
        <a:xfrm>
          <a:off x="3225800" y="1040087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62</xdr:row>
      <xdr:rowOff>12277</xdr:rowOff>
    </xdr:to>
    <xdr:cxnSp macro="">
      <xdr:nvCxnSpPr>
        <xdr:cNvPr id="138" name="直線コネクタ 137"/>
        <xdr:cNvCxnSpPr/>
      </xdr:nvCxnSpPr>
      <xdr:spPr>
        <a:xfrm flipV="1">
          <a:off x="2336800" y="1040087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12277</xdr:rowOff>
    </xdr:to>
    <xdr:cxnSp macro="">
      <xdr:nvCxnSpPr>
        <xdr:cNvPr id="141" name="直線コネクタ 140"/>
        <xdr:cNvCxnSpPr/>
      </xdr:nvCxnSpPr>
      <xdr:spPr>
        <a:xfrm>
          <a:off x="1447800" y="104571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7" name="楕円 156"/>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8" name="テキスト ボックス 157"/>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人件費については定員適正化計画に基づく職員数削減により減少傾向にあり、物件費等についても除雪委託料や通信機器保守管理委託料等で減少し、決算額は前年度と比較して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一方、人口については</a:t>
          </a:r>
          <a:r>
            <a:rPr kumimoji="1" lang="en-US" altLang="ja-JP" sz="1300">
              <a:latin typeface="ＭＳ Ｐゴシック" panose="020B0600070205080204" pitchFamily="50" charset="-128"/>
              <a:ea typeface="ＭＳ Ｐゴシック" panose="020B0600070205080204" pitchFamily="50" charset="-128"/>
            </a:rPr>
            <a:t>44,984</a:t>
          </a:r>
          <a:r>
            <a:rPr kumimoji="1" lang="ja-JP" altLang="en-US" sz="1300">
              <a:latin typeface="ＭＳ Ｐゴシック" panose="020B0600070205080204" pitchFamily="50" charset="-128"/>
              <a:ea typeface="ＭＳ Ｐゴシック" panose="020B0600070205080204" pitchFamily="50" charset="-128"/>
            </a:rPr>
            <a:t>人で、前年度比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％の減少に留まり、人口１人当たりの人件費・物件費等は、</a:t>
          </a:r>
          <a:r>
            <a:rPr kumimoji="1" lang="en-US" altLang="ja-JP" sz="1300">
              <a:latin typeface="ＭＳ Ｐゴシック" panose="020B0600070205080204" pitchFamily="50" charset="-128"/>
              <a:ea typeface="ＭＳ Ｐゴシック" panose="020B0600070205080204" pitchFamily="50" charset="-128"/>
            </a:rPr>
            <a:t>8,355</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96662</xdr:rowOff>
    </xdr:from>
    <xdr:to>
      <xdr:col>23</xdr:col>
      <xdr:colOff>133350</xdr:colOff>
      <xdr:row>84</xdr:row>
      <xdr:rowOff>5855</xdr:rowOff>
    </xdr:to>
    <xdr:cxnSp macro="">
      <xdr:nvCxnSpPr>
        <xdr:cNvPr id="193" name="直線コネクタ 192"/>
        <xdr:cNvCxnSpPr/>
      </xdr:nvCxnSpPr>
      <xdr:spPr>
        <a:xfrm flipV="1">
          <a:off x="4114800" y="14327012"/>
          <a:ext cx="838200" cy="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72648</xdr:rowOff>
    </xdr:from>
    <xdr:to>
      <xdr:col>19</xdr:col>
      <xdr:colOff>133350</xdr:colOff>
      <xdr:row>84</xdr:row>
      <xdr:rowOff>5855</xdr:rowOff>
    </xdr:to>
    <xdr:cxnSp macro="">
      <xdr:nvCxnSpPr>
        <xdr:cNvPr id="196" name="直線コネクタ 195"/>
        <xdr:cNvCxnSpPr/>
      </xdr:nvCxnSpPr>
      <xdr:spPr>
        <a:xfrm>
          <a:off x="3225800" y="14302998"/>
          <a:ext cx="889000" cy="1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72648</xdr:rowOff>
    </xdr:from>
    <xdr:to>
      <xdr:col>15</xdr:col>
      <xdr:colOff>82550</xdr:colOff>
      <xdr:row>83</xdr:row>
      <xdr:rowOff>99588</xdr:rowOff>
    </xdr:to>
    <xdr:cxnSp macro="">
      <xdr:nvCxnSpPr>
        <xdr:cNvPr id="199" name="直線コネクタ 198"/>
        <xdr:cNvCxnSpPr/>
      </xdr:nvCxnSpPr>
      <xdr:spPr>
        <a:xfrm flipV="1">
          <a:off x="2336800" y="14302998"/>
          <a:ext cx="889000" cy="2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150552</xdr:rowOff>
    </xdr:from>
    <xdr:to>
      <xdr:col>11</xdr:col>
      <xdr:colOff>31750</xdr:colOff>
      <xdr:row>83</xdr:row>
      <xdr:rowOff>99588</xdr:rowOff>
    </xdr:to>
    <xdr:cxnSp macro="">
      <xdr:nvCxnSpPr>
        <xdr:cNvPr id="202" name="直線コネクタ 201"/>
        <xdr:cNvCxnSpPr/>
      </xdr:nvCxnSpPr>
      <xdr:spPr>
        <a:xfrm>
          <a:off x="1447800" y="14209452"/>
          <a:ext cx="889000" cy="1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45862</xdr:rowOff>
    </xdr:from>
    <xdr:to>
      <xdr:col>23</xdr:col>
      <xdr:colOff>184150</xdr:colOff>
      <xdr:row>83</xdr:row>
      <xdr:rowOff>147462</xdr:rowOff>
    </xdr:to>
    <xdr:sp macro="" textlink="">
      <xdr:nvSpPr>
        <xdr:cNvPr id="212" name="楕円 211"/>
        <xdr:cNvSpPr/>
      </xdr:nvSpPr>
      <xdr:spPr>
        <a:xfrm>
          <a:off x="4902200" y="142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62389</xdr:rowOff>
    </xdr:from>
    <xdr:ext cx="762000" cy="259045"/>
    <xdr:sp macro="" textlink="">
      <xdr:nvSpPr>
        <xdr:cNvPr id="213" name="人件費・物件費等の状況該当値テキスト"/>
        <xdr:cNvSpPr txBox="1"/>
      </xdr:nvSpPr>
      <xdr:spPr>
        <a:xfrm>
          <a:off x="5041900" y="141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126505</xdr:rowOff>
    </xdr:from>
    <xdr:to>
      <xdr:col>19</xdr:col>
      <xdr:colOff>184150</xdr:colOff>
      <xdr:row>84</xdr:row>
      <xdr:rowOff>56655</xdr:rowOff>
    </xdr:to>
    <xdr:sp macro="" textlink="">
      <xdr:nvSpPr>
        <xdr:cNvPr id="214" name="楕円 213"/>
        <xdr:cNvSpPr/>
      </xdr:nvSpPr>
      <xdr:spPr>
        <a:xfrm>
          <a:off x="4064000" y="143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66832</xdr:rowOff>
    </xdr:from>
    <xdr:ext cx="736600" cy="259045"/>
    <xdr:sp macro="" textlink="">
      <xdr:nvSpPr>
        <xdr:cNvPr id="215" name="テキスト ボックス 214"/>
        <xdr:cNvSpPr txBox="1"/>
      </xdr:nvSpPr>
      <xdr:spPr>
        <a:xfrm>
          <a:off x="3733800" y="1412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21848</xdr:rowOff>
    </xdr:from>
    <xdr:to>
      <xdr:col>15</xdr:col>
      <xdr:colOff>133350</xdr:colOff>
      <xdr:row>83</xdr:row>
      <xdr:rowOff>123448</xdr:rowOff>
    </xdr:to>
    <xdr:sp macro="" textlink="">
      <xdr:nvSpPr>
        <xdr:cNvPr id="216" name="楕円 215"/>
        <xdr:cNvSpPr/>
      </xdr:nvSpPr>
      <xdr:spPr>
        <a:xfrm>
          <a:off x="3175000" y="142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133625</xdr:rowOff>
    </xdr:from>
    <xdr:ext cx="762000" cy="259045"/>
    <xdr:sp macro="" textlink="">
      <xdr:nvSpPr>
        <xdr:cNvPr id="217" name="テキスト ボックス 216"/>
        <xdr:cNvSpPr txBox="1"/>
      </xdr:nvSpPr>
      <xdr:spPr>
        <a:xfrm>
          <a:off x="2844800" y="1402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48788</xdr:rowOff>
    </xdr:from>
    <xdr:to>
      <xdr:col>11</xdr:col>
      <xdr:colOff>82550</xdr:colOff>
      <xdr:row>83</xdr:row>
      <xdr:rowOff>150388</xdr:rowOff>
    </xdr:to>
    <xdr:sp macro="" textlink="">
      <xdr:nvSpPr>
        <xdr:cNvPr id="218" name="楕円 217"/>
        <xdr:cNvSpPr/>
      </xdr:nvSpPr>
      <xdr:spPr>
        <a:xfrm>
          <a:off x="2286000" y="14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160565</xdr:rowOff>
    </xdr:from>
    <xdr:ext cx="762000" cy="259045"/>
    <xdr:sp macro="" textlink="">
      <xdr:nvSpPr>
        <xdr:cNvPr id="219" name="テキスト ボックス 218"/>
        <xdr:cNvSpPr txBox="1"/>
      </xdr:nvSpPr>
      <xdr:spPr>
        <a:xfrm>
          <a:off x="1955800" y="1404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99752</xdr:rowOff>
    </xdr:from>
    <xdr:to>
      <xdr:col>7</xdr:col>
      <xdr:colOff>31750</xdr:colOff>
      <xdr:row>83</xdr:row>
      <xdr:rowOff>29902</xdr:rowOff>
    </xdr:to>
    <xdr:sp macro="" textlink="">
      <xdr:nvSpPr>
        <xdr:cNvPr id="220" name="楕円 219"/>
        <xdr:cNvSpPr/>
      </xdr:nvSpPr>
      <xdr:spPr>
        <a:xfrm>
          <a:off x="1397000" y="141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40079</xdr:rowOff>
    </xdr:from>
    <xdr:ext cx="762000" cy="259045"/>
    <xdr:sp macro="" textlink="">
      <xdr:nvSpPr>
        <xdr:cNvPr id="221" name="テキスト ボックス 220"/>
        <xdr:cNvSpPr txBox="1"/>
      </xdr:nvSpPr>
      <xdr:spPr>
        <a:xfrm>
          <a:off x="1066800" y="1392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ポイント下回っており、類似団体と比較しても下回っている状況である。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7" name="直線コネクタ 256"/>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151493</xdr:rowOff>
    </xdr:to>
    <xdr:cxnSp macro="">
      <xdr:nvCxnSpPr>
        <xdr:cNvPr id="260" name="直線コネクタ 259"/>
        <xdr:cNvCxnSpPr/>
      </xdr:nvCxnSpPr>
      <xdr:spPr>
        <a:xfrm>
          <a:off x="15290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31750</xdr:rowOff>
    </xdr:to>
    <xdr:cxnSp macro="">
      <xdr:nvCxnSpPr>
        <xdr:cNvPr id="263" name="直線コネクタ 262"/>
        <xdr:cNvCxnSpPr/>
      </xdr:nvCxnSpPr>
      <xdr:spPr>
        <a:xfrm flipV="1">
          <a:off x="14401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31750</xdr:rowOff>
    </xdr:to>
    <xdr:cxnSp macro="">
      <xdr:nvCxnSpPr>
        <xdr:cNvPr id="266" name="直線コネクタ 265"/>
        <xdr:cNvCxnSpPr/>
      </xdr:nvCxnSpPr>
      <xdr:spPr>
        <a:xfrm>
          <a:off x="13512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「定員適正化計画」に基づき、過去から新規採用を抑制しているため、類似団体を下回っている。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今後は、定員適正化計画を基調とした取組みを継続する中で、住民サービス水準の維持、向上を図る。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75384</xdr:rowOff>
    </xdr:to>
    <xdr:cxnSp macro="">
      <xdr:nvCxnSpPr>
        <xdr:cNvPr id="322" name="直線コネクタ 321"/>
        <xdr:cNvCxnSpPr/>
      </xdr:nvCxnSpPr>
      <xdr:spPr>
        <a:xfrm>
          <a:off x="16179800" y="1035031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63319</xdr:rowOff>
    </xdr:to>
    <xdr:cxnSp macro="">
      <xdr:nvCxnSpPr>
        <xdr:cNvPr id="325" name="直線コネクタ 324"/>
        <xdr:cNvCxnSpPr/>
      </xdr:nvCxnSpPr>
      <xdr:spPr>
        <a:xfrm>
          <a:off x="15290800" y="1034514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58148</xdr:rowOff>
    </xdr:to>
    <xdr:cxnSp macro="">
      <xdr:nvCxnSpPr>
        <xdr:cNvPr id="328" name="直線コネクタ 327"/>
        <xdr:cNvCxnSpPr/>
      </xdr:nvCxnSpPr>
      <xdr:spPr>
        <a:xfrm>
          <a:off x="14401800" y="103434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56424</xdr:rowOff>
    </xdr:to>
    <xdr:cxnSp macro="">
      <xdr:nvCxnSpPr>
        <xdr:cNvPr id="331" name="直線コネクタ 330"/>
        <xdr:cNvCxnSpPr/>
      </xdr:nvCxnSpPr>
      <xdr:spPr>
        <a:xfrm>
          <a:off x="13512800" y="103296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41" name="楕円 340"/>
        <xdr:cNvSpPr/>
      </xdr:nvSpPr>
      <xdr:spPr>
        <a:xfrm>
          <a:off x="169672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41111</xdr:rowOff>
    </xdr:from>
    <xdr:ext cx="762000" cy="259045"/>
    <xdr:sp macro="" textlink="">
      <xdr:nvSpPr>
        <xdr:cNvPr id="342" name="定員管理の状況該当値テキスト"/>
        <xdr:cNvSpPr txBox="1"/>
      </xdr:nvSpPr>
      <xdr:spPr>
        <a:xfrm>
          <a:off x="17106900" y="1015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12519</xdr:rowOff>
    </xdr:from>
    <xdr:to>
      <xdr:col>77</xdr:col>
      <xdr:colOff>95250</xdr:colOff>
      <xdr:row>60</xdr:row>
      <xdr:rowOff>114119</xdr:rowOff>
    </xdr:to>
    <xdr:sp macro="" textlink="">
      <xdr:nvSpPr>
        <xdr:cNvPr id="343" name="楕円 342"/>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124296</xdr:rowOff>
    </xdr:from>
    <xdr:ext cx="736600" cy="259045"/>
    <xdr:sp macro="" textlink="">
      <xdr:nvSpPr>
        <xdr:cNvPr id="344" name="テキスト ボックス 343"/>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5" name="楕円 344"/>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119125</xdr:rowOff>
    </xdr:from>
    <xdr:ext cx="762000" cy="259045"/>
    <xdr:sp macro="" textlink="">
      <xdr:nvSpPr>
        <xdr:cNvPr id="346" name="テキスト ボックス 345"/>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7" name="楕円 346"/>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8" name="テキスト ボックス 347"/>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9" name="楕円 348"/>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0" name="テキスト ボックス 349"/>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年度の単年度の指数は</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％となっており、昨年度と比較し</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ポイント減少した。主な要因としては、標準財政規模が前年度並みだった一方で、災害復旧費等に係る基準財政需要額が増加したことが挙げられる。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今後、新庁舎建設等の大型建設事業で借入した市債に係る元利償還金の増加が見込まれるが、中長期的期間で捉えたときに、新規借入額を償還額以下に抑えるなど、更なる改善に努める。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40</xdr:row>
      <xdr:rowOff>35076</xdr:rowOff>
    </xdr:to>
    <xdr:cxnSp macro="">
      <xdr:nvCxnSpPr>
        <xdr:cNvPr id="386" name="直線コネクタ 385"/>
        <xdr:cNvCxnSpPr/>
      </xdr:nvCxnSpPr>
      <xdr:spPr>
        <a:xfrm flipV="1">
          <a:off x="16179800" y="67781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161472</xdr:rowOff>
    </xdr:to>
    <xdr:cxnSp macro="">
      <xdr:nvCxnSpPr>
        <xdr:cNvPr id="389" name="直線コネクタ 388"/>
        <xdr:cNvCxnSpPr/>
      </xdr:nvCxnSpPr>
      <xdr:spPr>
        <a:xfrm flipV="1">
          <a:off x="15290800" y="689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81945</xdr:rowOff>
    </xdr:to>
    <xdr:cxnSp macro="">
      <xdr:nvCxnSpPr>
        <xdr:cNvPr id="392" name="直線コネクタ 391"/>
        <xdr:cNvCxnSpPr/>
      </xdr:nvCxnSpPr>
      <xdr:spPr>
        <a:xfrm flipV="1">
          <a:off x="14401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150888</xdr:rowOff>
    </xdr:to>
    <xdr:cxnSp macro="">
      <xdr:nvCxnSpPr>
        <xdr:cNvPr id="395" name="直線コネクタ 394"/>
        <xdr:cNvCxnSpPr/>
      </xdr:nvCxnSpPr>
      <xdr:spPr>
        <a:xfrm flipV="1">
          <a:off x="13512800" y="711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5" name="楕円 404"/>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6"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7" name="楕円 406"/>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8" name="テキスト ボックス 407"/>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9" name="楕円 408"/>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10" name="テキスト ボックス 409"/>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1" name="楕円 410"/>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2" name="テキスト ボックス 411"/>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3" name="楕円 412"/>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4" name="テキスト ボックス 413"/>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将来負担比率については、昨年度と同様に</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％を下回った。（マイナスになった。）昨年度と比較すると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ポイント増加しており、その主な要因は、財政調整基金や減債基金などの充当可能基金残高が前年並みであった一方で、市債残高が増加したことが挙げられる。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8"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9" name="フローチャート: 判断 448"/>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0" name="フローチャート: 判断 449"/>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1" name="テキスト ボックス 450"/>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52" name="フローチャート: 判断 451"/>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3" name="テキスト ボックス 452"/>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％となり、昨年度と比較し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ポイント増加した。人件費全体では減少している一方で、特定財源（退職手当基金繰入金）が大幅に減少したことが、指数増加の主な要因である。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72572</xdr:rowOff>
    </xdr:from>
    <xdr:to>
      <xdr:col>24</xdr:col>
      <xdr:colOff>25400</xdr:colOff>
      <xdr:row>34</xdr:row>
      <xdr:rowOff>116114</xdr:rowOff>
    </xdr:to>
    <xdr:cxnSp macro="">
      <xdr:nvCxnSpPr>
        <xdr:cNvPr id="68" name="直線コネクタ 67"/>
        <xdr:cNvCxnSpPr/>
      </xdr:nvCxnSpPr>
      <xdr:spPr>
        <a:xfrm>
          <a:off x="3987800" y="59018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72572</xdr:rowOff>
    </xdr:from>
    <xdr:to>
      <xdr:col>19</xdr:col>
      <xdr:colOff>187325</xdr:colOff>
      <xdr:row>34</xdr:row>
      <xdr:rowOff>137886</xdr:rowOff>
    </xdr:to>
    <xdr:cxnSp macro="">
      <xdr:nvCxnSpPr>
        <xdr:cNvPr id="71" name="直線コネクタ 70"/>
        <xdr:cNvCxnSpPr/>
      </xdr:nvCxnSpPr>
      <xdr:spPr>
        <a:xfrm flipV="1">
          <a:off x="3098800" y="5901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34</xdr:row>
      <xdr:rowOff>170543</xdr:rowOff>
    </xdr:to>
    <xdr:cxnSp macro="">
      <xdr:nvCxnSpPr>
        <xdr:cNvPr id="74" name="直線コネクタ 73"/>
        <xdr:cNvCxnSpPr/>
      </xdr:nvCxnSpPr>
      <xdr:spPr>
        <a:xfrm flipV="1">
          <a:off x="2209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170543</xdr:rowOff>
    </xdr:to>
    <xdr:cxnSp macro="">
      <xdr:nvCxnSpPr>
        <xdr:cNvPr id="77" name="直線コネクタ 76"/>
        <xdr:cNvCxnSpPr/>
      </xdr:nvCxnSpPr>
      <xdr:spPr>
        <a:xfrm>
          <a:off x="1320800" y="57277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ポイント上回っている。決算数値は前年度と比較し減少しているが、特定財源の減少により、指数は前年度と比較し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25400</xdr:rowOff>
    </xdr:from>
    <xdr:to>
      <xdr:col>82</xdr:col>
      <xdr:colOff>107950</xdr:colOff>
      <xdr:row>20</xdr:row>
      <xdr:rowOff>88900</xdr:rowOff>
    </xdr:to>
    <xdr:cxnSp macro="">
      <xdr:nvCxnSpPr>
        <xdr:cNvPr id="129" name="直線コネクタ 128"/>
        <xdr:cNvCxnSpPr/>
      </xdr:nvCxnSpPr>
      <xdr:spPr>
        <a:xfrm>
          <a:off x="15671800" y="345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20</xdr:row>
      <xdr:rowOff>25400</xdr:rowOff>
    </xdr:to>
    <xdr:cxnSp macro="">
      <xdr:nvCxnSpPr>
        <xdr:cNvPr id="132" name="直線コネクタ 131"/>
        <xdr:cNvCxnSpPr/>
      </xdr:nvCxnSpPr>
      <xdr:spPr>
        <a:xfrm>
          <a:off x="14782800" y="340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146050</xdr:rowOff>
    </xdr:to>
    <xdr:cxnSp macro="">
      <xdr:nvCxnSpPr>
        <xdr:cNvPr id="135" name="直線コネクタ 134"/>
        <xdr:cNvCxnSpPr/>
      </xdr:nvCxnSpPr>
      <xdr:spPr>
        <a:xfrm>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146050</xdr:rowOff>
    </xdr:to>
    <xdr:cxnSp macro="">
      <xdr:nvCxnSpPr>
        <xdr:cNvPr id="138" name="直線コネクタ 137"/>
        <xdr:cNvCxnSpPr/>
      </xdr:nvCxnSpPr>
      <xdr:spPr>
        <a:xfrm flipV="1">
          <a:off x="13004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8" name="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9"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50" name="楕円 149"/>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51" name="テキスト ボックス 150"/>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2" name="楕円 151"/>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3" name="テキスト ボックス 152"/>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6" name="楕円 155"/>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7" name="テキスト ボックス 156"/>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ポイント下回っているが、自立支援事業費の増加などにより、決算数値は年々上昇傾向にある。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90" name="直線コネクタ 189"/>
        <xdr:cNvCxnSpPr/>
      </xdr:nvCxnSpPr>
      <xdr:spPr>
        <a:xfrm flipV="1">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93" name="直線コネクタ 192"/>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50800</xdr:rowOff>
    </xdr:to>
    <xdr:cxnSp macro="">
      <xdr:nvCxnSpPr>
        <xdr:cNvPr id="196" name="直線コネクタ 195"/>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9" name="直線コネクタ 198"/>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％となり、前年度から比較すると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ポイント増加となった。増加した主な要因としては、介護保険事業特別会計等に対する繰出金の増加が挙げられる。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今後、高齢社会の進展に伴う保険給付費の増加等が見込まれるため、法定基準外の繰出金の抑制に努める。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60</xdr:row>
      <xdr:rowOff>134620</xdr:rowOff>
    </xdr:to>
    <xdr:cxnSp macro="">
      <xdr:nvCxnSpPr>
        <xdr:cNvPr id="246" name="直線コネクタ 245"/>
        <xdr:cNvCxnSpPr/>
      </xdr:nvCxnSpPr>
      <xdr:spPr>
        <a:xfrm flipV="1">
          <a:off x="16510000" y="92862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27940</xdr:rowOff>
    </xdr:to>
    <xdr:cxnSp macro="">
      <xdr:nvCxnSpPr>
        <xdr:cNvPr id="251" name="直線コネクタ 250"/>
        <xdr:cNvCxnSpPr/>
      </xdr:nvCxnSpPr>
      <xdr:spPr>
        <a:xfrm>
          <a:off x="15671800" y="9232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3" name="フローチャート: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57</xdr:row>
      <xdr:rowOff>100330</xdr:rowOff>
    </xdr:to>
    <xdr:cxnSp macro="">
      <xdr:nvCxnSpPr>
        <xdr:cNvPr id="254" name="直線コネクタ 253"/>
        <xdr:cNvCxnSpPr/>
      </xdr:nvCxnSpPr>
      <xdr:spPr>
        <a:xfrm flipV="1">
          <a:off x="14782800" y="92329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58</xdr:row>
      <xdr:rowOff>43180</xdr:rowOff>
    </xdr:to>
    <xdr:cxnSp macro="">
      <xdr:nvCxnSpPr>
        <xdr:cNvPr id="257" name="直線コネクタ 256"/>
        <xdr:cNvCxnSpPr/>
      </xdr:nvCxnSpPr>
      <xdr:spPr>
        <a:xfrm flipV="1">
          <a:off x="13893800" y="987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60" name="直線コネクタ 259"/>
        <xdr:cNvCxnSpPr/>
      </xdr:nvCxnSpPr>
      <xdr:spPr>
        <a:xfrm>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70" name="楕円 269"/>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57167</xdr:rowOff>
    </xdr:from>
    <xdr:ext cx="762000" cy="259045"/>
    <xdr:sp macro="" textlink="">
      <xdr:nvSpPr>
        <xdr:cNvPr id="271" name="その他該当値テキスト"/>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2" name="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4" name="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8" name="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％となり、前年度からほぼ横ばいで推移した。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決算数値は前年度比較し減少しているが、類似団体と比較すると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番目に高く、その主たる要素は下水道事業会計への負担金、一部事務組合等に対する分担金である。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06" name="直線コネクタ 305"/>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07"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08" name="直線コネクタ 307"/>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9"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0" name="直線コネクタ 309"/>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107950</xdr:rowOff>
    </xdr:from>
    <xdr:to>
      <xdr:col>82</xdr:col>
      <xdr:colOff>107950</xdr:colOff>
      <xdr:row>41</xdr:row>
      <xdr:rowOff>115570</xdr:rowOff>
    </xdr:to>
    <xdr:cxnSp macro="">
      <xdr:nvCxnSpPr>
        <xdr:cNvPr id="311" name="直線コネクタ 310"/>
        <xdr:cNvCxnSpPr/>
      </xdr:nvCxnSpPr>
      <xdr:spPr>
        <a:xfrm flipV="1">
          <a:off x="15671800" y="7137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2"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3" name="フローチャート: 判断 312"/>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41</xdr:row>
      <xdr:rowOff>115570</xdr:rowOff>
    </xdr:to>
    <xdr:cxnSp macro="">
      <xdr:nvCxnSpPr>
        <xdr:cNvPr id="314" name="直線コネクタ 313"/>
        <xdr:cNvCxnSpPr/>
      </xdr:nvCxnSpPr>
      <xdr:spPr>
        <a:xfrm>
          <a:off x="14782800" y="634492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5" name="フローチャート: 判断 314"/>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16" name="テキスト ボックス 315"/>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85090</xdr:rowOff>
    </xdr:to>
    <xdr:cxnSp macro="">
      <xdr:nvCxnSpPr>
        <xdr:cNvPr id="317" name="直線コネクタ 316"/>
        <xdr:cNvCxnSpPr/>
      </xdr:nvCxnSpPr>
      <xdr:spPr>
        <a:xfrm flipV="1">
          <a:off x="13893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8" name="フローチャート: 判断 317"/>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19" name="テキスト ボックス 318"/>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85090</xdr:rowOff>
    </xdr:to>
    <xdr:cxnSp macro="">
      <xdr:nvCxnSpPr>
        <xdr:cNvPr id="320" name="直線コネクタ 319"/>
        <xdr:cNvCxnSpPr/>
      </xdr:nvCxnSpPr>
      <xdr:spPr>
        <a:xfrm>
          <a:off x="13004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1" name="フローチャート: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2" name="テキスト ボックス 32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3" name="フローチャート: 判断 322"/>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4" name="テキスト ボックス 323"/>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30" name="楕円 329"/>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31" name="補助費等該当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32" name="楕円 331"/>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33" name="テキスト ボックス 332"/>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5" name="テキスト ボックス 33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6" name="楕円 335"/>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37" name="テキスト ボックス 336"/>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38" name="楕円 337"/>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146067</xdr:rowOff>
    </xdr:from>
    <xdr:ext cx="762000" cy="259045"/>
    <xdr:sp macro="" textlink="">
      <xdr:nvSpPr>
        <xdr:cNvPr id="339" name="テキスト ボックス 338"/>
        <xdr:cNvSpPr txBox="1"/>
      </xdr:nvSpPr>
      <xdr:spPr>
        <a:xfrm>
          <a:off x="12623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「公債費」については、</a:t>
          </a:r>
          <a:r>
            <a:rPr kumimoji="1" lang="en-US" altLang="ja-JP" sz="1300" baseline="0">
              <a:latin typeface="ＭＳ Ｐゴシック" panose="020B0600070205080204" pitchFamily="50" charset="-128"/>
              <a:ea typeface="ＭＳ Ｐゴシック" panose="020B0600070205080204" pitchFamily="50" charset="-128"/>
            </a:rPr>
            <a:t>17.6</a:t>
          </a:r>
          <a:r>
            <a:rPr kumimoji="1" lang="ja-JP" altLang="en-US" sz="1300" baseline="0">
              <a:latin typeface="ＭＳ Ｐゴシック" panose="020B0600070205080204" pitchFamily="50" charset="-128"/>
              <a:ea typeface="ＭＳ Ｐゴシック" panose="020B0600070205080204" pitchFamily="50" charset="-128"/>
            </a:rPr>
            <a:t>％となり、類似団体平均を</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ポイント下回っている。平成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年度においては、新庁舎整備事業等の大型建設事業に係る市債の借入を行っており、今後、償還額の増加が見込まれる。基本的な方針としては、償還額以上の借入を抑制していくよう努める。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67" name="直線コネクタ 366"/>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0"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1" name="直線コネクタ 370"/>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96520</xdr:rowOff>
    </xdr:to>
    <xdr:cxnSp macro="">
      <xdr:nvCxnSpPr>
        <xdr:cNvPr id="372" name="直線コネクタ 371"/>
        <xdr:cNvCxnSpPr/>
      </xdr:nvCxnSpPr>
      <xdr:spPr>
        <a:xfrm>
          <a:off x="3987800" y="13439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3"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4" name="フローチャート: 判断 373"/>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66039</xdr:rowOff>
    </xdr:to>
    <xdr:cxnSp macro="">
      <xdr:nvCxnSpPr>
        <xdr:cNvPr id="375" name="直線コネクタ 374"/>
        <xdr:cNvCxnSpPr/>
      </xdr:nvCxnSpPr>
      <xdr:spPr>
        <a:xfrm>
          <a:off x="3098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6" name="フローチャート: 判断 375"/>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77" name="テキスト ボックス 376"/>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111761</xdr:rowOff>
    </xdr:to>
    <xdr:cxnSp macro="">
      <xdr:nvCxnSpPr>
        <xdr:cNvPr id="378" name="直線コネクタ 377"/>
        <xdr:cNvCxnSpPr/>
      </xdr:nvCxnSpPr>
      <xdr:spPr>
        <a:xfrm flipV="1">
          <a:off x="2209800" y="13416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79" name="フローチャート: 判断 378"/>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0" name="テキスト ボックス 37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149861</xdr:rowOff>
    </xdr:to>
    <xdr:cxnSp macro="">
      <xdr:nvCxnSpPr>
        <xdr:cNvPr id="381" name="直線コネクタ 380"/>
        <xdr:cNvCxnSpPr/>
      </xdr:nvCxnSpPr>
      <xdr:spPr>
        <a:xfrm flipV="1">
          <a:off x="1320800" y="13484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2" name="フローチャート: 判断 381"/>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3" name="テキスト ボックス 382"/>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4" name="フローチャート: 判断 383"/>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5" name="テキスト ボックス 384"/>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1" name="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62247</xdr:rowOff>
    </xdr:from>
    <xdr:ext cx="762000" cy="259045"/>
    <xdr:sp macro="" textlink="">
      <xdr:nvSpPr>
        <xdr:cNvPr id="392" name="公債費該当値テキスト"/>
        <xdr:cNvSpPr txBox="1"/>
      </xdr:nvSpPr>
      <xdr:spPr>
        <a:xfrm>
          <a:off x="49149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93" name="楕円 392"/>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94" name="テキスト ボックス 393"/>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5" name="楕円 394"/>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6" name="テキスト ボックス 395"/>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7" name="楕円 396"/>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1288</xdr:rowOff>
    </xdr:from>
    <xdr:ext cx="762000" cy="259045"/>
    <xdr:sp macro="" textlink="">
      <xdr:nvSpPr>
        <xdr:cNvPr id="398" name="テキスト ボックス 397"/>
        <xdr:cNvSpPr txBox="1"/>
      </xdr:nvSpPr>
      <xdr:spPr>
        <a:xfrm>
          <a:off x="1828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9" name="楕円 398"/>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39388</xdr:rowOff>
    </xdr:from>
    <xdr:ext cx="762000" cy="259045"/>
    <xdr:sp macro="" textlink="">
      <xdr:nvSpPr>
        <xdr:cNvPr id="400" name="テキスト ボックス 39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今後、扶助費や施設老朽化による維持補修費の増加が見込まれることから、中野市公共施設最適化計画に基づく公共施設の削減を進めるなど、経常的経費の抑制に努めていく。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26" name="直線コネクタ 425"/>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27"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28" name="直線コネクタ 427"/>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9"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0" name="直線コネクタ 429"/>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14987</xdr:rowOff>
    </xdr:to>
    <xdr:cxnSp macro="">
      <xdr:nvCxnSpPr>
        <xdr:cNvPr id="431" name="直線コネクタ 430"/>
        <xdr:cNvCxnSpPr/>
      </xdr:nvCxnSpPr>
      <xdr:spPr>
        <a:xfrm>
          <a:off x="15671800" y="130886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2"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3" name="フローチャート: 判断 432"/>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76</xdr:row>
      <xdr:rowOff>58420</xdr:rowOff>
    </xdr:to>
    <xdr:cxnSp macro="">
      <xdr:nvCxnSpPr>
        <xdr:cNvPr id="434" name="直線コネクタ 433"/>
        <xdr:cNvCxnSpPr/>
      </xdr:nvCxnSpPr>
      <xdr:spPr>
        <a:xfrm>
          <a:off x="14782800" y="128783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5" name="フローチャート: 判断 434"/>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6" name="テキスト ボックス 435"/>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76</xdr:row>
      <xdr:rowOff>40132</xdr:rowOff>
    </xdr:to>
    <xdr:cxnSp macro="">
      <xdr:nvCxnSpPr>
        <xdr:cNvPr id="437" name="直線コネクタ 436"/>
        <xdr:cNvCxnSpPr/>
      </xdr:nvCxnSpPr>
      <xdr:spPr>
        <a:xfrm flipV="1">
          <a:off x="13893800" y="12878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38" name="フローチャート: 判断 437"/>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39" name="テキスト ボックス 438"/>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40132</xdr:rowOff>
    </xdr:to>
    <xdr:cxnSp macro="">
      <xdr:nvCxnSpPr>
        <xdr:cNvPr id="440" name="直線コネクタ 439"/>
        <xdr:cNvCxnSpPr/>
      </xdr:nvCxnSpPr>
      <xdr:spPr>
        <a:xfrm>
          <a:off x="13004800" y="128143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1" name="フローチャート: 判断 440"/>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2" name="テキスト ボックス 441"/>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3" name="フローチャート: 判断 442"/>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4" name="テキスト ボックス 443"/>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0" name="楕円 449"/>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1"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2" name="楕円 451"/>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3" name="テキスト ボックス 452"/>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54" name="楕円 453"/>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55" name="テキスト ボックス 454"/>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6" name="楕円 455"/>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57" name="テキスト ボックス 456"/>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8" name="楕円 457"/>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9" name="テキスト ボックス 458"/>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21482</xdr:rowOff>
    </xdr:from>
    <xdr:to>
      <xdr:col>29</xdr:col>
      <xdr:colOff>127000</xdr:colOff>
      <xdr:row>16</xdr:row>
      <xdr:rowOff>52133</xdr:rowOff>
    </xdr:to>
    <xdr:cxnSp macro="">
      <xdr:nvCxnSpPr>
        <xdr:cNvPr id="50" name="直線コネクタ 49"/>
        <xdr:cNvCxnSpPr/>
      </xdr:nvCxnSpPr>
      <xdr:spPr bwMode="auto">
        <a:xfrm flipV="1">
          <a:off x="5003800" y="2812307"/>
          <a:ext cx="6477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6259</xdr:rowOff>
    </xdr:from>
    <xdr:ext cx="762000" cy="259045"/>
    <xdr:sp macro="" textlink="">
      <xdr:nvSpPr>
        <xdr:cNvPr id="51" name="人口1人当たり決算額の推移平均値テキスト130"/>
        <xdr:cNvSpPr txBox="1"/>
      </xdr:nvSpPr>
      <xdr:spPr>
        <a:xfrm>
          <a:off x="5740400" y="2797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41046</xdr:rowOff>
    </xdr:from>
    <xdr:to>
      <xdr:col>26</xdr:col>
      <xdr:colOff>50800</xdr:colOff>
      <xdr:row>16</xdr:row>
      <xdr:rowOff>52133</xdr:rowOff>
    </xdr:to>
    <xdr:cxnSp macro="">
      <xdr:nvCxnSpPr>
        <xdr:cNvPr id="53" name="直線コネクタ 52"/>
        <xdr:cNvCxnSpPr/>
      </xdr:nvCxnSpPr>
      <xdr:spPr bwMode="auto">
        <a:xfrm>
          <a:off x="4305300" y="2831871"/>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41046</xdr:rowOff>
    </xdr:from>
    <xdr:to>
      <xdr:col>22</xdr:col>
      <xdr:colOff>114300</xdr:colOff>
      <xdr:row>16</xdr:row>
      <xdr:rowOff>63868</xdr:rowOff>
    </xdr:to>
    <xdr:cxnSp macro="">
      <xdr:nvCxnSpPr>
        <xdr:cNvPr id="56" name="直線コネクタ 55"/>
        <xdr:cNvCxnSpPr/>
      </xdr:nvCxnSpPr>
      <xdr:spPr bwMode="auto">
        <a:xfrm flipV="1">
          <a:off x="3606800" y="2831871"/>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63868</xdr:rowOff>
    </xdr:from>
    <xdr:to>
      <xdr:col>18</xdr:col>
      <xdr:colOff>177800</xdr:colOff>
      <xdr:row>16</xdr:row>
      <xdr:rowOff>105664</xdr:rowOff>
    </xdr:to>
    <xdr:cxnSp macro="">
      <xdr:nvCxnSpPr>
        <xdr:cNvPr id="59" name="直線コネクタ 58"/>
        <xdr:cNvCxnSpPr/>
      </xdr:nvCxnSpPr>
      <xdr:spPr bwMode="auto">
        <a:xfrm flipV="1">
          <a:off x="2908300" y="285469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142132</xdr:rowOff>
    </xdr:from>
    <xdr:to>
      <xdr:col>29</xdr:col>
      <xdr:colOff>177800</xdr:colOff>
      <xdr:row>16</xdr:row>
      <xdr:rowOff>72282</xdr:rowOff>
    </xdr:to>
    <xdr:sp macro="" textlink="">
      <xdr:nvSpPr>
        <xdr:cNvPr id="69" name="楕円 68"/>
        <xdr:cNvSpPr/>
      </xdr:nvSpPr>
      <xdr:spPr bwMode="auto">
        <a:xfrm>
          <a:off x="5600700" y="276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158659</xdr:rowOff>
    </xdr:from>
    <xdr:ext cx="762000" cy="259045"/>
    <xdr:sp macro="" textlink="">
      <xdr:nvSpPr>
        <xdr:cNvPr id="70" name="人口1人当たり決算額の推移該当値テキスト130"/>
        <xdr:cNvSpPr txBox="1"/>
      </xdr:nvSpPr>
      <xdr:spPr>
        <a:xfrm>
          <a:off x="5740400" y="260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1333</xdr:rowOff>
    </xdr:from>
    <xdr:to>
      <xdr:col>26</xdr:col>
      <xdr:colOff>101600</xdr:colOff>
      <xdr:row>16</xdr:row>
      <xdr:rowOff>102933</xdr:rowOff>
    </xdr:to>
    <xdr:sp macro="" textlink="">
      <xdr:nvSpPr>
        <xdr:cNvPr id="71" name="楕円 70"/>
        <xdr:cNvSpPr/>
      </xdr:nvSpPr>
      <xdr:spPr bwMode="auto">
        <a:xfrm>
          <a:off x="4953000" y="279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113110</xdr:rowOff>
    </xdr:from>
    <xdr:ext cx="736600" cy="259045"/>
    <xdr:sp macro="" textlink="">
      <xdr:nvSpPr>
        <xdr:cNvPr id="72" name="テキスト ボックス 71"/>
        <xdr:cNvSpPr txBox="1"/>
      </xdr:nvSpPr>
      <xdr:spPr>
        <a:xfrm>
          <a:off x="4622800" y="256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161696</xdr:rowOff>
    </xdr:from>
    <xdr:to>
      <xdr:col>22</xdr:col>
      <xdr:colOff>165100</xdr:colOff>
      <xdr:row>16</xdr:row>
      <xdr:rowOff>91846</xdr:rowOff>
    </xdr:to>
    <xdr:sp macro="" textlink="">
      <xdr:nvSpPr>
        <xdr:cNvPr id="73" name="楕円 72"/>
        <xdr:cNvSpPr/>
      </xdr:nvSpPr>
      <xdr:spPr bwMode="auto">
        <a:xfrm>
          <a:off x="4254500" y="278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102023</xdr:rowOff>
    </xdr:from>
    <xdr:ext cx="762000" cy="259045"/>
    <xdr:sp macro="" textlink="">
      <xdr:nvSpPr>
        <xdr:cNvPr id="74" name="テキスト ボックス 73"/>
        <xdr:cNvSpPr txBox="1"/>
      </xdr:nvSpPr>
      <xdr:spPr>
        <a:xfrm>
          <a:off x="3924300" y="254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13068</xdr:rowOff>
    </xdr:from>
    <xdr:to>
      <xdr:col>19</xdr:col>
      <xdr:colOff>38100</xdr:colOff>
      <xdr:row>16</xdr:row>
      <xdr:rowOff>114668</xdr:rowOff>
    </xdr:to>
    <xdr:sp macro="" textlink="">
      <xdr:nvSpPr>
        <xdr:cNvPr id="75" name="楕円 74"/>
        <xdr:cNvSpPr/>
      </xdr:nvSpPr>
      <xdr:spPr bwMode="auto">
        <a:xfrm>
          <a:off x="3556000" y="280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124845</xdr:rowOff>
    </xdr:from>
    <xdr:ext cx="762000" cy="259045"/>
    <xdr:sp macro="" textlink="">
      <xdr:nvSpPr>
        <xdr:cNvPr id="76" name="テキスト ボックス 75"/>
        <xdr:cNvSpPr txBox="1"/>
      </xdr:nvSpPr>
      <xdr:spPr>
        <a:xfrm>
          <a:off x="3225800" y="25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54864</xdr:rowOff>
    </xdr:from>
    <xdr:to>
      <xdr:col>15</xdr:col>
      <xdr:colOff>101600</xdr:colOff>
      <xdr:row>16</xdr:row>
      <xdr:rowOff>156464</xdr:rowOff>
    </xdr:to>
    <xdr:sp macro="" textlink="">
      <xdr:nvSpPr>
        <xdr:cNvPr id="77" name="楕円 76"/>
        <xdr:cNvSpPr/>
      </xdr:nvSpPr>
      <xdr:spPr bwMode="auto">
        <a:xfrm>
          <a:off x="2857500" y="284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166641</xdr:rowOff>
    </xdr:from>
    <xdr:ext cx="762000" cy="259045"/>
    <xdr:sp macro="" textlink="">
      <xdr:nvSpPr>
        <xdr:cNvPr id="78" name="テキスト ボックス 77"/>
        <xdr:cNvSpPr txBox="1"/>
      </xdr:nvSpPr>
      <xdr:spPr>
        <a:xfrm>
          <a:off x="2527300" y="26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87887</xdr:rowOff>
    </xdr:from>
    <xdr:to>
      <xdr:col>29</xdr:col>
      <xdr:colOff>127000</xdr:colOff>
      <xdr:row>37</xdr:row>
      <xdr:rowOff>101009</xdr:rowOff>
    </xdr:to>
    <xdr:cxnSp macro="">
      <xdr:nvCxnSpPr>
        <xdr:cNvPr id="110" name="直線コネクタ 109"/>
        <xdr:cNvCxnSpPr/>
      </xdr:nvCxnSpPr>
      <xdr:spPr bwMode="auto">
        <a:xfrm>
          <a:off x="5003800" y="7212587"/>
          <a:ext cx="647700" cy="1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9797</xdr:rowOff>
    </xdr:from>
    <xdr:to>
      <xdr:col>26</xdr:col>
      <xdr:colOff>50800</xdr:colOff>
      <xdr:row>37</xdr:row>
      <xdr:rowOff>87887</xdr:rowOff>
    </xdr:to>
    <xdr:cxnSp macro="">
      <xdr:nvCxnSpPr>
        <xdr:cNvPr id="113" name="直線コネクタ 112"/>
        <xdr:cNvCxnSpPr/>
      </xdr:nvCxnSpPr>
      <xdr:spPr bwMode="auto">
        <a:xfrm>
          <a:off x="4305300" y="7134497"/>
          <a:ext cx="698500" cy="78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136990</xdr:rowOff>
    </xdr:from>
    <xdr:to>
      <xdr:col>22</xdr:col>
      <xdr:colOff>114300</xdr:colOff>
      <xdr:row>37</xdr:row>
      <xdr:rowOff>9797</xdr:rowOff>
    </xdr:to>
    <xdr:cxnSp macro="">
      <xdr:nvCxnSpPr>
        <xdr:cNvPr id="116" name="直線コネクタ 115"/>
        <xdr:cNvCxnSpPr/>
      </xdr:nvCxnSpPr>
      <xdr:spPr bwMode="auto">
        <a:xfrm>
          <a:off x="3606800" y="7090240"/>
          <a:ext cx="698500" cy="4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98037</xdr:rowOff>
    </xdr:from>
    <xdr:to>
      <xdr:col>18</xdr:col>
      <xdr:colOff>177800</xdr:colOff>
      <xdr:row>36</xdr:row>
      <xdr:rowOff>136990</xdr:rowOff>
    </xdr:to>
    <xdr:cxnSp macro="">
      <xdr:nvCxnSpPr>
        <xdr:cNvPr id="119" name="直線コネクタ 118"/>
        <xdr:cNvCxnSpPr/>
      </xdr:nvCxnSpPr>
      <xdr:spPr bwMode="auto">
        <a:xfrm>
          <a:off x="2908300" y="7051287"/>
          <a:ext cx="6985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50209</xdr:rowOff>
    </xdr:from>
    <xdr:to>
      <xdr:col>29</xdr:col>
      <xdr:colOff>177800</xdr:colOff>
      <xdr:row>37</xdr:row>
      <xdr:rowOff>151809</xdr:rowOff>
    </xdr:to>
    <xdr:sp macro="" textlink="">
      <xdr:nvSpPr>
        <xdr:cNvPr id="129" name="楕円 128"/>
        <xdr:cNvSpPr/>
      </xdr:nvSpPr>
      <xdr:spPr bwMode="auto">
        <a:xfrm>
          <a:off x="5600700" y="717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22286</xdr:rowOff>
    </xdr:from>
    <xdr:ext cx="762000" cy="259045"/>
    <xdr:sp macro="" textlink="">
      <xdr:nvSpPr>
        <xdr:cNvPr id="130" name="人口1人当たり決算額の推移該当値テキスト445"/>
        <xdr:cNvSpPr txBox="1"/>
      </xdr:nvSpPr>
      <xdr:spPr>
        <a:xfrm>
          <a:off x="5740400" y="714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37087</xdr:rowOff>
    </xdr:from>
    <xdr:to>
      <xdr:col>26</xdr:col>
      <xdr:colOff>101600</xdr:colOff>
      <xdr:row>37</xdr:row>
      <xdr:rowOff>138687</xdr:rowOff>
    </xdr:to>
    <xdr:sp macro="" textlink="">
      <xdr:nvSpPr>
        <xdr:cNvPr id="131" name="楕円 130"/>
        <xdr:cNvSpPr/>
      </xdr:nvSpPr>
      <xdr:spPr bwMode="auto">
        <a:xfrm>
          <a:off x="4953000" y="716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123464</xdr:rowOff>
    </xdr:from>
    <xdr:ext cx="736600" cy="259045"/>
    <xdr:sp macro="" textlink="">
      <xdr:nvSpPr>
        <xdr:cNvPr id="132" name="テキスト ボックス 131"/>
        <xdr:cNvSpPr txBox="1"/>
      </xdr:nvSpPr>
      <xdr:spPr>
        <a:xfrm>
          <a:off x="4622800" y="724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130447</xdr:rowOff>
    </xdr:from>
    <xdr:to>
      <xdr:col>22</xdr:col>
      <xdr:colOff>165100</xdr:colOff>
      <xdr:row>37</xdr:row>
      <xdr:rowOff>60597</xdr:rowOff>
    </xdr:to>
    <xdr:sp macro="" textlink="">
      <xdr:nvSpPr>
        <xdr:cNvPr id="133" name="楕円 132"/>
        <xdr:cNvSpPr/>
      </xdr:nvSpPr>
      <xdr:spPr bwMode="auto">
        <a:xfrm>
          <a:off x="4254500" y="708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45374</xdr:rowOff>
    </xdr:from>
    <xdr:ext cx="762000" cy="259045"/>
    <xdr:sp macro="" textlink="">
      <xdr:nvSpPr>
        <xdr:cNvPr id="134" name="テキスト ボックス 133"/>
        <xdr:cNvSpPr txBox="1"/>
      </xdr:nvSpPr>
      <xdr:spPr>
        <a:xfrm>
          <a:off x="3924300" y="717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86190</xdr:rowOff>
    </xdr:from>
    <xdr:to>
      <xdr:col>19</xdr:col>
      <xdr:colOff>38100</xdr:colOff>
      <xdr:row>37</xdr:row>
      <xdr:rowOff>16340</xdr:rowOff>
    </xdr:to>
    <xdr:sp macro="" textlink="">
      <xdr:nvSpPr>
        <xdr:cNvPr id="135" name="楕円 134"/>
        <xdr:cNvSpPr/>
      </xdr:nvSpPr>
      <xdr:spPr bwMode="auto">
        <a:xfrm>
          <a:off x="3556000" y="703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1117</xdr:rowOff>
    </xdr:from>
    <xdr:ext cx="762000" cy="259045"/>
    <xdr:sp macro="" textlink="">
      <xdr:nvSpPr>
        <xdr:cNvPr id="136" name="テキスト ボックス 135"/>
        <xdr:cNvSpPr txBox="1"/>
      </xdr:nvSpPr>
      <xdr:spPr>
        <a:xfrm>
          <a:off x="3225800" y="71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47237</xdr:rowOff>
    </xdr:from>
    <xdr:to>
      <xdr:col>15</xdr:col>
      <xdr:colOff>101600</xdr:colOff>
      <xdr:row>36</xdr:row>
      <xdr:rowOff>148837</xdr:rowOff>
    </xdr:to>
    <xdr:sp macro="" textlink="">
      <xdr:nvSpPr>
        <xdr:cNvPr id="137" name="楕円 136"/>
        <xdr:cNvSpPr/>
      </xdr:nvSpPr>
      <xdr:spPr bwMode="auto">
        <a:xfrm>
          <a:off x="2857500" y="700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133614</xdr:rowOff>
    </xdr:from>
    <xdr:ext cx="762000" cy="259045"/>
    <xdr:sp macro="" textlink="">
      <xdr:nvSpPr>
        <xdr:cNvPr id="138" name="テキスト ボックス 137"/>
        <xdr:cNvSpPr txBox="1"/>
      </xdr:nvSpPr>
      <xdr:spPr>
        <a:xfrm>
          <a:off x="2527300" y="708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101883</xdr:rowOff>
    </xdr:from>
    <xdr:to>
      <xdr:col>24</xdr:col>
      <xdr:colOff>63500</xdr:colOff>
      <xdr:row>37</xdr:row>
      <xdr:rowOff>33532</xdr:rowOff>
    </xdr:to>
    <xdr:cxnSp macro="">
      <xdr:nvCxnSpPr>
        <xdr:cNvPr id="63" name="直線コネクタ 62"/>
        <xdr:cNvCxnSpPr/>
      </xdr:nvCxnSpPr>
      <xdr:spPr>
        <a:xfrm>
          <a:off x="3797300" y="6274083"/>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101883</xdr:rowOff>
    </xdr:from>
    <xdr:to>
      <xdr:col>19</xdr:col>
      <xdr:colOff>177800</xdr:colOff>
      <xdr:row>36</xdr:row>
      <xdr:rowOff>135765</xdr:rowOff>
    </xdr:to>
    <xdr:cxnSp macro="">
      <xdr:nvCxnSpPr>
        <xdr:cNvPr id="66" name="直線コネクタ 65"/>
        <xdr:cNvCxnSpPr/>
      </xdr:nvCxnSpPr>
      <xdr:spPr>
        <a:xfrm flipV="1">
          <a:off x="2908300" y="627408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135765</xdr:rowOff>
    </xdr:from>
    <xdr:to>
      <xdr:col>15</xdr:col>
      <xdr:colOff>50800</xdr:colOff>
      <xdr:row>36</xdr:row>
      <xdr:rowOff>169957</xdr:rowOff>
    </xdr:to>
    <xdr:cxnSp macro="">
      <xdr:nvCxnSpPr>
        <xdr:cNvPr id="69" name="直線コネクタ 68"/>
        <xdr:cNvCxnSpPr/>
      </xdr:nvCxnSpPr>
      <xdr:spPr>
        <a:xfrm flipV="1">
          <a:off x="2019300" y="630796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169957</xdr:rowOff>
    </xdr:from>
    <xdr:to>
      <xdr:col>10</xdr:col>
      <xdr:colOff>114300</xdr:colOff>
      <xdr:row>36</xdr:row>
      <xdr:rowOff>170741</xdr:rowOff>
    </xdr:to>
    <xdr:cxnSp macro="">
      <xdr:nvCxnSpPr>
        <xdr:cNvPr id="72" name="直線コネクタ 71"/>
        <xdr:cNvCxnSpPr/>
      </xdr:nvCxnSpPr>
      <xdr:spPr>
        <a:xfrm flipV="1">
          <a:off x="1130300" y="634215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154182</xdr:rowOff>
    </xdr:from>
    <xdr:to>
      <xdr:col>24</xdr:col>
      <xdr:colOff>114300</xdr:colOff>
      <xdr:row>37</xdr:row>
      <xdr:rowOff>84332</xdr:rowOff>
    </xdr:to>
    <xdr:sp macro="" textlink="">
      <xdr:nvSpPr>
        <xdr:cNvPr id="82" name="楕円 81"/>
        <xdr:cNvSpPr/>
      </xdr:nvSpPr>
      <xdr:spPr>
        <a:xfrm>
          <a:off x="4584700" y="63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132609</xdr:rowOff>
    </xdr:from>
    <xdr:ext cx="534377" cy="259045"/>
    <xdr:sp macro="" textlink="">
      <xdr:nvSpPr>
        <xdr:cNvPr id="83" name="人件費該当値テキスト"/>
        <xdr:cNvSpPr txBox="1"/>
      </xdr:nvSpPr>
      <xdr:spPr>
        <a:xfrm>
          <a:off x="4686300" y="630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51083</xdr:rowOff>
    </xdr:from>
    <xdr:to>
      <xdr:col>20</xdr:col>
      <xdr:colOff>38100</xdr:colOff>
      <xdr:row>36</xdr:row>
      <xdr:rowOff>152683</xdr:rowOff>
    </xdr:to>
    <xdr:sp macro="" textlink="">
      <xdr:nvSpPr>
        <xdr:cNvPr id="84" name="楕円 83"/>
        <xdr:cNvSpPr/>
      </xdr:nvSpPr>
      <xdr:spPr>
        <a:xfrm>
          <a:off x="3746500" y="6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143810</xdr:rowOff>
    </xdr:from>
    <xdr:ext cx="534377" cy="259045"/>
    <xdr:sp macro="" textlink="">
      <xdr:nvSpPr>
        <xdr:cNvPr id="85" name="テキスト ボックス 84"/>
        <xdr:cNvSpPr txBox="1"/>
      </xdr:nvSpPr>
      <xdr:spPr>
        <a:xfrm>
          <a:off x="3530111" y="6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84965</xdr:rowOff>
    </xdr:from>
    <xdr:to>
      <xdr:col>15</xdr:col>
      <xdr:colOff>101600</xdr:colOff>
      <xdr:row>37</xdr:row>
      <xdr:rowOff>15115</xdr:rowOff>
    </xdr:to>
    <xdr:sp macro="" textlink="">
      <xdr:nvSpPr>
        <xdr:cNvPr id="86" name="楕円 85"/>
        <xdr:cNvSpPr/>
      </xdr:nvSpPr>
      <xdr:spPr>
        <a:xfrm>
          <a:off x="2857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6242</xdr:rowOff>
    </xdr:from>
    <xdr:ext cx="534377" cy="259045"/>
    <xdr:sp macro="" textlink="">
      <xdr:nvSpPr>
        <xdr:cNvPr id="87" name="テキスト ボックス 86"/>
        <xdr:cNvSpPr txBox="1"/>
      </xdr:nvSpPr>
      <xdr:spPr>
        <a:xfrm>
          <a:off x="2641111" y="63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119157</xdr:rowOff>
    </xdr:from>
    <xdr:to>
      <xdr:col>10</xdr:col>
      <xdr:colOff>165100</xdr:colOff>
      <xdr:row>37</xdr:row>
      <xdr:rowOff>49307</xdr:rowOff>
    </xdr:to>
    <xdr:sp macro="" textlink="">
      <xdr:nvSpPr>
        <xdr:cNvPr id="88" name="楕円 87"/>
        <xdr:cNvSpPr/>
      </xdr:nvSpPr>
      <xdr:spPr>
        <a:xfrm>
          <a:off x="1968500" y="62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40434</xdr:rowOff>
    </xdr:from>
    <xdr:ext cx="534377" cy="259045"/>
    <xdr:sp macro="" textlink="">
      <xdr:nvSpPr>
        <xdr:cNvPr id="89" name="テキスト ボックス 88"/>
        <xdr:cNvSpPr txBox="1"/>
      </xdr:nvSpPr>
      <xdr:spPr>
        <a:xfrm>
          <a:off x="1752111" y="63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119941</xdr:rowOff>
    </xdr:from>
    <xdr:to>
      <xdr:col>6</xdr:col>
      <xdr:colOff>38100</xdr:colOff>
      <xdr:row>37</xdr:row>
      <xdr:rowOff>50091</xdr:rowOff>
    </xdr:to>
    <xdr:sp macro="" textlink="">
      <xdr:nvSpPr>
        <xdr:cNvPr id="90" name="楕円 89"/>
        <xdr:cNvSpPr/>
      </xdr:nvSpPr>
      <xdr:spPr>
        <a:xfrm>
          <a:off x="1079500" y="62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41218</xdr:rowOff>
    </xdr:from>
    <xdr:ext cx="534377" cy="259045"/>
    <xdr:sp macro="" textlink="">
      <xdr:nvSpPr>
        <xdr:cNvPr id="91" name="テキスト ボックス 90"/>
        <xdr:cNvSpPr txBox="1"/>
      </xdr:nvSpPr>
      <xdr:spPr>
        <a:xfrm>
          <a:off x="863111" y="63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104381</xdr:rowOff>
    </xdr:from>
    <xdr:to>
      <xdr:col>24</xdr:col>
      <xdr:colOff>63500</xdr:colOff>
      <xdr:row>55</xdr:row>
      <xdr:rowOff>136690</xdr:rowOff>
    </xdr:to>
    <xdr:cxnSp macro="">
      <xdr:nvCxnSpPr>
        <xdr:cNvPr id="121" name="直線コネクタ 120"/>
        <xdr:cNvCxnSpPr/>
      </xdr:nvCxnSpPr>
      <xdr:spPr>
        <a:xfrm>
          <a:off x="3797300" y="9534131"/>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104381</xdr:rowOff>
    </xdr:from>
    <xdr:to>
      <xdr:col>19</xdr:col>
      <xdr:colOff>177800</xdr:colOff>
      <xdr:row>55</xdr:row>
      <xdr:rowOff>161696</xdr:rowOff>
    </xdr:to>
    <xdr:cxnSp macro="">
      <xdr:nvCxnSpPr>
        <xdr:cNvPr id="124" name="直線コネクタ 123"/>
        <xdr:cNvCxnSpPr/>
      </xdr:nvCxnSpPr>
      <xdr:spPr>
        <a:xfrm flipV="1">
          <a:off x="2908300" y="9534131"/>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161696</xdr:rowOff>
    </xdr:from>
    <xdr:to>
      <xdr:col>15</xdr:col>
      <xdr:colOff>50800</xdr:colOff>
      <xdr:row>56</xdr:row>
      <xdr:rowOff>31191</xdr:rowOff>
    </xdr:to>
    <xdr:cxnSp macro="">
      <xdr:nvCxnSpPr>
        <xdr:cNvPr id="127" name="直線コネクタ 126"/>
        <xdr:cNvCxnSpPr/>
      </xdr:nvCxnSpPr>
      <xdr:spPr>
        <a:xfrm flipV="1">
          <a:off x="2019300" y="9591446"/>
          <a:ext cx="8890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31191</xdr:rowOff>
    </xdr:from>
    <xdr:to>
      <xdr:col>10</xdr:col>
      <xdr:colOff>114300</xdr:colOff>
      <xdr:row>56</xdr:row>
      <xdr:rowOff>123647</xdr:rowOff>
    </xdr:to>
    <xdr:cxnSp macro="">
      <xdr:nvCxnSpPr>
        <xdr:cNvPr id="130" name="直線コネクタ 129"/>
        <xdr:cNvCxnSpPr/>
      </xdr:nvCxnSpPr>
      <xdr:spPr>
        <a:xfrm flipV="1">
          <a:off x="1130300" y="9632391"/>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85890</xdr:rowOff>
    </xdr:from>
    <xdr:to>
      <xdr:col>24</xdr:col>
      <xdr:colOff>114300</xdr:colOff>
      <xdr:row>56</xdr:row>
      <xdr:rowOff>16040</xdr:rowOff>
    </xdr:to>
    <xdr:sp macro="" textlink="">
      <xdr:nvSpPr>
        <xdr:cNvPr id="140" name="楕円 139"/>
        <xdr:cNvSpPr/>
      </xdr:nvSpPr>
      <xdr:spPr>
        <a:xfrm>
          <a:off x="4584700" y="95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108767</xdr:rowOff>
    </xdr:from>
    <xdr:ext cx="534377" cy="259045"/>
    <xdr:sp macro="" textlink="">
      <xdr:nvSpPr>
        <xdr:cNvPr id="141" name="物件費該当値テキスト"/>
        <xdr:cNvSpPr txBox="1"/>
      </xdr:nvSpPr>
      <xdr:spPr>
        <a:xfrm>
          <a:off x="4686300" y="93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53581</xdr:rowOff>
    </xdr:from>
    <xdr:to>
      <xdr:col>20</xdr:col>
      <xdr:colOff>38100</xdr:colOff>
      <xdr:row>55</xdr:row>
      <xdr:rowOff>155181</xdr:rowOff>
    </xdr:to>
    <xdr:sp macro="" textlink="">
      <xdr:nvSpPr>
        <xdr:cNvPr id="142" name="楕円 141"/>
        <xdr:cNvSpPr/>
      </xdr:nvSpPr>
      <xdr:spPr>
        <a:xfrm>
          <a:off x="3746500" y="9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258</xdr:rowOff>
    </xdr:from>
    <xdr:ext cx="534377" cy="259045"/>
    <xdr:sp macro="" textlink="">
      <xdr:nvSpPr>
        <xdr:cNvPr id="143" name="テキスト ボックス 142"/>
        <xdr:cNvSpPr txBox="1"/>
      </xdr:nvSpPr>
      <xdr:spPr>
        <a:xfrm>
          <a:off x="3530111" y="92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110896</xdr:rowOff>
    </xdr:from>
    <xdr:to>
      <xdr:col>15</xdr:col>
      <xdr:colOff>101600</xdr:colOff>
      <xdr:row>56</xdr:row>
      <xdr:rowOff>41046</xdr:rowOff>
    </xdr:to>
    <xdr:sp macro="" textlink="">
      <xdr:nvSpPr>
        <xdr:cNvPr id="144" name="楕円 143"/>
        <xdr:cNvSpPr/>
      </xdr:nvSpPr>
      <xdr:spPr>
        <a:xfrm>
          <a:off x="2857500" y="95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57573</xdr:rowOff>
    </xdr:from>
    <xdr:ext cx="534377" cy="259045"/>
    <xdr:sp macro="" textlink="">
      <xdr:nvSpPr>
        <xdr:cNvPr id="145" name="テキスト ボックス 144"/>
        <xdr:cNvSpPr txBox="1"/>
      </xdr:nvSpPr>
      <xdr:spPr>
        <a:xfrm>
          <a:off x="2641111" y="93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151841</xdr:rowOff>
    </xdr:from>
    <xdr:to>
      <xdr:col>10</xdr:col>
      <xdr:colOff>165100</xdr:colOff>
      <xdr:row>56</xdr:row>
      <xdr:rowOff>81991</xdr:rowOff>
    </xdr:to>
    <xdr:sp macro="" textlink="">
      <xdr:nvSpPr>
        <xdr:cNvPr id="146" name="楕円 145"/>
        <xdr:cNvSpPr/>
      </xdr:nvSpPr>
      <xdr:spPr>
        <a:xfrm>
          <a:off x="1968500" y="9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98518</xdr:rowOff>
    </xdr:from>
    <xdr:ext cx="534377" cy="259045"/>
    <xdr:sp macro="" textlink="">
      <xdr:nvSpPr>
        <xdr:cNvPr id="147" name="テキスト ボックス 146"/>
        <xdr:cNvSpPr txBox="1"/>
      </xdr:nvSpPr>
      <xdr:spPr>
        <a:xfrm>
          <a:off x="1752111" y="93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72847</xdr:rowOff>
    </xdr:from>
    <xdr:to>
      <xdr:col>6</xdr:col>
      <xdr:colOff>38100</xdr:colOff>
      <xdr:row>57</xdr:row>
      <xdr:rowOff>2997</xdr:rowOff>
    </xdr:to>
    <xdr:sp macro="" textlink="">
      <xdr:nvSpPr>
        <xdr:cNvPr id="148" name="楕円 147"/>
        <xdr:cNvSpPr/>
      </xdr:nvSpPr>
      <xdr:spPr>
        <a:xfrm>
          <a:off x="1079500" y="9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165574</xdr:rowOff>
    </xdr:from>
    <xdr:ext cx="534377" cy="259045"/>
    <xdr:sp macro="" textlink="">
      <xdr:nvSpPr>
        <xdr:cNvPr id="149" name="テキスト ボックス 148"/>
        <xdr:cNvSpPr txBox="1"/>
      </xdr:nvSpPr>
      <xdr:spPr>
        <a:xfrm>
          <a:off x="863111" y="97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142442</xdr:rowOff>
    </xdr:from>
    <xdr:to>
      <xdr:col>24</xdr:col>
      <xdr:colOff>63500</xdr:colOff>
      <xdr:row>77</xdr:row>
      <xdr:rowOff>103192</xdr:rowOff>
    </xdr:to>
    <xdr:cxnSp macro="">
      <xdr:nvCxnSpPr>
        <xdr:cNvPr id="176" name="直線コネクタ 175"/>
        <xdr:cNvCxnSpPr/>
      </xdr:nvCxnSpPr>
      <xdr:spPr>
        <a:xfrm>
          <a:off x="3797300" y="13172642"/>
          <a:ext cx="838200" cy="1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142442</xdr:rowOff>
    </xdr:from>
    <xdr:to>
      <xdr:col>19</xdr:col>
      <xdr:colOff>177800</xdr:colOff>
      <xdr:row>77</xdr:row>
      <xdr:rowOff>154422</xdr:rowOff>
    </xdr:to>
    <xdr:cxnSp macro="">
      <xdr:nvCxnSpPr>
        <xdr:cNvPr id="179" name="直線コネクタ 178"/>
        <xdr:cNvCxnSpPr/>
      </xdr:nvCxnSpPr>
      <xdr:spPr>
        <a:xfrm flipV="1">
          <a:off x="2908300" y="13172642"/>
          <a:ext cx="889000" cy="1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9696</xdr:rowOff>
    </xdr:from>
    <xdr:to>
      <xdr:col>15</xdr:col>
      <xdr:colOff>50800</xdr:colOff>
      <xdr:row>77</xdr:row>
      <xdr:rowOff>154422</xdr:rowOff>
    </xdr:to>
    <xdr:cxnSp macro="">
      <xdr:nvCxnSpPr>
        <xdr:cNvPr id="182" name="直線コネクタ 181"/>
        <xdr:cNvCxnSpPr/>
      </xdr:nvCxnSpPr>
      <xdr:spPr>
        <a:xfrm>
          <a:off x="2019300" y="13211346"/>
          <a:ext cx="889000" cy="1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9696</xdr:rowOff>
    </xdr:from>
    <xdr:to>
      <xdr:col>10</xdr:col>
      <xdr:colOff>114300</xdr:colOff>
      <xdr:row>77</xdr:row>
      <xdr:rowOff>84150</xdr:rowOff>
    </xdr:to>
    <xdr:cxnSp macro="">
      <xdr:nvCxnSpPr>
        <xdr:cNvPr id="185" name="直線コネクタ 184"/>
        <xdr:cNvCxnSpPr/>
      </xdr:nvCxnSpPr>
      <xdr:spPr>
        <a:xfrm flipV="1">
          <a:off x="1130300" y="13211346"/>
          <a:ext cx="889000" cy="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52392</xdr:rowOff>
    </xdr:from>
    <xdr:to>
      <xdr:col>24</xdr:col>
      <xdr:colOff>114300</xdr:colOff>
      <xdr:row>77</xdr:row>
      <xdr:rowOff>153992</xdr:rowOff>
    </xdr:to>
    <xdr:sp macro="" textlink="">
      <xdr:nvSpPr>
        <xdr:cNvPr id="195" name="楕円 194"/>
        <xdr:cNvSpPr/>
      </xdr:nvSpPr>
      <xdr:spPr>
        <a:xfrm>
          <a:off x="4584700" y="1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75269</xdr:rowOff>
    </xdr:from>
    <xdr:ext cx="469744" cy="259045"/>
    <xdr:sp macro="" textlink="">
      <xdr:nvSpPr>
        <xdr:cNvPr id="196" name="維持補修費該当値テキスト"/>
        <xdr:cNvSpPr txBox="1"/>
      </xdr:nvSpPr>
      <xdr:spPr>
        <a:xfrm>
          <a:off x="4686300" y="1310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91642</xdr:rowOff>
    </xdr:from>
    <xdr:to>
      <xdr:col>20</xdr:col>
      <xdr:colOff>38100</xdr:colOff>
      <xdr:row>77</xdr:row>
      <xdr:rowOff>21792</xdr:rowOff>
    </xdr:to>
    <xdr:sp macro="" textlink="">
      <xdr:nvSpPr>
        <xdr:cNvPr id="197" name="楕円 196"/>
        <xdr:cNvSpPr/>
      </xdr:nvSpPr>
      <xdr:spPr>
        <a:xfrm>
          <a:off x="3746500" y="131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38320</xdr:rowOff>
    </xdr:from>
    <xdr:ext cx="534377" cy="259045"/>
    <xdr:sp macro="" textlink="">
      <xdr:nvSpPr>
        <xdr:cNvPr id="198" name="テキスト ボックス 197"/>
        <xdr:cNvSpPr txBox="1"/>
      </xdr:nvSpPr>
      <xdr:spPr>
        <a:xfrm>
          <a:off x="3530111" y="128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103622</xdr:rowOff>
    </xdr:from>
    <xdr:to>
      <xdr:col>15</xdr:col>
      <xdr:colOff>101600</xdr:colOff>
      <xdr:row>78</xdr:row>
      <xdr:rowOff>33772</xdr:rowOff>
    </xdr:to>
    <xdr:sp macro="" textlink="">
      <xdr:nvSpPr>
        <xdr:cNvPr id="199" name="楕円 198"/>
        <xdr:cNvSpPr/>
      </xdr:nvSpPr>
      <xdr:spPr>
        <a:xfrm>
          <a:off x="2857500" y="133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24899</xdr:rowOff>
    </xdr:from>
    <xdr:ext cx="469744" cy="259045"/>
    <xdr:sp macro="" textlink="">
      <xdr:nvSpPr>
        <xdr:cNvPr id="200" name="テキスト ボックス 199"/>
        <xdr:cNvSpPr txBox="1"/>
      </xdr:nvSpPr>
      <xdr:spPr>
        <a:xfrm>
          <a:off x="2673428" y="133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130346</xdr:rowOff>
    </xdr:from>
    <xdr:to>
      <xdr:col>10</xdr:col>
      <xdr:colOff>165100</xdr:colOff>
      <xdr:row>77</xdr:row>
      <xdr:rowOff>60496</xdr:rowOff>
    </xdr:to>
    <xdr:sp macro="" textlink="">
      <xdr:nvSpPr>
        <xdr:cNvPr id="201" name="楕円 200"/>
        <xdr:cNvSpPr/>
      </xdr:nvSpPr>
      <xdr:spPr>
        <a:xfrm>
          <a:off x="1968500" y="131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77023</xdr:rowOff>
    </xdr:from>
    <xdr:ext cx="534377" cy="259045"/>
    <xdr:sp macro="" textlink="">
      <xdr:nvSpPr>
        <xdr:cNvPr id="202" name="テキスト ボックス 201"/>
        <xdr:cNvSpPr txBox="1"/>
      </xdr:nvSpPr>
      <xdr:spPr>
        <a:xfrm>
          <a:off x="1752111" y="129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33350</xdr:rowOff>
    </xdr:from>
    <xdr:to>
      <xdr:col>6</xdr:col>
      <xdr:colOff>38100</xdr:colOff>
      <xdr:row>77</xdr:row>
      <xdr:rowOff>134950</xdr:rowOff>
    </xdr:to>
    <xdr:sp macro="" textlink="">
      <xdr:nvSpPr>
        <xdr:cNvPr id="203" name="楕円 202"/>
        <xdr:cNvSpPr/>
      </xdr:nvSpPr>
      <xdr:spPr>
        <a:xfrm>
          <a:off x="1079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151477</xdr:rowOff>
    </xdr:from>
    <xdr:ext cx="469744" cy="259045"/>
    <xdr:sp macro="" textlink="">
      <xdr:nvSpPr>
        <xdr:cNvPr id="204" name="テキスト ボックス 203"/>
        <xdr:cNvSpPr txBox="1"/>
      </xdr:nvSpPr>
      <xdr:spPr>
        <a:xfrm>
          <a:off x="895428" y="130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3" name="直線コネクタ 232"/>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4"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5" name="直線コネクタ 234"/>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6"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7" name="直線コネクタ 236"/>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1525</xdr:rowOff>
    </xdr:from>
    <xdr:to>
      <xdr:col>24</xdr:col>
      <xdr:colOff>63500</xdr:colOff>
      <xdr:row>98</xdr:row>
      <xdr:rowOff>25400</xdr:rowOff>
    </xdr:to>
    <xdr:cxnSp macro="">
      <xdr:nvCxnSpPr>
        <xdr:cNvPr id="238" name="直線コネクタ 237"/>
        <xdr:cNvCxnSpPr/>
      </xdr:nvCxnSpPr>
      <xdr:spPr>
        <a:xfrm flipV="1">
          <a:off x="3797300" y="16803625"/>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9"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40" name="フローチャート: 判断 239"/>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25400</xdr:rowOff>
    </xdr:from>
    <xdr:to>
      <xdr:col>19</xdr:col>
      <xdr:colOff>177800</xdr:colOff>
      <xdr:row>98</xdr:row>
      <xdr:rowOff>25657</xdr:rowOff>
    </xdr:to>
    <xdr:cxnSp macro="">
      <xdr:nvCxnSpPr>
        <xdr:cNvPr id="241" name="直線コネクタ 240"/>
        <xdr:cNvCxnSpPr/>
      </xdr:nvCxnSpPr>
      <xdr:spPr>
        <a:xfrm flipV="1">
          <a:off x="2908300" y="16827500"/>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2" name="フローチャート: 判断 241"/>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3" name="テキスト ボックス 242"/>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25657</xdr:rowOff>
    </xdr:from>
    <xdr:to>
      <xdr:col>15</xdr:col>
      <xdr:colOff>50800</xdr:colOff>
      <xdr:row>98</xdr:row>
      <xdr:rowOff>61819</xdr:rowOff>
    </xdr:to>
    <xdr:cxnSp macro="">
      <xdr:nvCxnSpPr>
        <xdr:cNvPr id="244" name="直線コネクタ 243"/>
        <xdr:cNvCxnSpPr/>
      </xdr:nvCxnSpPr>
      <xdr:spPr>
        <a:xfrm flipV="1">
          <a:off x="2019300" y="16827757"/>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5" name="フローチャート: 判断 244"/>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6" name="テキスト ボックス 245"/>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61819</xdr:rowOff>
    </xdr:from>
    <xdr:to>
      <xdr:col>10</xdr:col>
      <xdr:colOff>114300</xdr:colOff>
      <xdr:row>98</xdr:row>
      <xdr:rowOff>133499</xdr:rowOff>
    </xdr:to>
    <xdr:cxnSp macro="">
      <xdr:nvCxnSpPr>
        <xdr:cNvPr id="247" name="直線コネクタ 246"/>
        <xdr:cNvCxnSpPr/>
      </xdr:nvCxnSpPr>
      <xdr:spPr>
        <a:xfrm flipV="1">
          <a:off x="1130300" y="16863919"/>
          <a:ext cx="889000" cy="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8" name="フローチャート: 判断 247"/>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9" name="テキスト ボックス 248"/>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50" name="フローチャート: 判断 249"/>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1" name="テキスト ボックス 250"/>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122175</xdr:rowOff>
    </xdr:from>
    <xdr:to>
      <xdr:col>24</xdr:col>
      <xdr:colOff>114300</xdr:colOff>
      <xdr:row>98</xdr:row>
      <xdr:rowOff>52325</xdr:rowOff>
    </xdr:to>
    <xdr:sp macro="" textlink="">
      <xdr:nvSpPr>
        <xdr:cNvPr id="257" name="楕円 256"/>
        <xdr:cNvSpPr/>
      </xdr:nvSpPr>
      <xdr:spPr>
        <a:xfrm>
          <a:off x="4584700" y="167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37102</xdr:rowOff>
    </xdr:from>
    <xdr:ext cx="534377" cy="259045"/>
    <xdr:sp macro="" textlink="">
      <xdr:nvSpPr>
        <xdr:cNvPr id="258" name="扶助費該当値テキスト"/>
        <xdr:cNvSpPr txBox="1"/>
      </xdr:nvSpPr>
      <xdr:spPr>
        <a:xfrm>
          <a:off x="4686300" y="166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146050</xdr:rowOff>
    </xdr:from>
    <xdr:to>
      <xdr:col>20</xdr:col>
      <xdr:colOff>38100</xdr:colOff>
      <xdr:row>98</xdr:row>
      <xdr:rowOff>76200</xdr:rowOff>
    </xdr:to>
    <xdr:sp macro="" textlink="">
      <xdr:nvSpPr>
        <xdr:cNvPr id="259" name="楕円 258"/>
        <xdr:cNvSpPr/>
      </xdr:nvSpPr>
      <xdr:spPr>
        <a:xfrm>
          <a:off x="3746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67327</xdr:rowOff>
    </xdr:from>
    <xdr:ext cx="534377" cy="259045"/>
    <xdr:sp macro="" textlink="">
      <xdr:nvSpPr>
        <xdr:cNvPr id="260" name="テキスト ボックス 259"/>
        <xdr:cNvSpPr txBox="1"/>
      </xdr:nvSpPr>
      <xdr:spPr>
        <a:xfrm>
          <a:off x="3530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146307</xdr:rowOff>
    </xdr:from>
    <xdr:to>
      <xdr:col>15</xdr:col>
      <xdr:colOff>101600</xdr:colOff>
      <xdr:row>98</xdr:row>
      <xdr:rowOff>76457</xdr:rowOff>
    </xdr:to>
    <xdr:sp macro="" textlink="">
      <xdr:nvSpPr>
        <xdr:cNvPr id="261" name="楕円 260"/>
        <xdr:cNvSpPr/>
      </xdr:nvSpPr>
      <xdr:spPr>
        <a:xfrm>
          <a:off x="2857500" y="167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67584</xdr:rowOff>
    </xdr:from>
    <xdr:ext cx="534377" cy="259045"/>
    <xdr:sp macro="" textlink="">
      <xdr:nvSpPr>
        <xdr:cNvPr id="262" name="テキスト ボックス 261"/>
        <xdr:cNvSpPr txBox="1"/>
      </xdr:nvSpPr>
      <xdr:spPr>
        <a:xfrm>
          <a:off x="2641111" y="168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11019</xdr:rowOff>
    </xdr:from>
    <xdr:to>
      <xdr:col>10</xdr:col>
      <xdr:colOff>165100</xdr:colOff>
      <xdr:row>98</xdr:row>
      <xdr:rowOff>112619</xdr:rowOff>
    </xdr:to>
    <xdr:sp macro="" textlink="">
      <xdr:nvSpPr>
        <xdr:cNvPr id="263" name="楕円 262"/>
        <xdr:cNvSpPr/>
      </xdr:nvSpPr>
      <xdr:spPr>
        <a:xfrm>
          <a:off x="1968500" y="16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103746</xdr:rowOff>
    </xdr:from>
    <xdr:ext cx="534377" cy="259045"/>
    <xdr:sp macro="" textlink="">
      <xdr:nvSpPr>
        <xdr:cNvPr id="264" name="テキスト ボックス 263"/>
        <xdr:cNvSpPr txBox="1"/>
      </xdr:nvSpPr>
      <xdr:spPr>
        <a:xfrm>
          <a:off x="1752111" y="169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82699</xdr:rowOff>
    </xdr:from>
    <xdr:to>
      <xdr:col>6</xdr:col>
      <xdr:colOff>38100</xdr:colOff>
      <xdr:row>99</xdr:row>
      <xdr:rowOff>12849</xdr:rowOff>
    </xdr:to>
    <xdr:sp macro="" textlink="">
      <xdr:nvSpPr>
        <xdr:cNvPr id="265" name="楕円 264"/>
        <xdr:cNvSpPr/>
      </xdr:nvSpPr>
      <xdr:spPr>
        <a:xfrm>
          <a:off x="1079500" y="168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3976</xdr:rowOff>
    </xdr:from>
    <xdr:ext cx="534377" cy="259045"/>
    <xdr:sp macro="" textlink="">
      <xdr:nvSpPr>
        <xdr:cNvPr id="266" name="テキスト ボックス 265"/>
        <xdr:cNvSpPr txBox="1"/>
      </xdr:nvSpPr>
      <xdr:spPr>
        <a:xfrm>
          <a:off x="863111" y="169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3" name="直線コネクタ 292"/>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4"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5" name="直線コネクタ 294"/>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6"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7" name="直線コネクタ 296"/>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155114</xdr:rowOff>
    </xdr:from>
    <xdr:to>
      <xdr:col>55</xdr:col>
      <xdr:colOff>0</xdr:colOff>
      <xdr:row>34</xdr:row>
      <xdr:rowOff>33581</xdr:rowOff>
    </xdr:to>
    <xdr:cxnSp macro="">
      <xdr:nvCxnSpPr>
        <xdr:cNvPr id="298" name="直線コネクタ 297"/>
        <xdr:cNvCxnSpPr/>
      </xdr:nvCxnSpPr>
      <xdr:spPr>
        <a:xfrm>
          <a:off x="9639300" y="5812964"/>
          <a:ext cx="8382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9"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300" name="フローチャート: 判断 299"/>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155114</xdr:rowOff>
    </xdr:from>
    <xdr:to>
      <xdr:col>50</xdr:col>
      <xdr:colOff>114300</xdr:colOff>
      <xdr:row>36</xdr:row>
      <xdr:rowOff>38479</xdr:rowOff>
    </xdr:to>
    <xdr:cxnSp macro="">
      <xdr:nvCxnSpPr>
        <xdr:cNvPr id="301" name="直線コネクタ 300"/>
        <xdr:cNvCxnSpPr/>
      </xdr:nvCxnSpPr>
      <xdr:spPr>
        <a:xfrm flipV="1">
          <a:off x="8750300" y="5812964"/>
          <a:ext cx="889000" cy="3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2" name="フローチャート: 判断 301"/>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3" name="テキスト ボックス 302"/>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38479</xdr:rowOff>
    </xdr:from>
    <xdr:to>
      <xdr:col>45</xdr:col>
      <xdr:colOff>177800</xdr:colOff>
      <xdr:row>36</xdr:row>
      <xdr:rowOff>115860</xdr:rowOff>
    </xdr:to>
    <xdr:cxnSp macro="">
      <xdr:nvCxnSpPr>
        <xdr:cNvPr id="304" name="直線コネクタ 303"/>
        <xdr:cNvCxnSpPr/>
      </xdr:nvCxnSpPr>
      <xdr:spPr>
        <a:xfrm flipV="1">
          <a:off x="7861300" y="6210679"/>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5" name="フローチャート: 判断 304"/>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6" name="テキスト ボックス 305"/>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115860</xdr:rowOff>
    </xdr:from>
    <xdr:to>
      <xdr:col>41</xdr:col>
      <xdr:colOff>50800</xdr:colOff>
      <xdr:row>37</xdr:row>
      <xdr:rowOff>16746</xdr:rowOff>
    </xdr:to>
    <xdr:cxnSp macro="">
      <xdr:nvCxnSpPr>
        <xdr:cNvPr id="307" name="直線コネクタ 306"/>
        <xdr:cNvCxnSpPr/>
      </xdr:nvCxnSpPr>
      <xdr:spPr>
        <a:xfrm flipV="1">
          <a:off x="6972300" y="6288060"/>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8" name="フローチャート: 判断 307"/>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9" name="テキスト ボックス 308"/>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10" name="フローチャート: 判断 309"/>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11" name="テキスト ボックス 310"/>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154231</xdr:rowOff>
    </xdr:from>
    <xdr:to>
      <xdr:col>55</xdr:col>
      <xdr:colOff>50800</xdr:colOff>
      <xdr:row>34</xdr:row>
      <xdr:rowOff>84381</xdr:rowOff>
    </xdr:to>
    <xdr:sp macro="" textlink="">
      <xdr:nvSpPr>
        <xdr:cNvPr id="317" name="楕円 316"/>
        <xdr:cNvSpPr/>
      </xdr:nvSpPr>
      <xdr:spPr>
        <a:xfrm>
          <a:off x="10426700" y="58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5658</xdr:rowOff>
    </xdr:from>
    <xdr:ext cx="534377" cy="259045"/>
    <xdr:sp macro="" textlink="">
      <xdr:nvSpPr>
        <xdr:cNvPr id="318" name="補助費等該当値テキスト"/>
        <xdr:cNvSpPr txBox="1"/>
      </xdr:nvSpPr>
      <xdr:spPr>
        <a:xfrm>
          <a:off x="10528300" y="56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104314</xdr:rowOff>
    </xdr:from>
    <xdr:to>
      <xdr:col>50</xdr:col>
      <xdr:colOff>165100</xdr:colOff>
      <xdr:row>34</xdr:row>
      <xdr:rowOff>34464</xdr:rowOff>
    </xdr:to>
    <xdr:sp macro="" textlink="">
      <xdr:nvSpPr>
        <xdr:cNvPr id="319" name="楕円 318"/>
        <xdr:cNvSpPr/>
      </xdr:nvSpPr>
      <xdr:spPr>
        <a:xfrm>
          <a:off x="9588500" y="5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50991</xdr:rowOff>
    </xdr:from>
    <xdr:ext cx="534377" cy="259045"/>
    <xdr:sp macro="" textlink="">
      <xdr:nvSpPr>
        <xdr:cNvPr id="320" name="テキスト ボックス 319"/>
        <xdr:cNvSpPr txBox="1"/>
      </xdr:nvSpPr>
      <xdr:spPr>
        <a:xfrm>
          <a:off x="9372111" y="55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159129</xdr:rowOff>
    </xdr:from>
    <xdr:to>
      <xdr:col>46</xdr:col>
      <xdr:colOff>38100</xdr:colOff>
      <xdr:row>36</xdr:row>
      <xdr:rowOff>89279</xdr:rowOff>
    </xdr:to>
    <xdr:sp macro="" textlink="">
      <xdr:nvSpPr>
        <xdr:cNvPr id="321" name="楕円 320"/>
        <xdr:cNvSpPr/>
      </xdr:nvSpPr>
      <xdr:spPr>
        <a:xfrm>
          <a:off x="8699500" y="61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80406</xdr:rowOff>
    </xdr:from>
    <xdr:ext cx="534377" cy="259045"/>
    <xdr:sp macro="" textlink="">
      <xdr:nvSpPr>
        <xdr:cNvPr id="322" name="テキスト ボックス 321"/>
        <xdr:cNvSpPr txBox="1"/>
      </xdr:nvSpPr>
      <xdr:spPr>
        <a:xfrm>
          <a:off x="8483111" y="62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65060</xdr:rowOff>
    </xdr:from>
    <xdr:to>
      <xdr:col>41</xdr:col>
      <xdr:colOff>101600</xdr:colOff>
      <xdr:row>36</xdr:row>
      <xdr:rowOff>166660</xdr:rowOff>
    </xdr:to>
    <xdr:sp macro="" textlink="">
      <xdr:nvSpPr>
        <xdr:cNvPr id="323" name="楕円 322"/>
        <xdr:cNvSpPr/>
      </xdr:nvSpPr>
      <xdr:spPr>
        <a:xfrm>
          <a:off x="78105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157787</xdr:rowOff>
    </xdr:from>
    <xdr:ext cx="534377" cy="259045"/>
    <xdr:sp macro="" textlink="">
      <xdr:nvSpPr>
        <xdr:cNvPr id="324" name="テキスト ボックス 323"/>
        <xdr:cNvSpPr txBox="1"/>
      </xdr:nvSpPr>
      <xdr:spPr>
        <a:xfrm>
          <a:off x="7594111" y="632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137396</xdr:rowOff>
    </xdr:from>
    <xdr:to>
      <xdr:col>36</xdr:col>
      <xdr:colOff>165100</xdr:colOff>
      <xdr:row>37</xdr:row>
      <xdr:rowOff>67546</xdr:rowOff>
    </xdr:to>
    <xdr:sp macro="" textlink="">
      <xdr:nvSpPr>
        <xdr:cNvPr id="325" name="楕円 324"/>
        <xdr:cNvSpPr/>
      </xdr:nvSpPr>
      <xdr:spPr>
        <a:xfrm>
          <a:off x="6921500" y="63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58673</xdr:rowOff>
    </xdr:from>
    <xdr:ext cx="534377" cy="259045"/>
    <xdr:sp macro="" textlink="">
      <xdr:nvSpPr>
        <xdr:cNvPr id="326" name="テキスト ボックス 325"/>
        <xdr:cNvSpPr txBox="1"/>
      </xdr:nvSpPr>
      <xdr:spPr>
        <a:xfrm>
          <a:off x="6705111" y="64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50" name="直線コネクタ 349"/>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1"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2" name="直線コネクタ 351"/>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3"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4" name="直線コネクタ 353"/>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149468</xdr:rowOff>
    </xdr:from>
    <xdr:to>
      <xdr:col>55</xdr:col>
      <xdr:colOff>0</xdr:colOff>
      <xdr:row>58</xdr:row>
      <xdr:rowOff>170583</xdr:rowOff>
    </xdr:to>
    <xdr:cxnSp macro="">
      <xdr:nvCxnSpPr>
        <xdr:cNvPr id="355" name="直線コネクタ 354"/>
        <xdr:cNvCxnSpPr/>
      </xdr:nvCxnSpPr>
      <xdr:spPr>
        <a:xfrm flipV="1">
          <a:off x="9639300" y="10093568"/>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6"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7" name="フローチャート: 判断 356"/>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170583</xdr:rowOff>
    </xdr:from>
    <xdr:to>
      <xdr:col>50</xdr:col>
      <xdr:colOff>114300</xdr:colOff>
      <xdr:row>59</xdr:row>
      <xdr:rowOff>11212</xdr:rowOff>
    </xdr:to>
    <xdr:cxnSp macro="">
      <xdr:nvCxnSpPr>
        <xdr:cNvPr id="358" name="直線コネクタ 357"/>
        <xdr:cNvCxnSpPr/>
      </xdr:nvCxnSpPr>
      <xdr:spPr>
        <a:xfrm flipV="1">
          <a:off x="8750300" y="10114683"/>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9" name="フローチャート: 判断 358"/>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60" name="テキスト ボックス 359"/>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11212</xdr:rowOff>
    </xdr:from>
    <xdr:to>
      <xdr:col>45</xdr:col>
      <xdr:colOff>177800</xdr:colOff>
      <xdr:row>59</xdr:row>
      <xdr:rowOff>12749</xdr:rowOff>
    </xdr:to>
    <xdr:cxnSp macro="">
      <xdr:nvCxnSpPr>
        <xdr:cNvPr id="361" name="直線コネクタ 360"/>
        <xdr:cNvCxnSpPr/>
      </xdr:nvCxnSpPr>
      <xdr:spPr>
        <a:xfrm flipV="1">
          <a:off x="7861300" y="10126762"/>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2" name="フローチャート: 判断 361"/>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3" name="テキスト ボックス 362"/>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5676</xdr:rowOff>
    </xdr:from>
    <xdr:to>
      <xdr:col>41</xdr:col>
      <xdr:colOff>50800</xdr:colOff>
      <xdr:row>59</xdr:row>
      <xdr:rowOff>12749</xdr:rowOff>
    </xdr:to>
    <xdr:cxnSp macro="">
      <xdr:nvCxnSpPr>
        <xdr:cNvPr id="364" name="直線コネクタ 363"/>
        <xdr:cNvCxnSpPr/>
      </xdr:nvCxnSpPr>
      <xdr:spPr>
        <a:xfrm>
          <a:off x="6972300" y="10121226"/>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5" name="フローチャート: 判断 364"/>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6" name="テキスト ボックス 365"/>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7" name="フローチャート: 判断 366"/>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8" name="テキスト ボックス 367"/>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98668</xdr:rowOff>
    </xdr:from>
    <xdr:to>
      <xdr:col>55</xdr:col>
      <xdr:colOff>50800</xdr:colOff>
      <xdr:row>59</xdr:row>
      <xdr:rowOff>28818</xdr:rowOff>
    </xdr:to>
    <xdr:sp macro="" textlink="">
      <xdr:nvSpPr>
        <xdr:cNvPr id="374" name="楕円 373"/>
        <xdr:cNvSpPr/>
      </xdr:nvSpPr>
      <xdr:spPr>
        <a:xfrm>
          <a:off x="10426700" y="100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58045</xdr:rowOff>
    </xdr:from>
    <xdr:ext cx="534377" cy="259045"/>
    <xdr:sp macro="" textlink="">
      <xdr:nvSpPr>
        <xdr:cNvPr id="375" name="普通建設事業費該当値テキスト"/>
        <xdr:cNvSpPr txBox="1"/>
      </xdr:nvSpPr>
      <xdr:spPr>
        <a:xfrm>
          <a:off x="10528300" y="98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119783</xdr:rowOff>
    </xdr:from>
    <xdr:to>
      <xdr:col>50</xdr:col>
      <xdr:colOff>165100</xdr:colOff>
      <xdr:row>59</xdr:row>
      <xdr:rowOff>49933</xdr:rowOff>
    </xdr:to>
    <xdr:sp macro="" textlink="">
      <xdr:nvSpPr>
        <xdr:cNvPr id="376" name="楕円 375"/>
        <xdr:cNvSpPr/>
      </xdr:nvSpPr>
      <xdr:spPr>
        <a:xfrm>
          <a:off x="9588500" y="100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41060</xdr:rowOff>
    </xdr:from>
    <xdr:ext cx="534377" cy="259045"/>
    <xdr:sp macro="" textlink="">
      <xdr:nvSpPr>
        <xdr:cNvPr id="377" name="テキスト ボックス 376"/>
        <xdr:cNvSpPr txBox="1"/>
      </xdr:nvSpPr>
      <xdr:spPr>
        <a:xfrm>
          <a:off x="9372111" y="101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131862</xdr:rowOff>
    </xdr:from>
    <xdr:to>
      <xdr:col>46</xdr:col>
      <xdr:colOff>38100</xdr:colOff>
      <xdr:row>59</xdr:row>
      <xdr:rowOff>62012</xdr:rowOff>
    </xdr:to>
    <xdr:sp macro="" textlink="">
      <xdr:nvSpPr>
        <xdr:cNvPr id="378" name="楕円 377"/>
        <xdr:cNvSpPr/>
      </xdr:nvSpPr>
      <xdr:spPr>
        <a:xfrm>
          <a:off x="8699500" y="100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53139</xdr:rowOff>
    </xdr:from>
    <xdr:ext cx="534377" cy="259045"/>
    <xdr:sp macro="" textlink="">
      <xdr:nvSpPr>
        <xdr:cNvPr id="379" name="テキスト ボックス 378"/>
        <xdr:cNvSpPr txBox="1"/>
      </xdr:nvSpPr>
      <xdr:spPr>
        <a:xfrm>
          <a:off x="8483111" y="101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133399</xdr:rowOff>
    </xdr:from>
    <xdr:to>
      <xdr:col>41</xdr:col>
      <xdr:colOff>101600</xdr:colOff>
      <xdr:row>59</xdr:row>
      <xdr:rowOff>63549</xdr:rowOff>
    </xdr:to>
    <xdr:sp macro="" textlink="">
      <xdr:nvSpPr>
        <xdr:cNvPr id="380" name="楕円 379"/>
        <xdr:cNvSpPr/>
      </xdr:nvSpPr>
      <xdr:spPr>
        <a:xfrm>
          <a:off x="7810500" y="100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54676</xdr:rowOff>
    </xdr:from>
    <xdr:ext cx="534377" cy="259045"/>
    <xdr:sp macro="" textlink="">
      <xdr:nvSpPr>
        <xdr:cNvPr id="381" name="テキスト ボックス 380"/>
        <xdr:cNvSpPr txBox="1"/>
      </xdr:nvSpPr>
      <xdr:spPr>
        <a:xfrm>
          <a:off x="7594111" y="101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126326</xdr:rowOff>
    </xdr:from>
    <xdr:to>
      <xdr:col>36</xdr:col>
      <xdr:colOff>165100</xdr:colOff>
      <xdr:row>59</xdr:row>
      <xdr:rowOff>56476</xdr:rowOff>
    </xdr:to>
    <xdr:sp macro="" textlink="">
      <xdr:nvSpPr>
        <xdr:cNvPr id="382" name="楕円 381"/>
        <xdr:cNvSpPr/>
      </xdr:nvSpPr>
      <xdr:spPr>
        <a:xfrm>
          <a:off x="6921500" y="100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47603</xdr:rowOff>
    </xdr:from>
    <xdr:ext cx="534377" cy="259045"/>
    <xdr:sp macro="" textlink="">
      <xdr:nvSpPr>
        <xdr:cNvPr id="383" name="テキスト ボックス 382"/>
        <xdr:cNvSpPr txBox="1"/>
      </xdr:nvSpPr>
      <xdr:spPr>
        <a:xfrm>
          <a:off x="6705111" y="101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3" name="テキスト ボックス 40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9" name="直線コネクタ 408"/>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10"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2"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3" name="直線コネクタ 412"/>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66171</xdr:rowOff>
    </xdr:from>
    <xdr:to>
      <xdr:col>55</xdr:col>
      <xdr:colOff>0</xdr:colOff>
      <xdr:row>79</xdr:row>
      <xdr:rowOff>91813</xdr:rowOff>
    </xdr:to>
    <xdr:cxnSp macro="">
      <xdr:nvCxnSpPr>
        <xdr:cNvPr id="414" name="直線コネクタ 413"/>
        <xdr:cNvCxnSpPr/>
      </xdr:nvCxnSpPr>
      <xdr:spPr>
        <a:xfrm>
          <a:off x="9639300" y="13610721"/>
          <a:ext cx="8382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5"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6" name="フローチャート: 判断 415"/>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66171</xdr:rowOff>
    </xdr:from>
    <xdr:to>
      <xdr:col>50</xdr:col>
      <xdr:colOff>114300</xdr:colOff>
      <xdr:row>79</xdr:row>
      <xdr:rowOff>88085</xdr:rowOff>
    </xdr:to>
    <xdr:cxnSp macro="">
      <xdr:nvCxnSpPr>
        <xdr:cNvPr id="417" name="直線コネクタ 416"/>
        <xdr:cNvCxnSpPr/>
      </xdr:nvCxnSpPr>
      <xdr:spPr>
        <a:xfrm flipV="1">
          <a:off x="8750300" y="13610721"/>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8" name="フローチャート: 判断 417"/>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9" name="テキスト ボックス 418"/>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88085</xdr:rowOff>
    </xdr:from>
    <xdr:to>
      <xdr:col>45</xdr:col>
      <xdr:colOff>177800</xdr:colOff>
      <xdr:row>79</xdr:row>
      <xdr:rowOff>94062</xdr:rowOff>
    </xdr:to>
    <xdr:cxnSp macro="">
      <xdr:nvCxnSpPr>
        <xdr:cNvPr id="420" name="直線コネクタ 419"/>
        <xdr:cNvCxnSpPr/>
      </xdr:nvCxnSpPr>
      <xdr:spPr>
        <a:xfrm flipV="1">
          <a:off x="7861300" y="13632635"/>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1" name="フローチャート: 判断 420"/>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2" name="テキスト ボックス 421"/>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3" name="フローチャート: 判断 422"/>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4" name="テキスト ボックス 423"/>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41013</xdr:rowOff>
    </xdr:from>
    <xdr:to>
      <xdr:col>55</xdr:col>
      <xdr:colOff>50800</xdr:colOff>
      <xdr:row>79</xdr:row>
      <xdr:rowOff>142613</xdr:rowOff>
    </xdr:to>
    <xdr:sp macro="" textlink="">
      <xdr:nvSpPr>
        <xdr:cNvPr id="430" name="楕円 429"/>
        <xdr:cNvSpPr/>
      </xdr:nvSpPr>
      <xdr:spPr>
        <a:xfrm>
          <a:off x="10426700" y="135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469744" cy="259045"/>
    <xdr:sp macro="" textlink="">
      <xdr:nvSpPr>
        <xdr:cNvPr id="431" name="普通建設事業費 （ うち新規整備　）該当値テキスト"/>
        <xdr:cNvSpPr txBox="1"/>
      </xdr:nvSpPr>
      <xdr:spPr>
        <a:xfrm>
          <a:off x="10528300" y="1354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15371</xdr:rowOff>
    </xdr:from>
    <xdr:to>
      <xdr:col>50</xdr:col>
      <xdr:colOff>165100</xdr:colOff>
      <xdr:row>79</xdr:row>
      <xdr:rowOff>116971</xdr:rowOff>
    </xdr:to>
    <xdr:sp macro="" textlink="">
      <xdr:nvSpPr>
        <xdr:cNvPr id="432" name="楕円 431"/>
        <xdr:cNvSpPr/>
      </xdr:nvSpPr>
      <xdr:spPr>
        <a:xfrm>
          <a:off x="9588500" y="135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133498</xdr:rowOff>
    </xdr:from>
    <xdr:ext cx="534377" cy="259045"/>
    <xdr:sp macro="" textlink="">
      <xdr:nvSpPr>
        <xdr:cNvPr id="433" name="テキスト ボックス 432"/>
        <xdr:cNvSpPr txBox="1"/>
      </xdr:nvSpPr>
      <xdr:spPr>
        <a:xfrm>
          <a:off x="9372111" y="133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37285</xdr:rowOff>
    </xdr:from>
    <xdr:to>
      <xdr:col>46</xdr:col>
      <xdr:colOff>38100</xdr:colOff>
      <xdr:row>79</xdr:row>
      <xdr:rowOff>138885</xdr:rowOff>
    </xdr:to>
    <xdr:sp macro="" textlink="">
      <xdr:nvSpPr>
        <xdr:cNvPr id="434" name="楕円 433"/>
        <xdr:cNvSpPr/>
      </xdr:nvSpPr>
      <xdr:spPr>
        <a:xfrm>
          <a:off x="8699500" y="135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130012</xdr:rowOff>
    </xdr:from>
    <xdr:ext cx="469744" cy="259045"/>
    <xdr:sp macro="" textlink="">
      <xdr:nvSpPr>
        <xdr:cNvPr id="435" name="テキスト ボックス 434"/>
        <xdr:cNvSpPr txBox="1"/>
      </xdr:nvSpPr>
      <xdr:spPr>
        <a:xfrm>
          <a:off x="8515428" y="1367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43262</xdr:rowOff>
    </xdr:from>
    <xdr:to>
      <xdr:col>41</xdr:col>
      <xdr:colOff>101600</xdr:colOff>
      <xdr:row>79</xdr:row>
      <xdr:rowOff>144862</xdr:rowOff>
    </xdr:to>
    <xdr:sp macro="" textlink="">
      <xdr:nvSpPr>
        <xdr:cNvPr id="436" name="楕円 435"/>
        <xdr:cNvSpPr/>
      </xdr:nvSpPr>
      <xdr:spPr>
        <a:xfrm>
          <a:off x="7810500" y="135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135989</xdr:rowOff>
    </xdr:from>
    <xdr:ext cx="469744" cy="259045"/>
    <xdr:sp macro="" textlink="">
      <xdr:nvSpPr>
        <xdr:cNvPr id="437" name="テキスト ボックス 436"/>
        <xdr:cNvSpPr txBox="1"/>
      </xdr:nvSpPr>
      <xdr:spPr>
        <a:xfrm>
          <a:off x="7626428" y="136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3" name="直線コネクタ 462"/>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4"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5" name="直線コネクタ 464"/>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6"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7" name="直線コネクタ 466"/>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14574</xdr:rowOff>
    </xdr:from>
    <xdr:to>
      <xdr:col>55</xdr:col>
      <xdr:colOff>0</xdr:colOff>
      <xdr:row>97</xdr:row>
      <xdr:rowOff>80183</xdr:rowOff>
    </xdr:to>
    <xdr:cxnSp macro="">
      <xdr:nvCxnSpPr>
        <xdr:cNvPr id="468" name="直線コネクタ 467"/>
        <xdr:cNvCxnSpPr/>
      </xdr:nvCxnSpPr>
      <xdr:spPr>
        <a:xfrm flipV="1">
          <a:off x="9639300" y="15787974"/>
          <a:ext cx="838200" cy="9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9"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70" name="フローチャート: 判断 469"/>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80183</xdr:rowOff>
    </xdr:from>
    <xdr:to>
      <xdr:col>50</xdr:col>
      <xdr:colOff>114300</xdr:colOff>
      <xdr:row>97</xdr:row>
      <xdr:rowOff>100282</xdr:rowOff>
    </xdr:to>
    <xdr:cxnSp macro="">
      <xdr:nvCxnSpPr>
        <xdr:cNvPr id="471" name="直線コネクタ 470"/>
        <xdr:cNvCxnSpPr/>
      </xdr:nvCxnSpPr>
      <xdr:spPr>
        <a:xfrm flipV="1">
          <a:off x="8750300" y="16710833"/>
          <a:ext cx="8890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2" name="フローチャート: 判断 471"/>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3" name="テキスト ボックス 472"/>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158054</xdr:rowOff>
    </xdr:from>
    <xdr:to>
      <xdr:col>45</xdr:col>
      <xdr:colOff>177800</xdr:colOff>
      <xdr:row>97</xdr:row>
      <xdr:rowOff>100282</xdr:rowOff>
    </xdr:to>
    <xdr:cxnSp macro="">
      <xdr:nvCxnSpPr>
        <xdr:cNvPr id="474" name="直線コネクタ 473"/>
        <xdr:cNvCxnSpPr/>
      </xdr:nvCxnSpPr>
      <xdr:spPr>
        <a:xfrm>
          <a:off x="7861300" y="16617254"/>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5" name="フローチャート: 判断 474"/>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6" name="テキスト ボックス 475"/>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7" name="フローチャート: 判断 476"/>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8" name="テキスト ボックス 477"/>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135224</xdr:rowOff>
    </xdr:from>
    <xdr:to>
      <xdr:col>55</xdr:col>
      <xdr:colOff>50800</xdr:colOff>
      <xdr:row>92</xdr:row>
      <xdr:rowOff>65374</xdr:rowOff>
    </xdr:to>
    <xdr:sp macro="" textlink="">
      <xdr:nvSpPr>
        <xdr:cNvPr id="484" name="楕円 483"/>
        <xdr:cNvSpPr/>
      </xdr:nvSpPr>
      <xdr:spPr>
        <a:xfrm>
          <a:off x="10426700" y="15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158101</xdr:rowOff>
    </xdr:from>
    <xdr:ext cx="534377" cy="259045"/>
    <xdr:sp macro="" textlink="">
      <xdr:nvSpPr>
        <xdr:cNvPr id="485" name="普通建設事業費 （ うち更新整備　）該当値テキスト"/>
        <xdr:cNvSpPr txBox="1"/>
      </xdr:nvSpPr>
      <xdr:spPr>
        <a:xfrm>
          <a:off x="10528300" y="155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29383</xdr:rowOff>
    </xdr:from>
    <xdr:to>
      <xdr:col>50</xdr:col>
      <xdr:colOff>165100</xdr:colOff>
      <xdr:row>97</xdr:row>
      <xdr:rowOff>130983</xdr:rowOff>
    </xdr:to>
    <xdr:sp macro="" textlink="">
      <xdr:nvSpPr>
        <xdr:cNvPr id="486" name="楕円 485"/>
        <xdr:cNvSpPr/>
      </xdr:nvSpPr>
      <xdr:spPr>
        <a:xfrm>
          <a:off x="9588500" y="166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122110</xdr:rowOff>
    </xdr:from>
    <xdr:ext cx="534377" cy="259045"/>
    <xdr:sp macro="" textlink="">
      <xdr:nvSpPr>
        <xdr:cNvPr id="487" name="テキスト ボックス 486"/>
        <xdr:cNvSpPr txBox="1"/>
      </xdr:nvSpPr>
      <xdr:spPr>
        <a:xfrm>
          <a:off x="9372111" y="167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49482</xdr:rowOff>
    </xdr:from>
    <xdr:to>
      <xdr:col>46</xdr:col>
      <xdr:colOff>38100</xdr:colOff>
      <xdr:row>97</xdr:row>
      <xdr:rowOff>151082</xdr:rowOff>
    </xdr:to>
    <xdr:sp macro="" textlink="">
      <xdr:nvSpPr>
        <xdr:cNvPr id="488" name="楕円 487"/>
        <xdr:cNvSpPr/>
      </xdr:nvSpPr>
      <xdr:spPr>
        <a:xfrm>
          <a:off x="8699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142209</xdr:rowOff>
    </xdr:from>
    <xdr:ext cx="534377" cy="259045"/>
    <xdr:sp macro="" textlink="">
      <xdr:nvSpPr>
        <xdr:cNvPr id="489" name="テキスト ボックス 488"/>
        <xdr:cNvSpPr txBox="1"/>
      </xdr:nvSpPr>
      <xdr:spPr>
        <a:xfrm>
          <a:off x="8483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107254</xdr:rowOff>
    </xdr:from>
    <xdr:to>
      <xdr:col>41</xdr:col>
      <xdr:colOff>101600</xdr:colOff>
      <xdr:row>97</xdr:row>
      <xdr:rowOff>37404</xdr:rowOff>
    </xdr:to>
    <xdr:sp macro="" textlink="">
      <xdr:nvSpPr>
        <xdr:cNvPr id="490" name="楕円 489"/>
        <xdr:cNvSpPr/>
      </xdr:nvSpPr>
      <xdr:spPr>
        <a:xfrm>
          <a:off x="7810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28531</xdr:rowOff>
    </xdr:from>
    <xdr:ext cx="534377" cy="259045"/>
    <xdr:sp macro="" textlink="">
      <xdr:nvSpPr>
        <xdr:cNvPr id="491" name="テキスト ボックス 490"/>
        <xdr:cNvSpPr txBox="1"/>
      </xdr:nvSpPr>
      <xdr:spPr>
        <a:xfrm>
          <a:off x="7594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3" name="直線コネクタ 512"/>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4"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6"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7" name="直線コネクタ 516"/>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135586</xdr:rowOff>
    </xdr:from>
    <xdr:to>
      <xdr:col>85</xdr:col>
      <xdr:colOff>127000</xdr:colOff>
      <xdr:row>38</xdr:row>
      <xdr:rowOff>139700</xdr:rowOff>
    </xdr:to>
    <xdr:cxnSp macro="">
      <xdr:nvCxnSpPr>
        <xdr:cNvPr id="518" name="直線コネクタ 517"/>
        <xdr:cNvCxnSpPr/>
      </xdr:nvCxnSpPr>
      <xdr:spPr>
        <a:xfrm flipV="1">
          <a:off x="15481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9"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20" name="フローチャート: 判断 519"/>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130828</xdr:rowOff>
    </xdr:from>
    <xdr:to>
      <xdr:col>81</xdr:col>
      <xdr:colOff>50800</xdr:colOff>
      <xdr:row>38</xdr:row>
      <xdr:rowOff>139700</xdr:rowOff>
    </xdr:to>
    <xdr:cxnSp macro="">
      <xdr:nvCxnSpPr>
        <xdr:cNvPr id="521" name="直線コネクタ 520"/>
        <xdr:cNvCxnSpPr/>
      </xdr:nvCxnSpPr>
      <xdr:spPr>
        <a:xfrm>
          <a:off x="14592300" y="6645928"/>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2" name="フローチャート: 判断 521"/>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3" name="テキスト ボックス 522"/>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130828</xdr:rowOff>
    </xdr:from>
    <xdr:to>
      <xdr:col>76</xdr:col>
      <xdr:colOff>114300</xdr:colOff>
      <xdr:row>38</xdr:row>
      <xdr:rowOff>134639</xdr:rowOff>
    </xdr:to>
    <xdr:cxnSp macro="">
      <xdr:nvCxnSpPr>
        <xdr:cNvPr id="524" name="直線コネクタ 523"/>
        <xdr:cNvCxnSpPr/>
      </xdr:nvCxnSpPr>
      <xdr:spPr>
        <a:xfrm flipV="1">
          <a:off x="13703300" y="664592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5" name="フローチャート: 判断 524"/>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6" name="テキスト ボックス 525"/>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134639</xdr:rowOff>
    </xdr:from>
    <xdr:to>
      <xdr:col>71</xdr:col>
      <xdr:colOff>177800</xdr:colOff>
      <xdr:row>38</xdr:row>
      <xdr:rowOff>138609</xdr:rowOff>
    </xdr:to>
    <xdr:cxnSp macro="">
      <xdr:nvCxnSpPr>
        <xdr:cNvPr id="527" name="直線コネクタ 526"/>
        <xdr:cNvCxnSpPr/>
      </xdr:nvCxnSpPr>
      <xdr:spPr>
        <a:xfrm flipV="1">
          <a:off x="12814300" y="6649739"/>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8" name="フローチャート: 判断 527"/>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9" name="テキスト ボックス 528"/>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30" name="フローチャート: 判断 529"/>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1" name="テキスト ボックス 530"/>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84786</xdr:rowOff>
    </xdr:from>
    <xdr:to>
      <xdr:col>85</xdr:col>
      <xdr:colOff>177800</xdr:colOff>
      <xdr:row>39</xdr:row>
      <xdr:rowOff>14936</xdr:rowOff>
    </xdr:to>
    <xdr:sp macro="" textlink="">
      <xdr:nvSpPr>
        <xdr:cNvPr id="537" name="楕円 536"/>
        <xdr:cNvSpPr/>
      </xdr:nvSpPr>
      <xdr:spPr>
        <a:xfrm>
          <a:off x="16268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61460</xdr:rowOff>
    </xdr:from>
    <xdr:ext cx="469744" cy="259045"/>
    <xdr:sp macro="" textlink="">
      <xdr:nvSpPr>
        <xdr:cNvPr id="538" name="災害復旧事業費該当値テキスト"/>
        <xdr:cNvSpPr txBox="1"/>
      </xdr:nvSpPr>
      <xdr:spPr>
        <a:xfrm>
          <a:off x="16370300" y="65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80028</xdr:rowOff>
    </xdr:from>
    <xdr:to>
      <xdr:col>76</xdr:col>
      <xdr:colOff>165100</xdr:colOff>
      <xdr:row>39</xdr:row>
      <xdr:rowOff>10178</xdr:rowOff>
    </xdr:to>
    <xdr:sp macro="" textlink="">
      <xdr:nvSpPr>
        <xdr:cNvPr id="541" name="楕円 540"/>
        <xdr:cNvSpPr/>
      </xdr:nvSpPr>
      <xdr:spPr>
        <a:xfrm>
          <a:off x="14541500" y="65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26705</xdr:rowOff>
    </xdr:from>
    <xdr:ext cx="469744" cy="259045"/>
    <xdr:sp macro="" textlink="">
      <xdr:nvSpPr>
        <xdr:cNvPr id="542" name="テキスト ボックス 541"/>
        <xdr:cNvSpPr txBox="1"/>
      </xdr:nvSpPr>
      <xdr:spPr>
        <a:xfrm>
          <a:off x="14357428" y="63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83839</xdr:rowOff>
    </xdr:from>
    <xdr:to>
      <xdr:col>72</xdr:col>
      <xdr:colOff>38100</xdr:colOff>
      <xdr:row>39</xdr:row>
      <xdr:rowOff>13989</xdr:rowOff>
    </xdr:to>
    <xdr:sp macro="" textlink="">
      <xdr:nvSpPr>
        <xdr:cNvPr id="543" name="楕円 542"/>
        <xdr:cNvSpPr/>
      </xdr:nvSpPr>
      <xdr:spPr>
        <a:xfrm>
          <a:off x="13652500" y="65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5116</xdr:rowOff>
    </xdr:from>
    <xdr:ext cx="469744" cy="259045"/>
    <xdr:sp macro="" textlink="">
      <xdr:nvSpPr>
        <xdr:cNvPr id="544" name="テキスト ボックス 543"/>
        <xdr:cNvSpPr txBox="1"/>
      </xdr:nvSpPr>
      <xdr:spPr>
        <a:xfrm>
          <a:off x="13468428" y="66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87809</xdr:rowOff>
    </xdr:from>
    <xdr:to>
      <xdr:col>67</xdr:col>
      <xdr:colOff>101600</xdr:colOff>
      <xdr:row>39</xdr:row>
      <xdr:rowOff>17959</xdr:rowOff>
    </xdr:to>
    <xdr:sp macro="" textlink="">
      <xdr:nvSpPr>
        <xdr:cNvPr id="545" name="楕円 544"/>
        <xdr:cNvSpPr/>
      </xdr:nvSpPr>
      <xdr:spPr>
        <a:xfrm>
          <a:off x="12763500" y="66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9086</xdr:rowOff>
    </xdr:from>
    <xdr:ext cx="378565" cy="259045"/>
    <xdr:sp macro="" textlink="">
      <xdr:nvSpPr>
        <xdr:cNvPr id="546" name="テキスト ボックス 545"/>
        <xdr:cNvSpPr txBox="1"/>
      </xdr:nvSpPr>
      <xdr:spPr>
        <a:xfrm>
          <a:off x="12625017" y="669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1" name="直線コネクタ 620"/>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2"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3" name="直線コネクタ 622"/>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4"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5" name="直線コネクタ 624"/>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77194</xdr:rowOff>
    </xdr:from>
    <xdr:to>
      <xdr:col>85</xdr:col>
      <xdr:colOff>127000</xdr:colOff>
      <xdr:row>76</xdr:row>
      <xdr:rowOff>93653</xdr:rowOff>
    </xdr:to>
    <xdr:cxnSp macro="">
      <xdr:nvCxnSpPr>
        <xdr:cNvPr id="626" name="直線コネクタ 625"/>
        <xdr:cNvCxnSpPr/>
      </xdr:nvCxnSpPr>
      <xdr:spPr>
        <a:xfrm flipV="1">
          <a:off x="15481300" y="1310739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7"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8" name="フローチャート: 判断 627"/>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93653</xdr:rowOff>
    </xdr:from>
    <xdr:to>
      <xdr:col>81</xdr:col>
      <xdr:colOff>50800</xdr:colOff>
      <xdr:row>76</xdr:row>
      <xdr:rowOff>99194</xdr:rowOff>
    </xdr:to>
    <xdr:cxnSp macro="">
      <xdr:nvCxnSpPr>
        <xdr:cNvPr id="629" name="直線コネクタ 628"/>
        <xdr:cNvCxnSpPr/>
      </xdr:nvCxnSpPr>
      <xdr:spPr>
        <a:xfrm flipV="1">
          <a:off x="14592300" y="13123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0" name="フローチャート: 判断 629"/>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31" name="テキスト ボックス 630"/>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87514</xdr:rowOff>
    </xdr:from>
    <xdr:to>
      <xdr:col>76</xdr:col>
      <xdr:colOff>114300</xdr:colOff>
      <xdr:row>76</xdr:row>
      <xdr:rowOff>99194</xdr:rowOff>
    </xdr:to>
    <xdr:cxnSp macro="">
      <xdr:nvCxnSpPr>
        <xdr:cNvPr id="632" name="直線コネクタ 631"/>
        <xdr:cNvCxnSpPr/>
      </xdr:nvCxnSpPr>
      <xdr:spPr>
        <a:xfrm>
          <a:off x="13703300" y="1311771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3" name="フローチャート: 判断 632"/>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4" name="テキスト ボックス 633"/>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84520</xdr:rowOff>
    </xdr:from>
    <xdr:to>
      <xdr:col>71</xdr:col>
      <xdr:colOff>177800</xdr:colOff>
      <xdr:row>76</xdr:row>
      <xdr:rowOff>87514</xdr:rowOff>
    </xdr:to>
    <xdr:cxnSp macro="">
      <xdr:nvCxnSpPr>
        <xdr:cNvPr id="635" name="直線コネクタ 634"/>
        <xdr:cNvCxnSpPr/>
      </xdr:nvCxnSpPr>
      <xdr:spPr>
        <a:xfrm>
          <a:off x="12814300" y="1311472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6" name="フローチャート: 判断 635"/>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7" name="テキスト ボックス 636"/>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8" name="フローチャート: 判断 637"/>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9" name="テキスト ボックス 638"/>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26394</xdr:rowOff>
    </xdr:from>
    <xdr:to>
      <xdr:col>85</xdr:col>
      <xdr:colOff>177800</xdr:colOff>
      <xdr:row>76</xdr:row>
      <xdr:rowOff>127994</xdr:rowOff>
    </xdr:to>
    <xdr:sp macro="" textlink="">
      <xdr:nvSpPr>
        <xdr:cNvPr id="645" name="楕円 644"/>
        <xdr:cNvSpPr/>
      </xdr:nvSpPr>
      <xdr:spPr>
        <a:xfrm>
          <a:off x="16268700" y="130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4821</xdr:rowOff>
    </xdr:from>
    <xdr:ext cx="534377" cy="259045"/>
    <xdr:sp macro="" textlink="">
      <xdr:nvSpPr>
        <xdr:cNvPr id="646" name="公債費該当値テキスト"/>
        <xdr:cNvSpPr txBox="1"/>
      </xdr:nvSpPr>
      <xdr:spPr>
        <a:xfrm>
          <a:off x="16370300" y="13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42853</xdr:rowOff>
    </xdr:from>
    <xdr:to>
      <xdr:col>81</xdr:col>
      <xdr:colOff>101600</xdr:colOff>
      <xdr:row>76</xdr:row>
      <xdr:rowOff>144453</xdr:rowOff>
    </xdr:to>
    <xdr:sp macro="" textlink="">
      <xdr:nvSpPr>
        <xdr:cNvPr id="647" name="楕円 646"/>
        <xdr:cNvSpPr/>
      </xdr:nvSpPr>
      <xdr:spPr>
        <a:xfrm>
          <a:off x="154305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135580</xdr:rowOff>
    </xdr:from>
    <xdr:ext cx="534377" cy="259045"/>
    <xdr:sp macro="" textlink="">
      <xdr:nvSpPr>
        <xdr:cNvPr id="648" name="テキスト ボックス 647"/>
        <xdr:cNvSpPr txBox="1"/>
      </xdr:nvSpPr>
      <xdr:spPr>
        <a:xfrm>
          <a:off x="15214111" y="131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48394</xdr:rowOff>
    </xdr:from>
    <xdr:to>
      <xdr:col>76</xdr:col>
      <xdr:colOff>165100</xdr:colOff>
      <xdr:row>76</xdr:row>
      <xdr:rowOff>149994</xdr:rowOff>
    </xdr:to>
    <xdr:sp macro="" textlink="">
      <xdr:nvSpPr>
        <xdr:cNvPr id="649" name="楕円 648"/>
        <xdr:cNvSpPr/>
      </xdr:nvSpPr>
      <xdr:spPr>
        <a:xfrm>
          <a:off x="14541500" y="130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141121</xdr:rowOff>
    </xdr:from>
    <xdr:ext cx="534377" cy="259045"/>
    <xdr:sp macro="" textlink="">
      <xdr:nvSpPr>
        <xdr:cNvPr id="650" name="テキスト ボックス 649"/>
        <xdr:cNvSpPr txBox="1"/>
      </xdr:nvSpPr>
      <xdr:spPr>
        <a:xfrm>
          <a:off x="14325111" y="13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36714</xdr:rowOff>
    </xdr:from>
    <xdr:to>
      <xdr:col>72</xdr:col>
      <xdr:colOff>38100</xdr:colOff>
      <xdr:row>76</xdr:row>
      <xdr:rowOff>138314</xdr:rowOff>
    </xdr:to>
    <xdr:sp macro="" textlink="">
      <xdr:nvSpPr>
        <xdr:cNvPr id="651" name="楕円 650"/>
        <xdr:cNvSpPr/>
      </xdr:nvSpPr>
      <xdr:spPr>
        <a:xfrm>
          <a:off x="13652500" y="130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129441</xdr:rowOff>
    </xdr:from>
    <xdr:ext cx="534377" cy="259045"/>
    <xdr:sp macro="" textlink="">
      <xdr:nvSpPr>
        <xdr:cNvPr id="652" name="テキスト ボックス 651"/>
        <xdr:cNvSpPr txBox="1"/>
      </xdr:nvSpPr>
      <xdr:spPr>
        <a:xfrm>
          <a:off x="13436111" y="131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33720</xdr:rowOff>
    </xdr:from>
    <xdr:to>
      <xdr:col>67</xdr:col>
      <xdr:colOff>101600</xdr:colOff>
      <xdr:row>76</xdr:row>
      <xdr:rowOff>135320</xdr:rowOff>
    </xdr:to>
    <xdr:sp macro="" textlink="">
      <xdr:nvSpPr>
        <xdr:cNvPr id="653" name="楕円 652"/>
        <xdr:cNvSpPr/>
      </xdr:nvSpPr>
      <xdr:spPr>
        <a:xfrm>
          <a:off x="12763500" y="130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126447</xdr:rowOff>
    </xdr:from>
    <xdr:ext cx="534377" cy="259045"/>
    <xdr:sp macro="" textlink="">
      <xdr:nvSpPr>
        <xdr:cNvPr id="654" name="テキスト ボックス 653"/>
        <xdr:cNvSpPr txBox="1"/>
      </xdr:nvSpPr>
      <xdr:spPr>
        <a:xfrm>
          <a:off x="12547111" y="131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8" name="直線コネクタ 677"/>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9"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0" name="直線コネクタ 679"/>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1"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2" name="直線コネクタ 681"/>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23830</xdr:rowOff>
    </xdr:from>
    <xdr:to>
      <xdr:col>85</xdr:col>
      <xdr:colOff>127000</xdr:colOff>
      <xdr:row>99</xdr:row>
      <xdr:rowOff>36202</xdr:rowOff>
    </xdr:to>
    <xdr:cxnSp macro="">
      <xdr:nvCxnSpPr>
        <xdr:cNvPr id="683" name="直線コネクタ 682"/>
        <xdr:cNvCxnSpPr/>
      </xdr:nvCxnSpPr>
      <xdr:spPr>
        <a:xfrm>
          <a:off x="15481300" y="16997380"/>
          <a:ext cx="8382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4"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5" name="フローチャート: 判断 684"/>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23830</xdr:rowOff>
    </xdr:from>
    <xdr:to>
      <xdr:col>81</xdr:col>
      <xdr:colOff>50800</xdr:colOff>
      <xdr:row>99</xdr:row>
      <xdr:rowOff>37702</xdr:rowOff>
    </xdr:to>
    <xdr:cxnSp macro="">
      <xdr:nvCxnSpPr>
        <xdr:cNvPr id="686" name="直線コネクタ 685"/>
        <xdr:cNvCxnSpPr/>
      </xdr:nvCxnSpPr>
      <xdr:spPr>
        <a:xfrm flipV="1">
          <a:off x="14592300" y="16997380"/>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7" name="フローチャート: 判断 686"/>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8" name="テキスト ボックス 687"/>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37702</xdr:rowOff>
    </xdr:from>
    <xdr:to>
      <xdr:col>76</xdr:col>
      <xdr:colOff>114300</xdr:colOff>
      <xdr:row>99</xdr:row>
      <xdr:rowOff>39867</xdr:rowOff>
    </xdr:to>
    <xdr:cxnSp macro="">
      <xdr:nvCxnSpPr>
        <xdr:cNvPr id="689" name="直線コネクタ 688"/>
        <xdr:cNvCxnSpPr/>
      </xdr:nvCxnSpPr>
      <xdr:spPr>
        <a:xfrm flipV="1">
          <a:off x="13703300" y="17011252"/>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90" name="フローチャート: 判断 689"/>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1" name="テキスト ボックス 690"/>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39867</xdr:rowOff>
    </xdr:from>
    <xdr:to>
      <xdr:col>71</xdr:col>
      <xdr:colOff>177800</xdr:colOff>
      <xdr:row>99</xdr:row>
      <xdr:rowOff>40742</xdr:rowOff>
    </xdr:to>
    <xdr:cxnSp macro="">
      <xdr:nvCxnSpPr>
        <xdr:cNvPr id="692" name="直線コネクタ 691"/>
        <xdr:cNvCxnSpPr/>
      </xdr:nvCxnSpPr>
      <xdr:spPr>
        <a:xfrm flipV="1">
          <a:off x="12814300" y="17013417"/>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3" name="フローチャート: 判断 692"/>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4" name="テキスト ボックス 693"/>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5" name="フローチャート: 判断 694"/>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6" name="テキスト ボックス 695"/>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156852</xdr:rowOff>
    </xdr:from>
    <xdr:to>
      <xdr:col>85</xdr:col>
      <xdr:colOff>177800</xdr:colOff>
      <xdr:row>99</xdr:row>
      <xdr:rowOff>87002</xdr:rowOff>
    </xdr:to>
    <xdr:sp macro="" textlink="">
      <xdr:nvSpPr>
        <xdr:cNvPr id="702" name="楕円 701"/>
        <xdr:cNvSpPr/>
      </xdr:nvSpPr>
      <xdr:spPr>
        <a:xfrm>
          <a:off x="16268700" y="169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3"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144480</xdr:rowOff>
    </xdr:from>
    <xdr:to>
      <xdr:col>81</xdr:col>
      <xdr:colOff>101600</xdr:colOff>
      <xdr:row>99</xdr:row>
      <xdr:rowOff>74630</xdr:rowOff>
    </xdr:to>
    <xdr:sp macro="" textlink="">
      <xdr:nvSpPr>
        <xdr:cNvPr id="704" name="楕円 703"/>
        <xdr:cNvSpPr/>
      </xdr:nvSpPr>
      <xdr:spPr>
        <a:xfrm>
          <a:off x="15430500" y="16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65757</xdr:rowOff>
    </xdr:from>
    <xdr:ext cx="534377" cy="259045"/>
    <xdr:sp macro="" textlink="">
      <xdr:nvSpPr>
        <xdr:cNvPr id="705" name="テキスト ボックス 704"/>
        <xdr:cNvSpPr txBox="1"/>
      </xdr:nvSpPr>
      <xdr:spPr>
        <a:xfrm>
          <a:off x="15214111" y="170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158352</xdr:rowOff>
    </xdr:from>
    <xdr:to>
      <xdr:col>76</xdr:col>
      <xdr:colOff>165100</xdr:colOff>
      <xdr:row>99</xdr:row>
      <xdr:rowOff>88502</xdr:rowOff>
    </xdr:to>
    <xdr:sp macro="" textlink="">
      <xdr:nvSpPr>
        <xdr:cNvPr id="706" name="楕円 705"/>
        <xdr:cNvSpPr/>
      </xdr:nvSpPr>
      <xdr:spPr>
        <a:xfrm>
          <a:off x="14541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79629</xdr:rowOff>
    </xdr:from>
    <xdr:ext cx="469744" cy="259045"/>
    <xdr:sp macro="" textlink="">
      <xdr:nvSpPr>
        <xdr:cNvPr id="707" name="テキスト ボックス 706"/>
        <xdr:cNvSpPr txBox="1"/>
      </xdr:nvSpPr>
      <xdr:spPr>
        <a:xfrm>
          <a:off x="14357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160517</xdr:rowOff>
    </xdr:from>
    <xdr:to>
      <xdr:col>72</xdr:col>
      <xdr:colOff>38100</xdr:colOff>
      <xdr:row>99</xdr:row>
      <xdr:rowOff>90667</xdr:rowOff>
    </xdr:to>
    <xdr:sp macro="" textlink="">
      <xdr:nvSpPr>
        <xdr:cNvPr id="708" name="楕円 707"/>
        <xdr:cNvSpPr/>
      </xdr:nvSpPr>
      <xdr:spPr>
        <a:xfrm>
          <a:off x="13652500" y="16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81794</xdr:rowOff>
    </xdr:from>
    <xdr:ext cx="469744" cy="259045"/>
    <xdr:sp macro="" textlink="">
      <xdr:nvSpPr>
        <xdr:cNvPr id="709" name="テキスト ボックス 708"/>
        <xdr:cNvSpPr txBox="1"/>
      </xdr:nvSpPr>
      <xdr:spPr>
        <a:xfrm>
          <a:off x="13468428" y="170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161392</xdr:rowOff>
    </xdr:from>
    <xdr:to>
      <xdr:col>67</xdr:col>
      <xdr:colOff>101600</xdr:colOff>
      <xdr:row>99</xdr:row>
      <xdr:rowOff>91542</xdr:rowOff>
    </xdr:to>
    <xdr:sp macro="" textlink="">
      <xdr:nvSpPr>
        <xdr:cNvPr id="710" name="楕円 709"/>
        <xdr:cNvSpPr/>
      </xdr:nvSpPr>
      <xdr:spPr>
        <a:xfrm>
          <a:off x="12763500" y="169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82669</xdr:rowOff>
    </xdr:from>
    <xdr:ext cx="469744" cy="259045"/>
    <xdr:sp macro="" textlink="">
      <xdr:nvSpPr>
        <xdr:cNvPr id="711" name="テキスト ボックス 710"/>
        <xdr:cNvSpPr txBox="1"/>
      </xdr:nvSpPr>
      <xdr:spPr>
        <a:xfrm>
          <a:off x="12579428" y="170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3" name="直線コネクタ 732"/>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6"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7" name="直線コネクタ 736"/>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9"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0" name="フローチャート: 判断 739"/>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2" name="フローチャート: 判断 741"/>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3" name="テキスト ボックス 742"/>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5" name="フローチャート: 判断 744"/>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6" name="テキスト ボックス 745"/>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8" name="フローチャート: 判断 747"/>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9" name="テキスト ボックス 748"/>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50" name="フローチャート: 判断 749"/>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51" name="テキスト ボックス 750"/>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166218</xdr:rowOff>
    </xdr:from>
    <xdr:to>
      <xdr:col>116</xdr:col>
      <xdr:colOff>63500</xdr:colOff>
      <xdr:row>57</xdr:row>
      <xdr:rowOff>167429</xdr:rowOff>
    </xdr:to>
    <xdr:cxnSp macro="">
      <xdr:nvCxnSpPr>
        <xdr:cNvPr id="793" name="直線コネクタ 792"/>
        <xdr:cNvCxnSpPr/>
      </xdr:nvCxnSpPr>
      <xdr:spPr>
        <a:xfrm>
          <a:off x="21323300" y="9938868"/>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4"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150764</xdr:rowOff>
    </xdr:from>
    <xdr:to>
      <xdr:col>111</xdr:col>
      <xdr:colOff>177800</xdr:colOff>
      <xdr:row>57</xdr:row>
      <xdr:rowOff>166218</xdr:rowOff>
    </xdr:to>
    <xdr:cxnSp macro="">
      <xdr:nvCxnSpPr>
        <xdr:cNvPr id="796" name="直線コネクタ 795"/>
        <xdr:cNvCxnSpPr/>
      </xdr:nvCxnSpPr>
      <xdr:spPr>
        <a:xfrm>
          <a:off x="20434300" y="9923414"/>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8" name="テキスト ボックス 797"/>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147061</xdr:rowOff>
    </xdr:from>
    <xdr:to>
      <xdr:col>107</xdr:col>
      <xdr:colOff>50800</xdr:colOff>
      <xdr:row>57</xdr:row>
      <xdr:rowOff>150764</xdr:rowOff>
    </xdr:to>
    <xdr:cxnSp macro="">
      <xdr:nvCxnSpPr>
        <xdr:cNvPr id="799" name="直線コネクタ 798"/>
        <xdr:cNvCxnSpPr/>
      </xdr:nvCxnSpPr>
      <xdr:spPr>
        <a:xfrm>
          <a:off x="19545300" y="991971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1" name="テキスト ボックス 800"/>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138465</xdr:rowOff>
    </xdr:from>
    <xdr:to>
      <xdr:col>102</xdr:col>
      <xdr:colOff>114300</xdr:colOff>
      <xdr:row>57</xdr:row>
      <xdr:rowOff>147061</xdr:rowOff>
    </xdr:to>
    <xdr:cxnSp macro="">
      <xdr:nvCxnSpPr>
        <xdr:cNvPr id="802" name="直線コネクタ 801"/>
        <xdr:cNvCxnSpPr/>
      </xdr:nvCxnSpPr>
      <xdr:spPr>
        <a:xfrm>
          <a:off x="18656300" y="9911115"/>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4" name="テキスト ボックス 803"/>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6" name="テキスト ボックス 805"/>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116629</xdr:rowOff>
    </xdr:from>
    <xdr:to>
      <xdr:col>116</xdr:col>
      <xdr:colOff>114300</xdr:colOff>
      <xdr:row>58</xdr:row>
      <xdr:rowOff>46779</xdr:rowOff>
    </xdr:to>
    <xdr:sp macro="" textlink="">
      <xdr:nvSpPr>
        <xdr:cNvPr id="812" name="楕円 811"/>
        <xdr:cNvSpPr/>
      </xdr:nvSpPr>
      <xdr:spPr>
        <a:xfrm>
          <a:off x="22110700" y="9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139506</xdr:rowOff>
    </xdr:from>
    <xdr:ext cx="469744" cy="259045"/>
    <xdr:sp macro="" textlink="">
      <xdr:nvSpPr>
        <xdr:cNvPr id="813" name="貸付金該当値テキスト"/>
        <xdr:cNvSpPr txBox="1"/>
      </xdr:nvSpPr>
      <xdr:spPr>
        <a:xfrm>
          <a:off x="22212300" y="97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115418</xdr:rowOff>
    </xdr:from>
    <xdr:to>
      <xdr:col>112</xdr:col>
      <xdr:colOff>38100</xdr:colOff>
      <xdr:row>58</xdr:row>
      <xdr:rowOff>45568</xdr:rowOff>
    </xdr:to>
    <xdr:sp macro="" textlink="">
      <xdr:nvSpPr>
        <xdr:cNvPr id="814" name="楕円 813"/>
        <xdr:cNvSpPr/>
      </xdr:nvSpPr>
      <xdr:spPr>
        <a:xfrm>
          <a:off x="21272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62095</xdr:rowOff>
    </xdr:from>
    <xdr:ext cx="469744" cy="259045"/>
    <xdr:sp macro="" textlink="">
      <xdr:nvSpPr>
        <xdr:cNvPr id="815" name="テキスト ボックス 814"/>
        <xdr:cNvSpPr txBox="1"/>
      </xdr:nvSpPr>
      <xdr:spPr>
        <a:xfrm>
          <a:off x="21088428" y="966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99964</xdr:rowOff>
    </xdr:from>
    <xdr:to>
      <xdr:col>107</xdr:col>
      <xdr:colOff>101600</xdr:colOff>
      <xdr:row>58</xdr:row>
      <xdr:rowOff>30114</xdr:rowOff>
    </xdr:to>
    <xdr:sp macro="" textlink="">
      <xdr:nvSpPr>
        <xdr:cNvPr id="816" name="楕円 815"/>
        <xdr:cNvSpPr/>
      </xdr:nvSpPr>
      <xdr:spPr>
        <a:xfrm>
          <a:off x="20383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46641</xdr:rowOff>
    </xdr:from>
    <xdr:ext cx="469744" cy="259045"/>
    <xdr:sp macro="" textlink="">
      <xdr:nvSpPr>
        <xdr:cNvPr id="817" name="テキスト ボックス 816"/>
        <xdr:cNvSpPr txBox="1"/>
      </xdr:nvSpPr>
      <xdr:spPr>
        <a:xfrm>
          <a:off x="20199428" y="964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96261</xdr:rowOff>
    </xdr:from>
    <xdr:to>
      <xdr:col>102</xdr:col>
      <xdr:colOff>165100</xdr:colOff>
      <xdr:row>58</xdr:row>
      <xdr:rowOff>26411</xdr:rowOff>
    </xdr:to>
    <xdr:sp macro="" textlink="">
      <xdr:nvSpPr>
        <xdr:cNvPr id="818" name="楕円 817"/>
        <xdr:cNvSpPr/>
      </xdr:nvSpPr>
      <xdr:spPr>
        <a:xfrm>
          <a:off x="19494500" y="98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42938</xdr:rowOff>
    </xdr:from>
    <xdr:ext cx="469744" cy="259045"/>
    <xdr:sp macro="" textlink="">
      <xdr:nvSpPr>
        <xdr:cNvPr id="819" name="テキスト ボックス 818"/>
        <xdr:cNvSpPr txBox="1"/>
      </xdr:nvSpPr>
      <xdr:spPr>
        <a:xfrm>
          <a:off x="19310428" y="964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87665</xdr:rowOff>
    </xdr:from>
    <xdr:to>
      <xdr:col>98</xdr:col>
      <xdr:colOff>38100</xdr:colOff>
      <xdr:row>58</xdr:row>
      <xdr:rowOff>17815</xdr:rowOff>
    </xdr:to>
    <xdr:sp macro="" textlink="">
      <xdr:nvSpPr>
        <xdr:cNvPr id="820" name="楕円 819"/>
        <xdr:cNvSpPr/>
      </xdr:nvSpPr>
      <xdr:spPr>
        <a:xfrm>
          <a:off x="18605500" y="9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34342</xdr:rowOff>
    </xdr:from>
    <xdr:ext cx="469744" cy="259045"/>
    <xdr:sp macro="" textlink="">
      <xdr:nvSpPr>
        <xdr:cNvPr id="821" name="テキスト ボックス 820"/>
        <xdr:cNvSpPr txBox="1"/>
      </xdr:nvSpPr>
      <xdr:spPr>
        <a:xfrm>
          <a:off x="18421428" y="963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142170</xdr:rowOff>
    </xdr:from>
    <xdr:to>
      <xdr:col>116</xdr:col>
      <xdr:colOff>63500</xdr:colOff>
      <xdr:row>76</xdr:row>
      <xdr:rowOff>142763</xdr:rowOff>
    </xdr:to>
    <xdr:cxnSp macro="">
      <xdr:nvCxnSpPr>
        <xdr:cNvPr id="849" name="直線コネクタ 848"/>
        <xdr:cNvCxnSpPr/>
      </xdr:nvCxnSpPr>
      <xdr:spPr>
        <a:xfrm flipV="1">
          <a:off x="21323300" y="13172370"/>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50"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106438</xdr:rowOff>
    </xdr:from>
    <xdr:to>
      <xdr:col>111</xdr:col>
      <xdr:colOff>177800</xdr:colOff>
      <xdr:row>76</xdr:row>
      <xdr:rowOff>142763</xdr:rowOff>
    </xdr:to>
    <xdr:cxnSp macro="">
      <xdr:nvCxnSpPr>
        <xdr:cNvPr id="852" name="直線コネクタ 851"/>
        <xdr:cNvCxnSpPr/>
      </xdr:nvCxnSpPr>
      <xdr:spPr>
        <a:xfrm>
          <a:off x="20434300" y="12622288"/>
          <a:ext cx="889000" cy="55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4" name="テキスト ボックス 853"/>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106438</xdr:rowOff>
    </xdr:from>
    <xdr:to>
      <xdr:col>107</xdr:col>
      <xdr:colOff>50800</xdr:colOff>
      <xdr:row>73</xdr:row>
      <xdr:rowOff>124452</xdr:rowOff>
    </xdr:to>
    <xdr:cxnSp macro="">
      <xdr:nvCxnSpPr>
        <xdr:cNvPr id="855" name="直線コネクタ 854"/>
        <xdr:cNvCxnSpPr/>
      </xdr:nvCxnSpPr>
      <xdr:spPr>
        <a:xfrm flipV="1">
          <a:off x="19545300" y="1262228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7" name="テキスト ボックス 856"/>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124452</xdr:rowOff>
    </xdr:from>
    <xdr:to>
      <xdr:col>102</xdr:col>
      <xdr:colOff>114300</xdr:colOff>
      <xdr:row>74</xdr:row>
      <xdr:rowOff>22977</xdr:rowOff>
    </xdr:to>
    <xdr:cxnSp macro="">
      <xdr:nvCxnSpPr>
        <xdr:cNvPr id="858" name="直線コネクタ 857"/>
        <xdr:cNvCxnSpPr/>
      </xdr:nvCxnSpPr>
      <xdr:spPr>
        <a:xfrm flipV="1">
          <a:off x="18656300" y="12640302"/>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60" name="テキスト ボックス 859"/>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2" name="テキスト ボックス 861"/>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91370</xdr:rowOff>
    </xdr:from>
    <xdr:to>
      <xdr:col>116</xdr:col>
      <xdr:colOff>114300</xdr:colOff>
      <xdr:row>77</xdr:row>
      <xdr:rowOff>21520</xdr:rowOff>
    </xdr:to>
    <xdr:sp macro="" textlink="">
      <xdr:nvSpPr>
        <xdr:cNvPr id="868" name="楕円 867"/>
        <xdr:cNvSpPr/>
      </xdr:nvSpPr>
      <xdr:spPr>
        <a:xfrm>
          <a:off x="221107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6297</xdr:rowOff>
    </xdr:from>
    <xdr:ext cx="534377" cy="259045"/>
    <xdr:sp macro="" textlink="">
      <xdr:nvSpPr>
        <xdr:cNvPr id="869" name="繰出金該当値テキスト"/>
        <xdr:cNvSpPr txBox="1"/>
      </xdr:nvSpPr>
      <xdr:spPr>
        <a:xfrm>
          <a:off x="22212300" y="130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91963</xdr:rowOff>
    </xdr:from>
    <xdr:to>
      <xdr:col>112</xdr:col>
      <xdr:colOff>38100</xdr:colOff>
      <xdr:row>77</xdr:row>
      <xdr:rowOff>22113</xdr:rowOff>
    </xdr:to>
    <xdr:sp macro="" textlink="">
      <xdr:nvSpPr>
        <xdr:cNvPr id="870" name="楕円 869"/>
        <xdr:cNvSpPr/>
      </xdr:nvSpPr>
      <xdr:spPr>
        <a:xfrm>
          <a:off x="21272500" y="131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13240</xdr:rowOff>
    </xdr:from>
    <xdr:ext cx="534377" cy="259045"/>
    <xdr:sp macro="" textlink="">
      <xdr:nvSpPr>
        <xdr:cNvPr id="871" name="テキスト ボックス 870"/>
        <xdr:cNvSpPr txBox="1"/>
      </xdr:nvSpPr>
      <xdr:spPr>
        <a:xfrm>
          <a:off x="21056111" y="132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55638</xdr:rowOff>
    </xdr:from>
    <xdr:to>
      <xdr:col>107</xdr:col>
      <xdr:colOff>101600</xdr:colOff>
      <xdr:row>73</xdr:row>
      <xdr:rowOff>157238</xdr:rowOff>
    </xdr:to>
    <xdr:sp macro="" textlink="">
      <xdr:nvSpPr>
        <xdr:cNvPr id="872" name="楕円 871"/>
        <xdr:cNvSpPr/>
      </xdr:nvSpPr>
      <xdr:spPr>
        <a:xfrm>
          <a:off x="20383500" y="125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148365</xdr:rowOff>
    </xdr:from>
    <xdr:ext cx="534377" cy="259045"/>
    <xdr:sp macro="" textlink="">
      <xdr:nvSpPr>
        <xdr:cNvPr id="873" name="テキスト ボックス 872"/>
        <xdr:cNvSpPr txBox="1"/>
      </xdr:nvSpPr>
      <xdr:spPr>
        <a:xfrm>
          <a:off x="20167111" y="12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73652</xdr:rowOff>
    </xdr:from>
    <xdr:to>
      <xdr:col>102</xdr:col>
      <xdr:colOff>165100</xdr:colOff>
      <xdr:row>74</xdr:row>
      <xdr:rowOff>3802</xdr:rowOff>
    </xdr:to>
    <xdr:sp macro="" textlink="">
      <xdr:nvSpPr>
        <xdr:cNvPr id="874" name="楕円 873"/>
        <xdr:cNvSpPr/>
      </xdr:nvSpPr>
      <xdr:spPr>
        <a:xfrm>
          <a:off x="19494500" y="125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20329</xdr:rowOff>
    </xdr:from>
    <xdr:ext cx="534377" cy="259045"/>
    <xdr:sp macro="" textlink="">
      <xdr:nvSpPr>
        <xdr:cNvPr id="875" name="テキスト ボックス 874"/>
        <xdr:cNvSpPr txBox="1"/>
      </xdr:nvSpPr>
      <xdr:spPr>
        <a:xfrm>
          <a:off x="19278111" y="123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143627</xdr:rowOff>
    </xdr:from>
    <xdr:to>
      <xdr:col>98</xdr:col>
      <xdr:colOff>38100</xdr:colOff>
      <xdr:row>74</xdr:row>
      <xdr:rowOff>73777</xdr:rowOff>
    </xdr:to>
    <xdr:sp macro="" textlink="">
      <xdr:nvSpPr>
        <xdr:cNvPr id="876" name="楕円 875"/>
        <xdr:cNvSpPr/>
      </xdr:nvSpPr>
      <xdr:spPr>
        <a:xfrm>
          <a:off x="18605500" y="126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90304</xdr:rowOff>
    </xdr:from>
    <xdr:ext cx="534377" cy="259045"/>
    <xdr:sp macro="" textlink="">
      <xdr:nvSpPr>
        <xdr:cNvPr id="877" name="テキスト ボックス 876"/>
        <xdr:cNvSpPr txBox="1"/>
      </xdr:nvSpPr>
      <xdr:spPr>
        <a:xfrm>
          <a:off x="18389111" y="1243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うち、更新整備が大きく増加した理由としては、新庁舎整備や防災行政無線デジタル化整備によるものである。また、新規整備で大幅に減少した理由としては、多目的防災広場整備工事等の皆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小中学校の統廃合に係る事業や保育園整備等の大型建設事業が続き、普通建設事業費が高い水準で推移することが見込まれるため、事務事業マネジメントの推進等による更なる歳出削減に向けた取組み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44,984
44,325
112.18
22,057,136
21,557,889
398,280
12,448,881
20,829,539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11303</xdr:rowOff>
    </xdr:to>
    <xdr:cxnSp macro="">
      <xdr:nvCxnSpPr>
        <xdr:cNvPr id="61" name="直線コネクタ 60"/>
        <xdr:cNvCxnSpPr/>
      </xdr:nvCxnSpPr>
      <xdr:spPr>
        <a:xfrm>
          <a:off x="3797300" y="635304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122936</xdr:rowOff>
    </xdr:from>
    <xdr:to>
      <xdr:col>19</xdr:col>
      <xdr:colOff>177800</xdr:colOff>
      <xdr:row>37</xdr:row>
      <xdr:rowOff>9398</xdr:rowOff>
    </xdr:to>
    <xdr:cxnSp macro="">
      <xdr:nvCxnSpPr>
        <xdr:cNvPr id="64" name="直線コネクタ 63"/>
        <xdr:cNvCxnSpPr/>
      </xdr:nvCxnSpPr>
      <xdr:spPr>
        <a:xfrm>
          <a:off x="2908300" y="6295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122936</xdr:rowOff>
    </xdr:from>
    <xdr:to>
      <xdr:col>15</xdr:col>
      <xdr:colOff>50800</xdr:colOff>
      <xdr:row>36</xdr:row>
      <xdr:rowOff>157035</xdr:rowOff>
    </xdr:to>
    <xdr:cxnSp macro="">
      <xdr:nvCxnSpPr>
        <xdr:cNvPr id="67" name="直線コネクタ 66"/>
        <xdr:cNvCxnSpPr/>
      </xdr:nvCxnSpPr>
      <xdr:spPr>
        <a:xfrm flipV="1">
          <a:off x="2019300" y="629513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157035</xdr:rowOff>
    </xdr:from>
    <xdr:to>
      <xdr:col>10</xdr:col>
      <xdr:colOff>114300</xdr:colOff>
      <xdr:row>37</xdr:row>
      <xdr:rowOff>11493</xdr:rowOff>
    </xdr:to>
    <xdr:cxnSp macro="">
      <xdr:nvCxnSpPr>
        <xdr:cNvPr id="70" name="直線コネクタ 69"/>
        <xdr:cNvCxnSpPr/>
      </xdr:nvCxnSpPr>
      <xdr:spPr>
        <a:xfrm flipV="1">
          <a:off x="1130300" y="632923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131953</xdr:rowOff>
    </xdr:from>
    <xdr:to>
      <xdr:col>24</xdr:col>
      <xdr:colOff>114300</xdr:colOff>
      <xdr:row>37</xdr:row>
      <xdr:rowOff>62103</xdr:rowOff>
    </xdr:to>
    <xdr:sp macro="" textlink="">
      <xdr:nvSpPr>
        <xdr:cNvPr id="80" name="楕円 79"/>
        <xdr:cNvSpPr/>
      </xdr:nvSpPr>
      <xdr:spPr>
        <a:xfrm>
          <a:off x="45847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110380</xdr:rowOff>
    </xdr:from>
    <xdr:ext cx="469744" cy="259045"/>
    <xdr:sp macro="" textlink="">
      <xdr:nvSpPr>
        <xdr:cNvPr id="81" name="議会費該当値テキスト"/>
        <xdr:cNvSpPr txBox="1"/>
      </xdr:nvSpPr>
      <xdr:spPr>
        <a:xfrm>
          <a:off x="4686300"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130048</xdr:rowOff>
    </xdr:from>
    <xdr:to>
      <xdr:col>20</xdr:col>
      <xdr:colOff>38100</xdr:colOff>
      <xdr:row>37</xdr:row>
      <xdr:rowOff>60198</xdr:rowOff>
    </xdr:to>
    <xdr:sp macro="" textlink="">
      <xdr:nvSpPr>
        <xdr:cNvPr id="82" name="楕円 81"/>
        <xdr:cNvSpPr/>
      </xdr:nvSpPr>
      <xdr:spPr>
        <a:xfrm>
          <a:off x="3746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51325</xdr:rowOff>
    </xdr:from>
    <xdr:ext cx="469744" cy="259045"/>
    <xdr:sp macro="" textlink="">
      <xdr:nvSpPr>
        <xdr:cNvPr id="83" name="テキスト ボックス 82"/>
        <xdr:cNvSpPr txBox="1"/>
      </xdr:nvSpPr>
      <xdr:spPr>
        <a:xfrm>
          <a:off x="3562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72136</xdr:rowOff>
    </xdr:from>
    <xdr:to>
      <xdr:col>15</xdr:col>
      <xdr:colOff>101600</xdr:colOff>
      <xdr:row>37</xdr:row>
      <xdr:rowOff>2286</xdr:rowOff>
    </xdr:to>
    <xdr:sp macro="" textlink="">
      <xdr:nvSpPr>
        <xdr:cNvPr id="84" name="楕円 83"/>
        <xdr:cNvSpPr/>
      </xdr:nvSpPr>
      <xdr:spPr>
        <a:xfrm>
          <a:off x="2857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164863</xdr:rowOff>
    </xdr:from>
    <xdr:ext cx="469744" cy="259045"/>
    <xdr:sp macro="" textlink="">
      <xdr:nvSpPr>
        <xdr:cNvPr id="85" name="テキスト ボックス 84"/>
        <xdr:cNvSpPr txBox="1"/>
      </xdr:nvSpPr>
      <xdr:spPr>
        <a:xfrm>
          <a:off x="2673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106235</xdr:rowOff>
    </xdr:from>
    <xdr:to>
      <xdr:col>10</xdr:col>
      <xdr:colOff>165100</xdr:colOff>
      <xdr:row>37</xdr:row>
      <xdr:rowOff>36385</xdr:rowOff>
    </xdr:to>
    <xdr:sp macro="" textlink="">
      <xdr:nvSpPr>
        <xdr:cNvPr id="86" name="楕円 85"/>
        <xdr:cNvSpPr/>
      </xdr:nvSpPr>
      <xdr:spPr>
        <a:xfrm>
          <a:off x="1968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27512</xdr:rowOff>
    </xdr:from>
    <xdr:ext cx="469744" cy="259045"/>
    <xdr:sp macro="" textlink="">
      <xdr:nvSpPr>
        <xdr:cNvPr id="87" name="テキスト ボックス 86"/>
        <xdr:cNvSpPr txBox="1"/>
      </xdr:nvSpPr>
      <xdr:spPr>
        <a:xfrm>
          <a:off x="1784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132143</xdr:rowOff>
    </xdr:from>
    <xdr:to>
      <xdr:col>6</xdr:col>
      <xdr:colOff>38100</xdr:colOff>
      <xdr:row>37</xdr:row>
      <xdr:rowOff>62293</xdr:rowOff>
    </xdr:to>
    <xdr:sp macro="" textlink="">
      <xdr:nvSpPr>
        <xdr:cNvPr id="88" name="楕円 87"/>
        <xdr:cNvSpPr/>
      </xdr:nvSpPr>
      <xdr:spPr>
        <a:xfrm>
          <a:off x="1079500" y="6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53420</xdr:rowOff>
    </xdr:from>
    <xdr:ext cx="469744" cy="259045"/>
    <xdr:sp macro="" textlink="">
      <xdr:nvSpPr>
        <xdr:cNvPr id="89" name="テキスト ボックス 88"/>
        <xdr:cNvSpPr txBox="1"/>
      </xdr:nvSpPr>
      <xdr:spPr>
        <a:xfrm>
          <a:off x="895428" y="63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124438</xdr:rowOff>
    </xdr:from>
    <xdr:to>
      <xdr:col>24</xdr:col>
      <xdr:colOff>63500</xdr:colOff>
      <xdr:row>58</xdr:row>
      <xdr:rowOff>144952</xdr:rowOff>
    </xdr:to>
    <xdr:cxnSp macro="">
      <xdr:nvCxnSpPr>
        <xdr:cNvPr id="118" name="直線コネクタ 117"/>
        <xdr:cNvCxnSpPr/>
      </xdr:nvCxnSpPr>
      <xdr:spPr>
        <a:xfrm flipV="1">
          <a:off x="3797300" y="10068538"/>
          <a:ext cx="8382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144952</xdr:rowOff>
    </xdr:from>
    <xdr:to>
      <xdr:col>19</xdr:col>
      <xdr:colOff>177800</xdr:colOff>
      <xdr:row>59</xdr:row>
      <xdr:rowOff>3107</xdr:rowOff>
    </xdr:to>
    <xdr:cxnSp macro="">
      <xdr:nvCxnSpPr>
        <xdr:cNvPr id="121" name="直線コネクタ 120"/>
        <xdr:cNvCxnSpPr/>
      </xdr:nvCxnSpPr>
      <xdr:spPr>
        <a:xfrm flipV="1">
          <a:off x="2908300" y="10089052"/>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3107</xdr:rowOff>
    </xdr:from>
    <xdr:to>
      <xdr:col>15</xdr:col>
      <xdr:colOff>50800</xdr:colOff>
      <xdr:row>59</xdr:row>
      <xdr:rowOff>9236</xdr:rowOff>
    </xdr:to>
    <xdr:cxnSp macro="">
      <xdr:nvCxnSpPr>
        <xdr:cNvPr id="124" name="直線コネクタ 123"/>
        <xdr:cNvCxnSpPr/>
      </xdr:nvCxnSpPr>
      <xdr:spPr>
        <a:xfrm flipV="1">
          <a:off x="2019300" y="10118657"/>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9236</xdr:rowOff>
    </xdr:from>
    <xdr:to>
      <xdr:col>10</xdr:col>
      <xdr:colOff>114300</xdr:colOff>
      <xdr:row>59</xdr:row>
      <xdr:rowOff>13629</xdr:rowOff>
    </xdr:to>
    <xdr:cxnSp macro="">
      <xdr:nvCxnSpPr>
        <xdr:cNvPr id="127" name="直線コネクタ 126"/>
        <xdr:cNvCxnSpPr/>
      </xdr:nvCxnSpPr>
      <xdr:spPr>
        <a:xfrm flipV="1">
          <a:off x="1130300" y="10124786"/>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73638</xdr:rowOff>
    </xdr:from>
    <xdr:to>
      <xdr:col>24</xdr:col>
      <xdr:colOff>114300</xdr:colOff>
      <xdr:row>59</xdr:row>
      <xdr:rowOff>3788</xdr:rowOff>
    </xdr:to>
    <xdr:sp macro="" textlink="">
      <xdr:nvSpPr>
        <xdr:cNvPr id="137" name="楕円 136"/>
        <xdr:cNvSpPr/>
      </xdr:nvSpPr>
      <xdr:spPr>
        <a:xfrm>
          <a:off x="4584700" y="100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33015</xdr:rowOff>
    </xdr:from>
    <xdr:ext cx="599010" cy="259045"/>
    <xdr:sp macro="" textlink="">
      <xdr:nvSpPr>
        <xdr:cNvPr id="138" name="総務費該当値テキスト"/>
        <xdr:cNvSpPr txBox="1"/>
      </xdr:nvSpPr>
      <xdr:spPr>
        <a:xfrm>
          <a:off x="4686300" y="98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94152</xdr:rowOff>
    </xdr:from>
    <xdr:to>
      <xdr:col>20</xdr:col>
      <xdr:colOff>38100</xdr:colOff>
      <xdr:row>59</xdr:row>
      <xdr:rowOff>24302</xdr:rowOff>
    </xdr:to>
    <xdr:sp macro="" textlink="">
      <xdr:nvSpPr>
        <xdr:cNvPr id="139" name="楕円 138"/>
        <xdr:cNvSpPr/>
      </xdr:nvSpPr>
      <xdr:spPr>
        <a:xfrm>
          <a:off x="3746500" y="100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40829</xdr:rowOff>
    </xdr:from>
    <xdr:ext cx="534377" cy="259045"/>
    <xdr:sp macro="" textlink="">
      <xdr:nvSpPr>
        <xdr:cNvPr id="140" name="テキスト ボックス 139"/>
        <xdr:cNvSpPr txBox="1"/>
      </xdr:nvSpPr>
      <xdr:spPr>
        <a:xfrm>
          <a:off x="3530111" y="981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123757</xdr:rowOff>
    </xdr:from>
    <xdr:to>
      <xdr:col>15</xdr:col>
      <xdr:colOff>101600</xdr:colOff>
      <xdr:row>59</xdr:row>
      <xdr:rowOff>53907</xdr:rowOff>
    </xdr:to>
    <xdr:sp macro="" textlink="">
      <xdr:nvSpPr>
        <xdr:cNvPr id="141" name="楕円 140"/>
        <xdr:cNvSpPr/>
      </xdr:nvSpPr>
      <xdr:spPr>
        <a:xfrm>
          <a:off x="2857500" y="100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45034</xdr:rowOff>
    </xdr:from>
    <xdr:ext cx="534377" cy="259045"/>
    <xdr:sp macro="" textlink="">
      <xdr:nvSpPr>
        <xdr:cNvPr id="142" name="テキスト ボックス 141"/>
        <xdr:cNvSpPr txBox="1"/>
      </xdr:nvSpPr>
      <xdr:spPr>
        <a:xfrm>
          <a:off x="2641111" y="101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129886</xdr:rowOff>
    </xdr:from>
    <xdr:to>
      <xdr:col>10</xdr:col>
      <xdr:colOff>165100</xdr:colOff>
      <xdr:row>59</xdr:row>
      <xdr:rowOff>60036</xdr:rowOff>
    </xdr:to>
    <xdr:sp macro="" textlink="">
      <xdr:nvSpPr>
        <xdr:cNvPr id="143" name="楕円 142"/>
        <xdr:cNvSpPr/>
      </xdr:nvSpPr>
      <xdr:spPr>
        <a:xfrm>
          <a:off x="1968500" y="100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51163</xdr:rowOff>
    </xdr:from>
    <xdr:ext cx="534377" cy="259045"/>
    <xdr:sp macro="" textlink="">
      <xdr:nvSpPr>
        <xdr:cNvPr id="144" name="テキスト ボックス 143"/>
        <xdr:cNvSpPr txBox="1"/>
      </xdr:nvSpPr>
      <xdr:spPr>
        <a:xfrm>
          <a:off x="1752111" y="101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134279</xdr:rowOff>
    </xdr:from>
    <xdr:to>
      <xdr:col>6</xdr:col>
      <xdr:colOff>38100</xdr:colOff>
      <xdr:row>59</xdr:row>
      <xdr:rowOff>64429</xdr:rowOff>
    </xdr:to>
    <xdr:sp macro="" textlink="">
      <xdr:nvSpPr>
        <xdr:cNvPr id="145" name="楕円 144"/>
        <xdr:cNvSpPr/>
      </xdr:nvSpPr>
      <xdr:spPr>
        <a:xfrm>
          <a:off x="1079500" y="100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55556</xdr:rowOff>
    </xdr:from>
    <xdr:ext cx="534377" cy="259045"/>
    <xdr:sp macro="" textlink="">
      <xdr:nvSpPr>
        <xdr:cNvPr id="146" name="テキスト ボックス 145"/>
        <xdr:cNvSpPr txBox="1"/>
      </xdr:nvSpPr>
      <xdr:spPr>
        <a:xfrm>
          <a:off x="863111" y="101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103746</xdr:rowOff>
    </xdr:from>
    <xdr:to>
      <xdr:col>24</xdr:col>
      <xdr:colOff>63500</xdr:colOff>
      <xdr:row>77</xdr:row>
      <xdr:rowOff>125654</xdr:rowOff>
    </xdr:to>
    <xdr:cxnSp macro="">
      <xdr:nvCxnSpPr>
        <xdr:cNvPr id="176" name="直線コネクタ 175"/>
        <xdr:cNvCxnSpPr/>
      </xdr:nvCxnSpPr>
      <xdr:spPr>
        <a:xfrm>
          <a:off x="3797300" y="13133946"/>
          <a:ext cx="8382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103746</xdr:rowOff>
    </xdr:from>
    <xdr:to>
      <xdr:col>19</xdr:col>
      <xdr:colOff>177800</xdr:colOff>
      <xdr:row>77</xdr:row>
      <xdr:rowOff>168669</xdr:rowOff>
    </xdr:to>
    <xdr:cxnSp macro="">
      <xdr:nvCxnSpPr>
        <xdr:cNvPr id="179" name="直線コネクタ 178"/>
        <xdr:cNvCxnSpPr/>
      </xdr:nvCxnSpPr>
      <xdr:spPr>
        <a:xfrm flipV="1">
          <a:off x="2908300" y="13133946"/>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106502</xdr:rowOff>
    </xdr:from>
    <xdr:to>
      <xdr:col>15</xdr:col>
      <xdr:colOff>50800</xdr:colOff>
      <xdr:row>77</xdr:row>
      <xdr:rowOff>168669</xdr:rowOff>
    </xdr:to>
    <xdr:cxnSp macro="">
      <xdr:nvCxnSpPr>
        <xdr:cNvPr id="182" name="直線コネクタ 181"/>
        <xdr:cNvCxnSpPr/>
      </xdr:nvCxnSpPr>
      <xdr:spPr>
        <a:xfrm>
          <a:off x="2019300" y="13308152"/>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106502</xdr:rowOff>
    </xdr:from>
    <xdr:to>
      <xdr:col>10</xdr:col>
      <xdr:colOff>114300</xdr:colOff>
      <xdr:row>78</xdr:row>
      <xdr:rowOff>147447</xdr:rowOff>
    </xdr:to>
    <xdr:cxnSp macro="">
      <xdr:nvCxnSpPr>
        <xdr:cNvPr id="185" name="直線コネクタ 184"/>
        <xdr:cNvCxnSpPr/>
      </xdr:nvCxnSpPr>
      <xdr:spPr>
        <a:xfrm flipV="1">
          <a:off x="1130300" y="13308152"/>
          <a:ext cx="889000" cy="2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74854</xdr:rowOff>
    </xdr:from>
    <xdr:to>
      <xdr:col>24</xdr:col>
      <xdr:colOff>114300</xdr:colOff>
      <xdr:row>78</xdr:row>
      <xdr:rowOff>5004</xdr:rowOff>
    </xdr:to>
    <xdr:sp macro="" textlink="">
      <xdr:nvSpPr>
        <xdr:cNvPr id="195" name="楕円 194"/>
        <xdr:cNvSpPr/>
      </xdr:nvSpPr>
      <xdr:spPr>
        <a:xfrm>
          <a:off x="4584700" y="13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53281</xdr:rowOff>
    </xdr:from>
    <xdr:ext cx="599010" cy="259045"/>
    <xdr:sp macro="" textlink="">
      <xdr:nvSpPr>
        <xdr:cNvPr id="196" name="民生費該当値テキスト"/>
        <xdr:cNvSpPr txBox="1"/>
      </xdr:nvSpPr>
      <xdr:spPr>
        <a:xfrm>
          <a:off x="4686300" y="1325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52946</xdr:rowOff>
    </xdr:from>
    <xdr:to>
      <xdr:col>20</xdr:col>
      <xdr:colOff>38100</xdr:colOff>
      <xdr:row>76</xdr:row>
      <xdr:rowOff>154546</xdr:rowOff>
    </xdr:to>
    <xdr:sp macro="" textlink="">
      <xdr:nvSpPr>
        <xdr:cNvPr id="197" name="楕円 196"/>
        <xdr:cNvSpPr/>
      </xdr:nvSpPr>
      <xdr:spPr>
        <a:xfrm>
          <a:off x="3746500" y="130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145673</xdr:rowOff>
    </xdr:from>
    <xdr:ext cx="599010" cy="259045"/>
    <xdr:sp macro="" textlink="">
      <xdr:nvSpPr>
        <xdr:cNvPr id="198" name="テキスト ボックス 197"/>
        <xdr:cNvSpPr txBox="1"/>
      </xdr:nvSpPr>
      <xdr:spPr>
        <a:xfrm>
          <a:off x="3497795" y="131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117869</xdr:rowOff>
    </xdr:from>
    <xdr:to>
      <xdr:col>15</xdr:col>
      <xdr:colOff>101600</xdr:colOff>
      <xdr:row>78</xdr:row>
      <xdr:rowOff>48019</xdr:rowOff>
    </xdr:to>
    <xdr:sp macro="" textlink="">
      <xdr:nvSpPr>
        <xdr:cNvPr id="199" name="楕円 198"/>
        <xdr:cNvSpPr/>
      </xdr:nvSpPr>
      <xdr:spPr>
        <a:xfrm>
          <a:off x="2857500" y="133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39146</xdr:rowOff>
    </xdr:from>
    <xdr:ext cx="599010" cy="259045"/>
    <xdr:sp macro="" textlink="">
      <xdr:nvSpPr>
        <xdr:cNvPr id="200" name="テキスト ボックス 199"/>
        <xdr:cNvSpPr txBox="1"/>
      </xdr:nvSpPr>
      <xdr:spPr>
        <a:xfrm>
          <a:off x="2608795" y="134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55702</xdr:rowOff>
    </xdr:from>
    <xdr:to>
      <xdr:col>10</xdr:col>
      <xdr:colOff>165100</xdr:colOff>
      <xdr:row>77</xdr:row>
      <xdr:rowOff>157302</xdr:rowOff>
    </xdr:to>
    <xdr:sp macro="" textlink="">
      <xdr:nvSpPr>
        <xdr:cNvPr id="201" name="楕円 200"/>
        <xdr:cNvSpPr/>
      </xdr:nvSpPr>
      <xdr:spPr>
        <a:xfrm>
          <a:off x="1968500" y="132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148429</xdr:rowOff>
    </xdr:from>
    <xdr:ext cx="599010" cy="259045"/>
    <xdr:sp macro="" textlink="">
      <xdr:nvSpPr>
        <xdr:cNvPr id="202" name="テキスト ボックス 201"/>
        <xdr:cNvSpPr txBox="1"/>
      </xdr:nvSpPr>
      <xdr:spPr>
        <a:xfrm>
          <a:off x="1719795" y="133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96647</xdr:rowOff>
    </xdr:from>
    <xdr:to>
      <xdr:col>6</xdr:col>
      <xdr:colOff>38100</xdr:colOff>
      <xdr:row>79</xdr:row>
      <xdr:rowOff>26797</xdr:rowOff>
    </xdr:to>
    <xdr:sp macro="" textlink="">
      <xdr:nvSpPr>
        <xdr:cNvPr id="203" name="楕円 202"/>
        <xdr:cNvSpPr/>
      </xdr:nvSpPr>
      <xdr:spPr>
        <a:xfrm>
          <a:off x="1079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17924</xdr:rowOff>
    </xdr:from>
    <xdr:ext cx="599010" cy="259045"/>
    <xdr:sp macro="" textlink="">
      <xdr:nvSpPr>
        <xdr:cNvPr id="204" name="テキスト ボックス 203"/>
        <xdr:cNvSpPr txBox="1"/>
      </xdr:nvSpPr>
      <xdr:spPr>
        <a:xfrm>
          <a:off x="830795" y="1356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155663</xdr:rowOff>
    </xdr:from>
    <xdr:to>
      <xdr:col>24</xdr:col>
      <xdr:colOff>63500</xdr:colOff>
      <xdr:row>98</xdr:row>
      <xdr:rowOff>136367</xdr:rowOff>
    </xdr:to>
    <xdr:cxnSp macro="">
      <xdr:nvCxnSpPr>
        <xdr:cNvPr id="234" name="直線コネクタ 233"/>
        <xdr:cNvCxnSpPr/>
      </xdr:nvCxnSpPr>
      <xdr:spPr>
        <a:xfrm>
          <a:off x="3797300" y="16786313"/>
          <a:ext cx="838200" cy="1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95847</xdr:rowOff>
    </xdr:from>
    <xdr:to>
      <xdr:col>19</xdr:col>
      <xdr:colOff>177800</xdr:colOff>
      <xdr:row>97</xdr:row>
      <xdr:rowOff>155663</xdr:rowOff>
    </xdr:to>
    <xdr:cxnSp macro="">
      <xdr:nvCxnSpPr>
        <xdr:cNvPr id="237" name="直線コネクタ 236"/>
        <xdr:cNvCxnSpPr/>
      </xdr:nvCxnSpPr>
      <xdr:spPr>
        <a:xfrm>
          <a:off x="2908300" y="16555047"/>
          <a:ext cx="889000" cy="2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95847</xdr:rowOff>
    </xdr:from>
    <xdr:to>
      <xdr:col>15</xdr:col>
      <xdr:colOff>50800</xdr:colOff>
      <xdr:row>97</xdr:row>
      <xdr:rowOff>12122</xdr:rowOff>
    </xdr:to>
    <xdr:cxnSp macro="">
      <xdr:nvCxnSpPr>
        <xdr:cNvPr id="240" name="直線コネクタ 239"/>
        <xdr:cNvCxnSpPr/>
      </xdr:nvCxnSpPr>
      <xdr:spPr>
        <a:xfrm flipV="1">
          <a:off x="2019300" y="16555047"/>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123337</xdr:rowOff>
    </xdr:from>
    <xdr:to>
      <xdr:col>10</xdr:col>
      <xdr:colOff>114300</xdr:colOff>
      <xdr:row>97</xdr:row>
      <xdr:rowOff>12122</xdr:rowOff>
    </xdr:to>
    <xdr:cxnSp macro="">
      <xdr:nvCxnSpPr>
        <xdr:cNvPr id="243" name="直線コネクタ 242"/>
        <xdr:cNvCxnSpPr/>
      </xdr:nvCxnSpPr>
      <xdr:spPr>
        <a:xfrm>
          <a:off x="1130300" y="16582537"/>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85567</xdr:rowOff>
    </xdr:from>
    <xdr:to>
      <xdr:col>24</xdr:col>
      <xdr:colOff>114300</xdr:colOff>
      <xdr:row>99</xdr:row>
      <xdr:rowOff>15717</xdr:rowOff>
    </xdr:to>
    <xdr:sp macro="" textlink="">
      <xdr:nvSpPr>
        <xdr:cNvPr id="253" name="楕円 252"/>
        <xdr:cNvSpPr/>
      </xdr:nvSpPr>
      <xdr:spPr>
        <a:xfrm>
          <a:off x="4584700" y="1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494</xdr:rowOff>
    </xdr:from>
    <xdr:ext cx="534377" cy="259045"/>
    <xdr:sp macro="" textlink="">
      <xdr:nvSpPr>
        <xdr:cNvPr id="254" name="衛生費該当値テキスト"/>
        <xdr:cNvSpPr txBox="1"/>
      </xdr:nvSpPr>
      <xdr:spPr>
        <a:xfrm>
          <a:off x="4686300" y="168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104863</xdr:rowOff>
    </xdr:from>
    <xdr:to>
      <xdr:col>20</xdr:col>
      <xdr:colOff>38100</xdr:colOff>
      <xdr:row>98</xdr:row>
      <xdr:rowOff>35013</xdr:rowOff>
    </xdr:to>
    <xdr:sp macro="" textlink="">
      <xdr:nvSpPr>
        <xdr:cNvPr id="255" name="楕円 254"/>
        <xdr:cNvSpPr/>
      </xdr:nvSpPr>
      <xdr:spPr>
        <a:xfrm>
          <a:off x="3746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26140</xdr:rowOff>
    </xdr:from>
    <xdr:ext cx="534377" cy="259045"/>
    <xdr:sp macro="" textlink="">
      <xdr:nvSpPr>
        <xdr:cNvPr id="256" name="テキスト ボックス 255"/>
        <xdr:cNvSpPr txBox="1"/>
      </xdr:nvSpPr>
      <xdr:spPr>
        <a:xfrm>
          <a:off x="3530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45047</xdr:rowOff>
    </xdr:from>
    <xdr:to>
      <xdr:col>15</xdr:col>
      <xdr:colOff>101600</xdr:colOff>
      <xdr:row>96</xdr:row>
      <xdr:rowOff>146647</xdr:rowOff>
    </xdr:to>
    <xdr:sp macro="" textlink="">
      <xdr:nvSpPr>
        <xdr:cNvPr id="257" name="楕円 256"/>
        <xdr:cNvSpPr/>
      </xdr:nvSpPr>
      <xdr:spPr>
        <a:xfrm>
          <a:off x="2857500" y="165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137774</xdr:rowOff>
    </xdr:from>
    <xdr:ext cx="534377" cy="259045"/>
    <xdr:sp macro="" textlink="">
      <xdr:nvSpPr>
        <xdr:cNvPr id="258" name="テキスト ボックス 257"/>
        <xdr:cNvSpPr txBox="1"/>
      </xdr:nvSpPr>
      <xdr:spPr>
        <a:xfrm>
          <a:off x="2641111" y="165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132772</xdr:rowOff>
    </xdr:from>
    <xdr:to>
      <xdr:col>10</xdr:col>
      <xdr:colOff>165100</xdr:colOff>
      <xdr:row>97</xdr:row>
      <xdr:rowOff>62922</xdr:rowOff>
    </xdr:to>
    <xdr:sp macro="" textlink="">
      <xdr:nvSpPr>
        <xdr:cNvPr id="259" name="楕円 258"/>
        <xdr:cNvSpPr/>
      </xdr:nvSpPr>
      <xdr:spPr>
        <a:xfrm>
          <a:off x="1968500" y="165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54049</xdr:rowOff>
    </xdr:from>
    <xdr:ext cx="534377" cy="259045"/>
    <xdr:sp macro="" textlink="">
      <xdr:nvSpPr>
        <xdr:cNvPr id="260" name="テキスト ボックス 259"/>
        <xdr:cNvSpPr txBox="1"/>
      </xdr:nvSpPr>
      <xdr:spPr>
        <a:xfrm>
          <a:off x="1752111" y="166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72537</xdr:rowOff>
    </xdr:from>
    <xdr:to>
      <xdr:col>6</xdr:col>
      <xdr:colOff>38100</xdr:colOff>
      <xdr:row>97</xdr:row>
      <xdr:rowOff>2687</xdr:rowOff>
    </xdr:to>
    <xdr:sp macro="" textlink="">
      <xdr:nvSpPr>
        <xdr:cNvPr id="261" name="楕円 260"/>
        <xdr:cNvSpPr/>
      </xdr:nvSpPr>
      <xdr:spPr>
        <a:xfrm>
          <a:off x="1079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165264</xdr:rowOff>
    </xdr:from>
    <xdr:ext cx="534377" cy="259045"/>
    <xdr:sp macro="" textlink="">
      <xdr:nvSpPr>
        <xdr:cNvPr id="262" name="テキスト ボックス 261"/>
        <xdr:cNvSpPr txBox="1"/>
      </xdr:nvSpPr>
      <xdr:spPr>
        <a:xfrm>
          <a:off x="863111" y="16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125984</xdr:rowOff>
    </xdr:from>
    <xdr:to>
      <xdr:col>55</xdr:col>
      <xdr:colOff>0</xdr:colOff>
      <xdr:row>37</xdr:row>
      <xdr:rowOff>150940</xdr:rowOff>
    </xdr:to>
    <xdr:cxnSp macro="">
      <xdr:nvCxnSpPr>
        <xdr:cNvPr id="291" name="直線コネクタ 290"/>
        <xdr:cNvCxnSpPr/>
      </xdr:nvCxnSpPr>
      <xdr:spPr>
        <a:xfrm>
          <a:off x="9639300" y="6469634"/>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63119</xdr:rowOff>
    </xdr:from>
    <xdr:to>
      <xdr:col>50</xdr:col>
      <xdr:colOff>114300</xdr:colOff>
      <xdr:row>37</xdr:row>
      <xdr:rowOff>125984</xdr:rowOff>
    </xdr:to>
    <xdr:cxnSp macro="">
      <xdr:nvCxnSpPr>
        <xdr:cNvPr id="294" name="直線コネクタ 293"/>
        <xdr:cNvCxnSpPr/>
      </xdr:nvCxnSpPr>
      <xdr:spPr>
        <a:xfrm>
          <a:off x="8750300" y="640676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95711</xdr:rowOff>
    </xdr:from>
    <xdr:ext cx="378565" cy="259045"/>
    <xdr:sp macro="" textlink="">
      <xdr:nvSpPr>
        <xdr:cNvPr id="296" name="テキスト ボックス 295"/>
        <xdr:cNvSpPr txBox="1"/>
      </xdr:nvSpPr>
      <xdr:spPr>
        <a:xfrm>
          <a:off x="9450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67310</xdr:rowOff>
    </xdr:to>
    <xdr:cxnSp macro="">
      <xdr:nvCxnSpPr>
        <xdr:cNvPr id="297" name="直線コネクタ 296"/>
        <xdr:cNvCxnSpPr/>
      </xdr:nvCxnSpPr>
      <xdr:spPr>
        <a:xfrm flipV="1">
          <a:off x="7861300" y="64067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9" name="テキスト ボックス 298"/>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21780</xdr:rowOff>
    </xdr:from>
    <xdr:to>
      <xdr:col>41</xdr:col>
      <xdr:colOff>50800</xdr:colOff>
      <xdr:row>37</xdr:row>
      <xdr:rowOff>67310</xdr:rowOff>
    </xdr:to>
    <xdr:cxnSp macro="">
      <xdr:nvCxnSpPr>
        <xdr:cNvPr id="300" name="直線コネクタ 299"/>
        <xdr:cNvCxnSpPr/>
      </xdr:nvCxnSpPr>
      <xdr:spPr>
        <a:xfrm>
          <a:off x="6972300" y="6365430"/>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100140</xdr:rowOff>
    </xdr:from>
    <xdr:to>
      <xdr:col>55</xdr:col>
      <xdr:colOff>50800</xdr:colOff>
      <xdr:row>38</xdr:row>
      <xdr:rowOff>30290</xdr:rowOff>
    </xdr:to>
    <xdr:sp macro="" textlink="">
      <xdr:nvSpPr>
        <xdr:cNvPr id="310" name="楕円 309"/>
        <xdr:cNvSpPr/>
      </xdr:nvSpPr>
      <xdr:spPr>
        <a:xfrm>
          <a:off x="10426700" y="64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123017</xdr:rowOff>
    </xdr:from>
    <xdr:ext cx="469744" cy="259045"/>
    <xdr:sp macro="" textlink="">
      <xdr:nvSpPr>
        <xdr:cNvPr id="311" name="労働費該当値テキスト"/>
        <xdr:cNvSpPr txBox="1"/>
      </xdr:nvSpPr>
      <xdr:spPr>
        <a:xfrm>
          <a:off x="10528300" y="629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75184</xdr:rowOff>
    </xdr:from>
    <xdr:to>
      <xdr:col>50</xdr:col>
      <xdr:colOff>165100</xdr:colOff>
      <xdr:row>38</xdr:row>
      <xdr:rowOff>5335</xdr:rowOff>
    </xdr:to>
    <xdr:sp macro="" textlink="">
      <xdr:nvSpPr>
        <xdr:cNvPr id="312" name="楕円 311"/>
        <xdr:cNvSpPr/>
      </xdr:nvSpPr>
      <xdr:spPr>
        <a:xfrm>
          <a:off x="958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21861</xdr:rowOff>
    </xdr:from>
    <xdr:ext cx="469744" cy="259045"/>
    <xdr:sp macro="" textlink="">
      <xdr:nvSpPr>
        <xdr:cNvPr id="313" name="テキスト ボックス 312"/>
        <xdr:cNvSpPr txBox="1"/>
      </xdr:nvSpPr>
      <xdr:spPr>
        <a:xfrm>
          <a:off x="9404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xdr:rowOff>
    </xdr:from>
    <xdr:to>
      <xdr:col>46</xdr:col>
      <xdr:colOff>38100</xdr:colOff>
      <xdr:row>37</xdr:row>
      <xdr:rowOff>113919</xdr:rowOff>
    </xdr:to>
    <xdr:sp macro="" textlink="">
      <xdr:nvSpPr>
        <xdr:cNvPr id="314" name="楕円 313"/>
        <xdr:cNvSpPr/>
      </xdr:nvSpPr>
      <xdr:spPr>
        <a:xfrm>
          <a:off x="869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130446</xdr:rowOff>
    </xdr:from>
    <xdr:ext cx="469744" cy="259045"/>
    <xdr:sp macro="" textlink="">
      <xdr:nvSpPr>
        <xdr:cNvPr id="315" name="テキスト ボックス 314"/>
        <xdr:cNvSpPr txBox="1"/>
      </xdr:nvSpPr>
      <xdr:spPr>
        <a:xfrm>
          <a:off x="8515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16510</xdr:rowOff>
    </xdr:from>
    <xdr:to>
      <xdr:col>41</xdr:col>
      <xdr:colOff>101600</xdr:colOff>
      <xdr:row>37</xdr:row>
      <xdr:rowOff>118110</xdr:rowOff>
    </xdr:to>
    <xdr:sp macro="" textlink="">
      <xdr:nvSpPr>
        <xdr:cNvPr id="316" name="楕円 315"/>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134637</xdr:rowOff>
    </xdr:from>
    <xdr:ext cx="469744" cy="259045"/>
    <xdr:sp macro="" textlink="">
      <xdr:nvSpPr>
        <xdr:cNvPr id="317" name="テキスト ボックス 316"/>
        <xdr:cNvSpPr txBox="1"/>
      </xdr:nvSpPr>
      <xdr:spPr>
        <a:xfrm>
          <a:off x="7626428"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142430</xdr:rowOff>
    </xdr:from>
    <xdr:to>
      <xdr:col>36</xdr:col>
      <xdr:colOff>165100</xdr:colOff>
      <xdr:row>37</xdr:row>
      <xdr:rowOff>72580</xdr:rowOff>
    </xdr:to>
    <xdr:sp macro="" textlink="">
      <xdr:nvSpPr>
        <xdr:cNvPr id="318" name="楕円 317"/>
        <xdr:cNvSpPr/>
      </xdr:nvSpPr>
      <xdr:spPr>
        <a:xfrm>
          <a:off x="6921500" y="63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63707</xdr:rowOff>
    </xdr:from>
    <xdr:ext cx="469744" cy="259045"/>
    <xdr:sp macro="" textlink="">
      <xdr:nvSpPr>
        <xdr:cNvPr id="319" name="テキスト ボックス 318"/>
        <xdr:cNvSpPr txBox="1"/>
      </xdr:nvSpPr>
      <xdr:spPr>
        <a:xfrm>
          <a:off x="6737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167796</xdr:rowOff>
    </xdr:from>
    <xdr:to>
      <xdr:col>55</xdr:col>
      <xdr:colOff>0</xdr:colOff>
      <xdr:row>58</xdr:row>
      <xdr:rowOff>34359</xdr:rowOff>
    </xdr:to>
    <xdr:cxnSp macro="">
      <xdr:nvCxnSpPr>
        <xdr:cNvPr id="350" name="直線コネクタ 349"/>
        <xdr:cNvCxnSpPr/>
      </xdr:nvCxnSpPr>
      <xdr:spPr>
        <a:xfrm flipV="1">
          <a:off x="9639300" y="9940446"/>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6328</xdr:rowOff>
    </xdr:from>
    <xdr:to>
      <xdr:col>50</xdr:col>
      <xdr:colOff>114300</xdr:colOff>
      <xdr:row>58</xdr:row>
      <xdr:rowOff>34359</xdr:rowOff>
    </xdr:to>
    <xdr:cxnSp macro="">
      <xdr:nvCxnSpPr>
        <xdr:cNvPr id="353" name="直線コネクタ 352"/>
        <xdr:cNvCxnSpPr/>
      </xdr:nvCxnSpPr>
      <xdr:spPr>
        <a:xfrm>
          <a:off x="8750300" y="995042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6328</xdr:rowOff>
    </xdr:from>
    <xdr:to>
      <xdr:col>45</xdr:col>
      <xdr:colOff>177800</xdr:colOff>
      <xdr:row>58</xdr:row>
      <xdr:rowOff>64981</xdr:rowOff>
    </xdr:to>
    <xdr:cxnSp macro="">
      <xdr:nvCxnSpPr>
        <xdr:cNvPr id="356" name="直線コネクタ 355"/>
        <xdr:cNvCxnSpPr/>
      </xdr:nvCxnSpPr>
      <xdr:spPr>
        <a:xfrm flipV="1">
          <a:off x="7861300" y="9950428"/>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64981</xdr:rowOff>
    </xdr:from>
    <xdr:to>
      <xdr:col>41</xdr:col>
      <xdr:colOff>50800</xdr:colOff>
      <xdr:row>58</xdr:row>
      <xdr:rowOff>70206</xdr:rowOff>
    </xdr:to>
    <xdr:cxnSp macro="">
      <xdr:nvCxnSpPr>
        <xdr:cNvPr id="359" name="直線コネクタ 358"/>
        <xdr:cNvCxnSpPr/>
      </xdr:nvCxnSpPr>
      <xdr:spPr>
        <a:xfrm flipV="1">
          <a:off x="6972300" y="1000908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116996</xdr:rowOff>
    </xdr:from>
    <xdr:to>
      <xdr:col>55</xdr:col>
      <xdr:colOff>50800</xdr:colOff>
      <xdr:row>58</xdr:row>
      <xdr:rowOff>47146</xdr:rowOff>
    </xdr:to>
    <xdr:sp macro="" textlink="">
      <xdr:nvSpPr>
        <xdr:cNvPr id="369" name="楕円 368"/>
        <xdr:cNvSpPr/>
      </xdr:nvSpPr>
      <xdr:spPr>
        <a:xfrm>
          <a:off x="10426700" y="98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95423</xdr:rowOff>
    </xdr:from>
    <xdr:ext cx="534377" cy="259045"/>
    <xdr:sp macro="" textlink="">
      <xdr:nvSpPr>
        <xdr:cNvPr id="370" name="農林水産業費該当値テキスト"/>
        <xdr:cNvSpPr txBox="1"/>
      </xdr:nvSpPr>
      <xdr:spPr>
        <a:xfrm>
          <a:off x="10528300" y="986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155009</xdr:rowOff>
    </xdr:from>
    <xdr:to>
      <xdr:col>50</xdr:col>
      <xdr:colOff>165100</xdr:colOff>
      <xdr:row>58</xdr:row>
      <xdr:rowOff>85159</xdr:rowOff>
    </xdr:to>
    <xdr:sp macro="" textlink="">
      <xdr:nvSpPr>
        <xdr:cNvPr id="371" name="楕円 370"/>
        <xdr:cNvSpPr/>
      </xdr:nvSpPr>
      <xdr:spPr>
        <a:xfrm>
          <a:off x="9588500" y="99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76286</xdr:rowOff>
    </xdr:from>
    <xdr:ext cx="534377" cy="259045"/>
    <xdr:sp macro="" textlink="">
      <xdr:nvSpPr>
        <xdr:cNvPr id="372" name="テキスト ボックス 371"/>
        <xdr:cNvSpPr txBox="1"/>
      </xdr:nvSpPr>
      <xdr:spPr>
        <a:xfrm>
          <a:off x="9372111" y="100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126978</xdr:rowOff>
    </xdr:from>
    <xdr:to>
      <xdr:col>46</xdr:col>
      <xdr:colOff>38100</xdr:colOff>
      <xdr:row>58</xdr:row>
      <xdr:rowOff>57128</xdr:rowOff>
    </xdr:to>
    <xdr:sp macro="" textlink="">
      <xdr:nvSpPr>
        <xdr:cNvPr id="373" name="楕円 372"/>
        <xdr:cNvSpPr/>
      </xdr:nvSpPr>
      <xdr:spPr>
        <a:xfrm>
          <a:off x="8699500" y="98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48255</xdr:rowOff>
    </xdr:from>
    <xdr:ext cx="534377" cy="259045"/>
    <xdr:sp macro="" textlink="">
      <xdr:nvSpPr>
        <xdr:cNvPr id="374" name="テキスト ボックス 373"/>
        <xdr:cNvSpPr txBox="1"/>
      </xdr:nvSpPr>
      <xdr:spPr>
        <a:xfrm>
          <a:off x="8483111" y="99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14181</xdr:rowOff>
    </xdr:from>
    <xdr:to>
      <xdr:col>41</xdr:col>
      <xdr:colOff>101600</xdr:colOff>
      <xdr:row>58</xdr:row>
      <xdr:rowOff>115781</xdr:rowOff>
    </xdr:to>
    <xdr:sp macro="" textlink="">
      <xdr:nvSpPr>
        <xdr:cNvPr id="375" name="楕円 374"/>
        <xdr:cNvSpPr/>
      </xdr:nvSpPr>
      <xdr:spPr>
        <a:xfrm>
          <a:off x="7810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106908</xdr:rowOff>
    </xdr:from>
    <xdr:ext cx="534377" cy="259045"/>
    <xdr:sp macro="" textlink="">
      <xdr:nvSpPr>
        <xdr:cNvPr id="376" name="テキスト ボックス 375"/>
        <xdr:cNvSpPr txBox="1"/>
      </xdr:nvSpPr>
      <xdr:spPr>
        <a:xfrm>
          <a:off x="7594111" y="100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19406</xdr:rowOff>
    </xdr:from>
    <xdr:to>
      <xdr:col>36</xdr:col>
      <xdr:colOff>165100</xdr:colOff>
      <xdr:row>58</xdr:row>
      <xdr:rowOff>121006</xdr:rowOff>
    </xdr:to>
    <xdr:sp macro="" textlink="">
      <xdr:nvSpPr>
        <xdr:cNvPr id="377" name="楕円 376"/>
        <xdr:cNvSpPr/>
      </xdr:nvSpPr>
      <xdr:spPr>
        <a:xfrm>
          <a:off x="6921500" y="9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112133</xdr:rowOff>
    </xdr:from>
    <xdr:ext cx="534377" cy="259045"/>
    <xdr:sp macro="" textlink="">
      <xdr:nvSpPr>
        <xdr:cNvPr id="378" name="テキスト ボックス 377"/>
        <xdr:cNvSpPr txBox="1"/>
      </xdr:nvSpPr>
      <xdr:spPr>
        <a:xfrm>
          <a:off x="6705111" y="100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162103</xdr:rowOff>
    </xdr:from>
    <xdr:to>
      <xdr:col>55</xdr:col>
      <xdr:colOff>0</xdr:colOff>
      <xdr:row>76</xdr:row>
      <xdr:rowOff>52451</xdr:rowOff>
    </xdr:to>
    <xdr:cxnSp macro="">
      <xdr:nvCxnSpPr>
        <xdr:cNvPr id="407" name="直線コネクタ 406"/>
        <xdr:cNvCxnSpPr/>
      </xdr:nvCxnSpPr>
      <xdr:spPr>
        <a:xfrm>
          <a:off x="9639300" y="13020853"/>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162103</xdr:rowOff>
    </xdr:from>
    <xdr:to>
      <xdr:col>50</xdr:col>
      <xdr:colOff>114300</xdr:colOff>
      <xdr:row>76</xdr:row>
      <xdr:rowOff>63348</xdr:rowOff>
    </xdr:to>
    <xdr:cxnSp macro="">
      <xdr:nvCxnSpPr>
        <xdr:cNvPr id="410" name="直線コネクタ 409"/>
        <xdr:cNvCxnSpPr/>
      </xdr:nvCxnSpPr>
      <xdr:spPr>
        <a:xfrm flipV="1">
          <a:off x="8750300" y="1302085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63348</xdr:rowOff>
    </xdr:from>
    <xdr:to>
      <xdr:col>45</xdr:col>
      <xdr:colOff>177800</xdr:colOff>
      <xdr:row>76</xdr:row>
      <xdr:rowOff>131814</xdr:rowOff>
    </xdr:to>
    <xdr:cxnSp macro="">
      <xdr:nvCxnSpPr>
        <xdr:cNvPr id="413" name="直線コネクタ 412"/>
        <xdr:cNvCxnSpPr/>
      </xdr:nvCxnSpPr>
      <xdr:spPr>
        <a:xfrm flipV="1">
          <a:off x="7861300" y="13093548"/>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60833</xdr:rowOff>
    </xdr:from>
    <xdr:to>
      <xdr:col>41</xdr:col>
      <xdr:colOff>50800</xdr:colOff>
      <xdr:row>76</xdr:row>
      <xdr:rowOff>131814</xdr:rowOff>
    </xdr:to>
    <xdr:cxnSp macro="">
      <xdr:nvCxnSpPr>
        <xdr:cNvPr id="416" name="直線コネクタ 415"/>
        <xdr:cNvCxnSpPr/>
      </xdr:nvCxnSpPr>
      <xdr:spPr>
        <a:xfrm>
          <a:off x="6972300" y="13091033"/>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107714</xdr:rowOff>
    </xdr:from>
    <xdr:ext cx="534377" cy="259045"/>
    <xdr:sp macro="" textlink="">
      <xdr:nvSpPr>
        <xdr:cNvPr id="420" name="テキスト ボックス 419"/>
        <xdr:cNvSpPr txBox="1"/>
      </xdr:nvSpPr>
      <xdr:spPr>
        <a:xfrm>
          <a:off x="6705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1651</xdr:rowOff>
    </xdr:from>
    <xdr:to>
      <xdr:col>55</xdr:col>
      <xdr:colOff>50800</xdr:colOff>
      <xdr:row>76</xdr:row>
      <xdr:rowOff>103251</xdr:rowOff>
    </xdr:to>
    <xdr:sp macro="" textlink="">
      <xdr:nvSpPr>
        <xdr:cNvPr id="426" name="楕円 425"/>
        <xdr:cNvSpPr/>
      </xdr:nvSpPr>
      <xdr:spPr>
        <a:xfrm>
          <a:off x="10426700" y="130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151528</xdr:rowOff>
    </xdr:from>
    <xdr:ext cx="534377" cy="259045"/>
    <xdr:sp macro="" textlink="">
      <xdr:nvSpPr>
        <xdr:cNvPr id="427" name="商工費該当値テキスト"/>
        <xdr:cNvSpPr txBox="1"/>
      </xdr:nvSpPr>
      <xdr:spPr>
        <a:xfrm>
          <a:off x="10528300" y="130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111303</xdr:rowOff>
    </xdr:from>
    <xdr:to>
      <xdr:col>50</xdr:col>
      <xdr:colOff>165100</xdr:colOff>
      <xdr:row>76</xdr:row>
      <xdr:rowOff>41452</xdr:rowOff>
    </xdr:to>
    <xdr:sp macro="" textlink="">
      <xdr:nvSpPr>
        <xdr:cNvPr id="428" name="楕円 427"/>
        <xdr:cNvSpPr/>
      </xdr:nvSpPr>
      <xdr:spPr>
        <a:xfrm>
          <a:off x="9588500" y="12970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32580</xdr:rowOff>
    </xdr:from>
    <xdr:ext cx="534377" cy="259045"/>
    <xdr:sp macro="" textlink="">
      <xdr:nvSpPr>
        <xdr:cNvPr id="429" name="テキスト ボックス 428"/>
        <xdr:cNvSpPr txBox="1"/>
      </xdr:nvSpPr>
      <xdr:spPr>
        <a:xfrm>
          <a:off x="9372111" y="1306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12548</xdr:rowOff>
    </xdr:from>
    <xdr:to>
      <xdr:col>46</xdr:col>
      <xdr:colOff>38100</xdr:colOff>
      <xdr:row>76</xdr:row>
      <xdr:rowOff>114148</xdr:rowOff>
    </xdr:to>
    <xdr:sp macro="" textlink="">
      <xdr:nvSpPr>
        <xdr:cNvPr id="430" name="楕円 429"/>
        <xdr:cNvSpPr/>
      </xdr:nvSpPr>
      <xdr:spPr>
        <a:xfrm>
          <a:off x="8699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105275</xdr:rowOff>
    </xdr:from>
    <xdr:ext cx="534377" cy="259045"/>
    <xdr:sp macro="" textlink="">
      <xdr:nvSpPr>
        <xdr:cNvPr id="431" name="テキスト ボックス 430"/>
        <xdr:cNvSpPr txBox="1"/>
      </xdr:nvSpPr>
      <xdr:spPr>
        <a:xfrm>
          <a:off x="8483111" y="13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81014</xdr:rowOff>
    </xdr:from>
    <xdr:to>
      <xdr:col>41</xdr:col>
      <xdr:colOff>101600</xdr:colOff>
      <xdr:row>77</xdr:row>
      <xdr:rowOff>11164</xdr:rowOff>
    </xdr:to>
    <xdr:sp macro="" textlink="">
      <xdr:nvSpPr>
        <xdr:cNvPr id="432" name="楕円 431"/>
        <xdr:cNvSpPr/>
      </xdr:nvSpPr>
      <xdr:spPr>
        <a:xfrm>
          <a:off x="7810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2291</xdr:rowOff>
    </xdr:from>
    <xdr:ext cx="534377" cy="259045"/>
    <xdr:sp macro="" textlink="">
      <xdr:nvSpPr>
        <xdr:cNvPr id="433" name="テキスト ボックス 432"/>
        <xdr:cNvSpPr txBox="1"/>
      </xdr:nvSpPr>
      <xdr:spPr>
        <a:xfrm>
          <a:off x="7594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10033</xdr:rowOff>
    </xdr:from>
    <xdr:to>
      <xdr:col>36</xdr:col>
      <xdr:colOff>165100</xdr:colOff>
      <xdr:row>76</xdr:row>
      <xdr:rowOff>111633</xdr:rowOff>
    </xdr:to>
    <xdr:sp macro="" textlink="">
      <xdr:nvSpPr>
        <xdr:cNvPr id="434" name="楕円 433"/>
        <xdr:cNvSpPr/>
      </xdr:nvSpPr>
      <xdr:spPr>
        <a:xfrm>
          <a:off x="6921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128160</xdr:rowOff>
    </xdr:from>
    <xdr:ext cx="534377" cy="259045"/>
    <xdr:sp macro="" textlink="">
      <xdr:nvSpPr>
        <xdr:cNvPr id="435" name="テキスト ボックス 434"/>
        <xdr:cNvSpPr txBox="1"/>
      </xdr:nvSpPr>
      <xdr:spPr>
        <a:xfrm>
          <a:off x="6705111" y="12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91801</xdr:rowOff>
    </xdr:from>
    <xdr:to>
      <xdr:col>55</xdr:col>
      <xdr:colOff>0</xdr:colOff>
      <xdr:row>98</xdr:row>
      <xdr:rowOff>99219</xdr:rowOff>
    </xdr:to>
    <xdr:cxnSp macro="">
      <xdr:nvCxnSpPr>
        <xdr:cNvPr id="462" name="直線コネクタ 461"/>
        <xdr:cNvCxnSpPr/>
      </xdr:nvCxnSpPr>
      <xdr:spPr>
        <a:xfrm>
          <a:off x="9639300" y="16893901"/>
          <a:ext cx="8382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91801</xdr:rowOff>
    </xdr:from>
    <xdr:to>
      <xdr:col>50</xdr:col>
      <xdr:colOff>114300</xdr:colOff>
      <xdr:row>98</xdr:row>
      <xdr:rowOff>94821</xdr:rowOff>
    </xdr:to>
    <xdr:cxnSp macro="">
      <xdr:nvCxnSpPr>
        <xdr:cNvPr id="465" name="直線コネクタ 464"/>
        <xdr:cNvCxnSpPr/>
      </xdr:nvCxnSpPr>
      <xdr:spPr>
        <a:xfrm flipV="1">
          <a:off x="8750300" y="16893901"/>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92965</xdr:rowOff>
    </xdr:from>
    <xdr:to>
      <xdr:col>45</xdr:col>
      <xdr:colOff>177800</xdr:colOff>
      <xdr:row>98</xdr:row>
      <xdr:rowOff>94821</xdr:rowOff>
    </xdr:to>
    <xdr:cxnSp macro="">
      <xdr:nvCxnSpPr>
        <xdr:cNvPr id="468" name="直線コネクタ 467"/>
        <xdr:cNvCxnSpPr/>
      </xdr:nvCxnSpPr>
      <xdr:spPr>
        <a:xfrm>
          <a:off x="7861300" y="16895065"/>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92965</xdr:rowOff>
    </xdr:from>
    <xdr:to>
      <xdr:col>41</xdr:col>
      <xdr:colOff>50800</xdr:colOff>
      <xdr:row>98</xdr:row>
      <xdr:rowOff>93227</xdr:rowOff>
    </xdr:to>
    <xdr:cxnSp macro="">
      <xdr:nvCxnSpPr>
        <xdr:cNvPr id="471" name="直線コネクタ 470"/>
        <xdr:cNvCxnSpPr/>
      </xdr:nvCxnSpPr>
      <xdr:spPr>
        <a:xfrm flipV="1">
          <a:off x="6972300" y="1689506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48419</xdr:rowOff>
    </xdr:from>
    <xdr:to>
      <xdr:col>55</xdr:col>
      <xdr:colOff>50800</xdr:colOff>
      <xdr:row>98</xdr:row>
      <xdr:rowOff>150019</xdr:rowOff>
    </xdr:to>
    <xdr:sp macro="" textlink="">
      <xdr:nvSpPr>
        <xdr:cNvPr id="481" name="楕円 480"/>
        <xdr:cNvSpPr/>
      </xdr:nvSpPr>
      <xdr:spPr>
        <a:xfrm>
          <a:off x="104267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16686</xdr:rowOff>
    </xdr:from>
    <xdr:ext cx="534377" cy="259045"/>
    <xdr:sp macro="" textlink="">
      <xdr:nvSpPr>
        <xdr:cNvPr id="482" name="土木費該当値テキスト"/>
        <xdr:cNvSpPr txBox="1"/>
      </xdr:nvSpPr>
      <xdr:spPr>
        <a:xfrm>
          <a:off x="10528300" y="168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41001</xdr:rowOff>
    </xdr:from>
    <xdr:to>
      <xdr:col>50</xdr:col>
      <xdr:colOff>165100</xdr:colOff>
      <xdr:row>98</xdr:row>
      <xdr:rowOff>142601</xdr:rowOff>
    </xdr:to>
    <xdr:sp macro="" textlink="">
      <xdr:nvSpPr>
        <xdr:cNvPr id="483" name="楕円 482"/>
        <xdr:cNvSpPr/>
      </xdr:nvSpPr>
      <xdr:spPr>
        <a:xfrm>
          <a:off x="9588500" y="16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159128</xdr:rowOff>
    </xdr:from>
    <xdr:ext cx="534377" cy="259045"/>
    <xdr:sp macro="" textlink="">
      <xdr:nvSpPr>
        <xdr:cNvPr id="484" name="テキスト ボックス 483"/>
        <xdr:cNvSpPr txBox="1"/>
      </xdr:nvSpPr>
      <xdr:spPr>
        <a:xfrm>
          <a:off x="9372111" y="166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44021</xdr:rowOff>
    </xdr:from>
    <xdr:to>
      <xdr:col>46</xdr:col>
      <xdr:colOff>38100</xdr:colOff>
      <xdr:row>98</xdr:row>
      <xdr:rowOff>145621</xdr:rowOff>
    </xdr:to>
    <xdr:sp macro="" textlink="">
      <xdr:nvSpPr>
        <xdr:cNvPr id="485" name="楕円 484"/>
        <xdr:cNvSpPr/>
      </xdr:nvSpPr>
      <xdr:spPr>
        <a:xfrm>
          <a:off x="8699500" y="168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136748</xdr:rowOff>
    </xdr:from>
    <xdr:ext cx="534377" cy="259045"/>
    <xdr:sp macro="" textlink="">
      <xdr:nvSpPr>
        <xdr:cNvPr id="486" name="テキスト ボックス 485"/>
        <xdr:cNvSpPr txBox="1"/>
      </xdr:nvSpPr>
      <xdr:spPr>
        <a:xfrm>
          <a:off x="8483111" y="169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42165</xdr:rowOff>
    </xdr:from>
    <xdr:to>
      <xdr:col>41</xdr:col>
      <xdr:colOff>101600</xdr:colOff>
      <xdr:row>98</xdr:row>
      <xdr:rowOff>143765</xdr:rowOff>
    </xdr:to>
    <xdr:sp macro="" textlink="">
      <xdr:nvSpPr>
        <xdr:cNvPr id="487" name="楕円 486"/>
        <xdr:cNvSpPr/>
      </xdr:nvSpPr>
      <xdr:spPr>
        <a:xfrm>
          <a:off x="7810500" y="16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134892</xdr:rowOff>
    </xdr:from>
    <xdr:ext cx="534377" cy="259045"/>
    <xdr:sp macro="" textlink="">
      <xdr:nvSpPr>
        <xdr:cNvPr id="488" name="テキスト ボックス 487"/>
        <xdr:cNvSpPr txBox="1"/>
      </xdr:nvSpPr>
      <xdr:spPr>
        <a:xfrm>
          <a:off x="7594111" y="169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42427</xdr:rowOff>
    </xdr:from>
    <xdr:to>
      <xdr:col>36</xdr:col>
      <xdr:colOff>165100</xdr:colOff>
      <xdr:row>98</xdr:row>
      <xdr:rowOff>144027</xdr:rowOff>
    </xdr:to>
    <xdr:sp macro="" textlink="">
      <xdr:nvSpPr>
        <xdr:cNvPr id="489" name="楕円 488"/>
        <xdr:cNvSpPr/>
      </xdr:nvSpPr>
      <xdr:spPr>
        <a:xfrm>
          <a:off x="6921500" y="168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135154</xdr:rowOff>
    </xdr:from>
    <xdr:ext cx="534377" cy="259045"/>
    <xdr:sp macro="" textlink="">
      <xdr:nvSpPr>
        <xdr:cNvPr id="490" name="テキスト ボックス 489"/>
        <xdr:cNvSpPr txBox="1"/>
      </xdr:nvSpPr>
      <xdr:spPr>
        <a:xfrm>
          <a:off x="6705111" y="169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9893</xdr:rowOff>
    </xdr:from>
    <xdr:to>
      <xdr:col>85</xdr:col>
      <xdr:colOff>127000</xdr:colOff>
      <xdr:row>38</xdr:row>
      <xdr:rowOff>20485</xdr:rowOff>
    </xdr:to>
    <xdr:cxnSp macro="">
      <xdr:nvCxnSpPr>
        <xdr:cNvPr id="520" name="直線コネクタ 519"/>
        <xdr:cNvCxnSpPr/>
      </xdr:nvCxnSpPr>
      <xdr:spPr>
        <a:xfrm>
          <a:off x="15481300" y="6524993"/>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9893</xdr:rowOff>
    </xdr:from>
    <xdr:to>
      <xdr:col>81</xdr:col>
      <xdr:colOff>50800</xdr:colOff>
      <xdr:row>38</xdr:row>
      <xdr:rowOff>10770</xdr:rowOff>
    </xdr:to>
    <xdr:cxnSp macro="">
      <xdr:nvCxnSpPr>
        <xdr:cNvPr id="523" name="直線コネクタ 522"/>
        <xdr:cNvCxnSpPr/>
      </xdr:nvCxnSpPr>
      <xdr:spPr>
        <a:xfrm flipV="1">
          <a:off x="14592300" y="652499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10770</xdr:rowOff>
    </xdr:from>
    <xdr:to>
      <xdr:col>76</xdr:col>
      <xdr:colOff>114300</xdr:colOff>
      <xdr:row>38</xdr:row>
      <xdr:rowOff>27534</xdr:rowOff>
    </xdr:to>
    <xdr:cxnSp macro="">
      <xdr:nvCxnSpPr>
        <xdr:cNvPr id="526" name="直線コネクタ 525"/>
        <xdr:cNvCxnSpPr/>
      </xdr:nvCxnSpPr>
      <xdr:spPr>
        <a:xfrm flipV="1">
          <a:off x="13703300" y="65258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28" name="テキスト ボックス 527"/>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148463</xdr:rowOff>
    </xdr:from>
    <xdr:to>
      <xdr:col>71</xdr:col>
      <xdr:colOff>177800</xdr:colOff>
      <xdr:row>38</xdr:row>
      <xdr:rowOff>27534</xdr:rowOff>
    </xdr:to>
    <xdr:cxnSp macro="">
      <xdr:nvCxnSpPr>
        <xdr:cNvPr id="529" name="直線コネクタ 528"/>
        <xdr:cNvCxnSpPr/>
      </xdr:nvCxnSpPr>
      <xdr:spPr>
        <a:xfrm>
          <a:off x="12814300" y="649211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141135</xdr:rowOff>
    </xdr:from>
    <xdr:to>
      <xdr:col>85</xdr:col>
      <xdr:colOff>177800</xdr:colOff>
      <xdr:row>38</xdr:row>
      <xdr:rowOff>71286</xdr:rowOff>
    </xdr:to>
    <xdr:sp macro="" textlink="">
      <xdr:nvSpPr>
        <xdr:cNvPr id="539" name="楕円 538"/>
        <xdr:cNvSpPr/>
      </xdr:nvSpPr>
      <xdr:spPr>
        <a:xfrm>
          <a:off x="16268700" y="6484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56062</xdr:rowOff>
    </xdr:from>
    <xdr:ext cx="534377" cy="259045"/>
    <xdr:sp macro="" textlink="">
      <xdr:nvSpPr>
        <xdr:cNvPr id="540" name="消防費該当値テキスト"/>
        <xdr:cNvSpPr txBox="1"/>
      </xdr:nvSpPr>
      <xdr:spPr>
        <a:xfrm>
          <a:off x="16370300" y="63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130543</xdr:rowOff>
    </xdr:from>
    <xdr:to>
      <xdr:col>81</xdr:col>
      <xdr:colOff>101600</xdr:colOff>
      <xdr:row>38</xdr:row>
      <xdr:rowOff>60693</xdr:rowOff>
    </xdr:to>
    <xdr:sp macro="" textlink="">
      <xdr:nvSpPr>
        <xdr:cNvPr id="541" name="楕円 540"/>
        <xdr:cNvSpPr/>
      </xdr:nvSpPr>
      <xdr:spPr>
        <a:xfrm>
          <a:off x="15430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51820</xdr:rowOff>
    </xdr:from>
    <xdr:ext cx="534377" cy="259045"/>
    <xdr:sp macro="" textlink="">
      <xdr:nvSpPr>
        <xdr:cNvPr id="542" name="テキスト ボックス 541"/>
        <xdr:cNvSpPr txBox="1"/>
      </xdr:nvSpPr>
      <xdr:spPr>
        <a:xfrm>
          <a:off x="15214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131419</xdr:rowOff>
    </xdr:from>
    <xdr:to>
      <xdr:col>76</xdr:col>
      <xdr:colOff>165100</xdr:colOff>
      <xdr:row>38</xdr:row>
      <xdr:rowOff>61570</xdr:rowOff>
    </xdr:to>
    <xdr:sp macro="" textlink="">
      <xdr:nvSpPr>
        <xdr:cNvPr id="543" name="楕円 542"/>
        <xdr:cNvSpPr/>
      </xdr:nvSpPr>
      <xdr:spPr>
        <a:xfrm>
          <a:off x="14541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52697</xdr:rowOff>
    </xdr:from>
    <xdr:ext cx="534377" cy="259045"/>
    <xdr:sp macro="" textlink="">
      <xdr:nvSpPr>
        <xdr:cNvPr id="544" name="テキスト ボックス 543"/>
        <xdr:cNvSpPr txBox="1"/>
      </xdr:nvSpPr>
      <xdr:spPr>
        <a:xfrm>
          <a:off x="14325111" y="65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148184</xdr:rowOff>
    </xdr:from>
    <xdr:to>
      <xdr:col>72</xdr:col>
      <xdr:colOff>38100</xdr:colOff>
      <xdr:row>38</xdr:row>
      <xdr:rowOff>78333</xdr:rowOff>
    </xdr:to>
    <xdr:sp macro="" textlink="">
      <xdr:nvSpPr>
        <xdr:cNvPr id="545" name="楕円 544"/>
        <xdr:cNvSpPr/>
      </xdr:nvSpPr>
      <xdr:spPr>
        <a:xfrm>
          <a:off x="13652500" y="6491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69461</xdr:rowOff>
    </xdr:from>
    <xdr:ext cx="534377" cy="259045"/>
    <xdr:sp macro="" textlink="">
      <xdr:nvSpPr>
        <xdr:cNvPr id="546" name="テキスト ボックス 545"/>
        <xdr:cNvSpPr txBox="1"/>
      </xdr:nvSpPr>
      <xdr:spPr>
        <a:xfrm>
          <a:off x="13436111" y="65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97663</xdr:rowOff>
    </xdr:from>
    <xdr:to>
      <xdr:col>67</xdr:col>
      <xdr:colOff>101600</xdr:colOff>
      <xdr:row>38</xdr:row>
      <xdr:rowOff>27813</xdr:rowOff>
    </xdr:to>
    <xdr:sp macro="" textlink="">
      <xdr:nvSpPr>
        <xdr:cNvPr id="547" name="楕円 546"/>
        <xdr:cNvSpPr/>
      </xdr:nvSpPr>
      <xdr:spPr>
        <a:xfrm>
          <a:off x="12763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18940</xdr:rowOff>
    </xdr:from>
    <xdr:ext cx="534377" cy="259045"/>
    <xdr:sp macro="" textlink="">
      <xdr:nvSpPr>
        <xdr:cNvPr id="548" name="テキスト ボックス 547"/>
        <xdr:cNvSpPr txBox="1"/>
      </xdr:nvSpPr>
      <xdr:spPr>
        <a:xfrm>
          <a:off x="12547111" y="65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67813</xdr:rowOff>
    </xdr:from>
    <xdr:to>
      <xdr:col>85</xdr:col>
      <xdr:colOff>127000</xdr:colOff>
      <xdr:row>57</xdr:row>
      <xdr:rowOff>80195</xdr:rowOff>
    </xdr:to>
    <xdr:cxnSp macro="">
      <xdr:nvCxnSpPr>
        <xdr:cNvPr id="577" name="直線コネクタ 576"/>
        <xdr:cNvCxnSpPr/>
      </xdr:nvCxnSpPr>
      <xdr:spPr>
        <a:xfrm>
          <a:off x="15481300" y="9840463"/>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78"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67813</xdr:rowOff>
    </xdr:from>
    <xdr:to>
      <xdr:col>81</xdr:col>
      <xdr:colOff>50800</xdr:colOff>
      <xdr:row>57</xdr:row>
      <xdr:rowOff>74892</xdr:rowOff>
    </xdr:to>
    <xdr:cxnSp macro="">
      <xdr:nvCxnSpPr>
        <xdr:cNvPr id="580" name="直線コネクタ 579"/>
        <xdr:cNvCxnSpPr/>
      </xdr:nvCxnSpPr>
      <xdr:spPr>
        <a:xfrm flipV="1">
          <a:off x="14592300" y="9840463"/>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61115</xdr:rowOff>
    </xdr:from>
    <xdr:to>
      <xdr:col>76</xdr:col>
      <xdr:colOff>114300</xdr:colOff>
      <xdr:row>57</xdr:row>
      <xdr:rowOff>74892</xdr:rowOff>
    </xdr:to>
    <xdr:cxnSp macro="">
      <xdr:nvCxnSpPr>
        <xdr:cNvPr id="583" name="直線コネクタ 582"/>
        <xdr:cNvCxnSpPr/>
      </xdr:nvCxnSpPr>
      <xdr:spPr>
        <a:xfrm>
          <a:off x="13703300" y="9833765"/>
          <a:ext cx="889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44199</xdr:rowOff>
    </xdr:from>
    <xdr:to>
      <xdr:col>71</xdr:col>
      <xdr:colOff>177800</xdr:colOff>
      <xdr:row>57</xdr:row>
      <xdr:rowOff>61115</xdr:rowOff>
    </xdr:to>
    <xdr:cxnSp macro="">
      <xdr:nvCxnSpPr>
        <xdr:cNvPr id="586" name="直線コネクタ 585"/>
        <xdr:cNvCxnSpPr/>
      </xdr:nvCxnSpPr>
      <xdr:spPr>
        <a:xfrm>
          <a:off x="12814300" y="981684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29395</xdr:rowOff>
    </xdr:from>
    <xdr:to>
      <xdr:col>85</xdr:col>
      <xdr:colOff>177800</xdr:colOff>
      <xdr:row>57</xdr:row>
      <xdr:rowOff>130995</xdr:rowOff>
    </xdr:to>
    <xdr:sp macro="" textlink="">
      <xdr:nvSpPr>
        <xdr:cNvPr id="596" name="楕円 595"/>
        <xdr:cNvSpPr/>
      </xdr:nvSpPr>
      <xdr:spPr>
        <a:xfrm>
          <a:off x="16268700" y="98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115772</xdr:rowOff>
    </xdr:from>
    <xdr:ext cx="534377" cy="259045"/>
    <xdr:sp macro="" textlink="">
      <xdr:nvSpPr>
        <xdr:cNvPr id="597" name="教育費該当値テキスト"/>
        <xdr:cNvSpPr txBox="1"/>
      </xdr:nvSpPr>
      <xdr:spPr>
        <a:xfrm>
          <a:off x="16370300" y="97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17013</xdr:rowOff>
    </xdr:from>
    <xdr:to>
      <xdr:col>81</xdr:col>
      <xdr:colOff>101600</xdr:colOff>
      <xdr:row>57</xdr:row>
      <xdr:rowOff>118613</xdr:rowOff>
    </xdr:to>
    <xdr:sp macro="" textlink="">
      <xdr:nvSpPr>
        <xdr:cNvPr id="598" name="楕円 597"/>
        <xdr:cNvSpPr/>
      </xdr:nvSpPr>
      <xdr:spPr>
        <a:xfrm>
          <a:off x="15430500" y="97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109740</xdr:rowOff>
    </xdr:from>
    <xdr:ext cx="534377" cy="259045"/>
    <xdr:sp macro="" textlink="">
      <xdr:nvSpPr>
        <xdr:cNvPr id="599" name="テキスト ボックス 598"/>
        <xdr:cNvSpPr txBox="1"/>
      </xdr:nvSpPr>
      <xdr:spPr>
        <a:xfrm>
          <a:off x="15214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24092</xdr:rowOff>
    </xdr:from>
    <xdr:to>
      <xdr:col>76</xdr:col>
      <xdr:colOff>165100</xdr:colOff>
      <xdr:row>57</xdr:row>
      <xdr:rowOff>125692</xdr:rowOff>
    </xdr:to>
    <xdr:sp macro="" textlink="">
      <xdr:nvSpPr>
        <xdr:cNvPr id="600" name="楕円 599"/>
        <xdr:cNvSpPr/>
      </xdr:nvSpPr>
      <xdr:spPr>
        <a:xfrm>
          <a:off x="14541500" y="97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116819</xdr:rowOff>
    </xdr:from>
    <xdr:ext cx="534377" cy="259045"/>
    <xdr:sp macro="" textlink="">
      <xdr:nvSpPr>
        <xdr:cNvPr id="601" name="テキスト ボックス 600"/>
        <xdr:cNvSpPr txBox="1"/>
      </xdr:nvSpPr>
      <xdr:spPr>
        <a:xfrm>
          <a:off x="14325111" y="98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10315</xdr:rowOff>
    </xdr:from>
    <xdr:to>
      <xdr:col>72</xdr:col>
      <xdr:colOff>38100</xdr:colOff>
      <xdr:row>57</xdr:row>
      <xdr:rowOff>111915</xdr:rowOff>
    </xdr:to>
    <xdr:sp macro="" textlink="">
      <xdr:nvSpPr>
        <xdr:cNvPr id="602" name="楕円 601"/>
        <xdr:cNvSpPr/>
      </xdr:nvSpPr>
      <xdr:spPr>
        <a:xfrm>
          <a:off x="13652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103042</xdr:rowOff>
    </xdr:from>
    <xdr:ext cx="534377" cy="259045"/>
    <xdr:sp macro="" textlink="">
      <xdr:nvSpPr>
        <xdr:cNvPr id="603" name="テキスト ボックス 602"/>
        <xdr:cNvSpPr txBox="1"/>
      </xdr:nvSpPr>
      <xdr:spPr>
        <a:xfrm>
          <a:off x="13436111" y="9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164849</xdr:rowOff>
    </xdr:from>
    <xdr:to>
      <xdr:col>67</xdr:col>
      <xdr:colOff>101600</xdr:colOff>
      <xdr:row>57</xdr:row>
      <xdr:rowOff>94999</xdr:rowOff>
    </xdr:to>
    <xdr:sp macro="" textlink="">
      <xdr:nvSpPr>
        <xdr:cNvPr id="604" name="楕円 603"/>
        <xdr:cNvSpPr/>
      </xdr:nvSpPr>
      <xdr:spPr>
        <a:xfrm>
          <a:off x="12763500" y="97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86126</xdr:rowOff>
    </xdr:from>
    <xdr:ext cx="534377" cy="259045"/>
    <xdr:sp macro="" textlink="">
      <xdr:nvSpPr>
        <xdr:cNvPr id="605" name="テキスト ボックス 604"/>
        <xdr:cNvSpPr txBox="1"/>
      </xdr:nvSpPr>
      <xdr:spPr>
        <a:xfrm>
          <a:off x="12547111" y="98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135586</xdr:rowOff>
    </xdr:from>
    <xdr:to>
      <xdr:col>85</xdr:col>
      <xdr:colOff>127000</xdr:colOff>
      <xdr:row>78</xdr:row>
      <xdr:rowOff>139700</xdr:rowOff>
    </xdr:to>
    <xdr:cxnSp macro="">
      <xdr:nvCxnSpPr>
        <xdr:cNvPr id="632" name="直線コネクタ 631"/>
        <xdr:cNvCxnSpPr/>
      </xdr:nvCxnSpPr>
      <xdr:spPr>
        <a:xfrm flipV="1">
          <a:off x="15481300" y="13508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130828</xdr:rowOff>
    </xdr:from>
    <xdr:to>
      <xdr:col>81</xdr:col>
      <xdr:colOff>50800</xdr:colOff>
      <xdr:row>78</xdr:row>
      <xdr:rowOff>139700</xdr:rowOff>
    </xdr:to>
    <xdr:cxnSp macro="">
      <xdr:nvCxnSpPr>
        <xdr:cNvPr id="635" name="直線コネクタ 634"/>
        <xdr:cNvCxnSpPr/>
      </xdr:nvCxnSpPr>
      <xdr:spPr>
        <a:xfrm>
          <a:off x="14592300" y="13503928"/>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130828</xdr:rowOff>
    </xdr:from>
    <xdr:to>
      <xdr:col>76</xdr:col>
      <xdr:colOff>114300</xdr:colOff>
      <xdr:row>78</xdr:row>
      <xdr:rowOff>134638</xdr:rowOff>
    </xdr:to>
    <xdr:cxnSp macro="">
      <xdr:nvCxnSpPr>
        <xdr:cNvPr id="638" name="直線コネクタ 637"/>
        <xdr:cNvCxnSpPr/>
      </xdr:nvCxnSpPr>
      <xdr:spPr>
        <a:xfrm flipV="1">
          <a:off x="13703300" y="135039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134638</xdr:rowOff>
    </xdr:from>
    <xdr:to>
      <xdr:col>71</xdr:col>
      <xdr:colOff>177800</xdr:colOff>
      <xdr:row>78</xdr:row>
      <xdr:rowOff>138610</xdr:rowOff>
    </xdr:to>
    <xdr:cxnSp macro="">
      <xdr:nvCxnSpPr>
        <xdr:cNvPr id="641" name="直線コネクタ 640"/>
        <xdr:cNvCxnSpPr/>
      </xdr:nvCxnSpPr>
      <xdr:spPr>
        <a:xfrm flipV="1">
          <a:off x="12814300" y="13507738"/>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84786</xdr:rowOff>
    </xdr:from>
    <xdr:to>
      <xdr:col>85</xdr:col>
      <xdr:colOff>177800</xdr:colOff>
      <xdr:row>79</xdr:row>
      <xdr:rowOff>14936</xdr:rowOff>
    </xdr:to>
    <xdr:sp macro="" textlink="">
      <xdr:nvSpPr>
        <xdr:cNvPr id="651" name="楕円 650"/>
        <xdr:cNvSpPr/>
      </xdr:nvSpPr>
      <xdr:spPr>
        <a:xfrm>
          <a:off x="162687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61460</xdr:rowOff>
    </xdr:from>
    <xdr:ext cx="469744" cy="259045"/>
    <xdr:sp macro="" textlink="">
      <xdr:nvSpPr>
        <xdr:cNvPr id="652" name="災害復旧費該当値テキスト"/>
        <xdr:cNvSpPr txBox="1"/>
      </xdr:nvSpPr>
      <xdr:spPr>
        <a:xfrm>
          <a:off x="16370300" y="134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80028</xdr:rowOff>
    </xdr:from>
    <xdr:to>
      <xdr:col>76</xdr:col>
      <xdr:colOff>165100</xdr:colOff>
      <xdr:row>79</xdr:row>
      <xdr:rowOff>10178</xdr:rowOff>
    </xdr:to>
    <xdr:sp macro="" textlink="">
      <xdr:nvSpPr>
        <xdr:cNvPr id="655" name="楕円 654"/>
        <xdr:cNvSpPr/>
      </xdr:nvSpPr>
      <xdr:spPr>
        <a:xfrm>
          <a:off x="14541500" y="134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26705</xdr:rowOff>
    </xdr:from>
    <xdr:ext cx="469744" cy="259045"/>
    <xdr:sp macro="" textlink="">
      <xdr:nvSpPr>
        <xdr:cNvPr id="656" name="テキスト ボックス 655"/>
        <xdr:cNvSpPr txBox="1"/>
      </xdr:nvSpPr>
      <xdr:spPr>
        <a:xfrm>
          <a:off x="14357428" y="132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83838</xdr:rowOff>
    </xdr:from>
    <xdr:to>
      <xdr:col>72</xdr:col>
      <xdr:colOff>38100</xdr:colOff>
      <xdr:row>79</xdr:row>
      <xdr:rowOff>13988</xdr:rowOff>
    </xdr:to>
    <xdr:sp macro="" textlink="">
      <xdr:nvSpPr>
        <xdr:cNvPr id="657" name="楕円 656"/>
        <xdr:cNvSpPr/>
      </xdr:nvSpPr>
      <xdr:spPr>
        <a:xfrm>
          <a:off x="13652500" y="13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5115</xdr:rowOff>
    </xdr:from>
    <xdr:ext cx="469744" cy="259045"/>
    <xdr:sp macro="" textlink="">
      <xdr:nvSpPr>
        <xdr:cNvPr id="658" name="テキスト ボックス 657"/>
        <xdr:cNvSpPr txBox="1"/>
      </xdr:nvSpPr>
      <xdr:spPr>
        <a:xfrm>
          <a:off x="13468428" y="135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87810</xdr:rowOff>
    </xdr:from>
    <xdr:to>
      <xdr:col>67</xdr:col>
      <xdr:colOff>101600</xdr:colOff>
      <xdr:row>79</xdr:row>
      <xdr:rowOff>17960</xdr:rowOff>
    </xdr:to>
    <xdr:sp macro="" textlink="">
      <xdr:nvSpPr>
        <xdr:cNvPr id="659" name="楕円 658"/>
        <xdr:cNvSpPr/>
      </xdr:nvSpPr>
      <xdr:spPr>
        <a:xfrm>
          <a:off x="12763500" y="13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9087</xdr:rowOff>
    </xdr:from>
    <xdr:ext cx="378565" cy="259045"/>
    <xdr:sp macro="" textlink="">
      <xdr:nvSpPr>
        <xdr:cNvPr id="660" name="テキスト ボックス 659"/>
        <xdr:cNvSpPr txBox="1"/>
      </xdr:nvSpPr>
      <xdr:spPr>
        <a:xfrm>
          <a:off x="12625017" y="1355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77194</xdr:rowOff>
    </xdr:from>
    <xdr:to>
      <xdr:col>85</xdr:col>
      <xdr:colOff>127000</xdr:colOff>
      <xdr:row>96</xdr:row>
      <xdr:rowOff>93653</xdr:rowOff>
    </xdr:to>
    <xdr:cxnSp macro="">
      <xdr:nvCxnSpPr>
        <xdr:cNvPr id="691" name="直線コネクタ 690"/>
        <xdr:cNvCxnSpPr/>
      </xdr:nvCxnSpPr>
      <xdr:spPr>
        <a:xfrm flipV="1">
          <a:off x="15481300" y="1653639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93653</xdr:rowOff>
    </xdr:from>
    <xdr:to>
      <xdr:col>81</xdr:col>
      <xdr:colOff>50800</xdr:colOff>
      <xdr:row>96</xdr:row>
      <xdr:rowOff>99194</xdr:rowOff>
    </xdr:to>
    <xdr:cxnSp macro="">
      <xdr:nvCxnSpPr>
        <xdr:cNvPr id="694" name="直線コネクタ 693"/>
        <xdr:cNvCxnSpPr/>
      </xdr:nvCxnSpPr>
      <xdr:spPr>
        <a:xfrm flipV="1">
          <a:off x="14592300" y="16552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87514</xdr:rowOff>
    </xdr:from>
    <xdr:to>
      <xdr:col>76</xdr:col>
      <xdr:colOff>114300</xdr:colOff>
      <xdr:row>96</xdr:row>
      <xdr:rowOff>99194</xdr:rowOff>
    </xdr:to>
    <xdr:cxnSp macro="">
      <xdr:nvCxnSpPr>
        <xdr:cNvPr id="697" name="直線コネクタ 696"/>
        <xdr:cNvCxnSpPr/>
      </xdr:nvCxnSpPr>
      <xdr:spPr>
        <a:xfrm>
          <a:off x="13703300" y="1654671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84520</xdr:rowOff>
    </xdr:from>
    <xdr:to>
      <xdr:col>71</xdr:col>
      <xdr:colOff>177800</xdr:colOff>
      <xdr:row>96</xdr:row>
      <xdr:rowOff>87514</xdr:rowOff>
    </xdr:to>
    <xdr:cxnSp macro="">
      <xdr:nvCxnSpPr>
        <xdr:cNvPr id="700" name="直線コネクタ 699"/>
        <xdr:cNvCxnSpPr/>
      </xdr:nvCxnSpPr>
      <xdr:spPr>
        <a:xfrm>
          <a:off x="12814300" y="1654372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26394</xdr:rowOff>
    </xdr:from>
    <xdr:to>
      <xdr:col>85</xdr:col>
      <xdr:colOff>177800</xdr:colOff>
      <xdr:row>96</xdr:row>
      <xdr:rowOff>127994</xdr:rowOff>
    </xdr:to>
    <xdr:sp macro="" textlink="">
      <xdr:nvSpPr>
        <xdr:cNvPr id="710" name="楕円 709"/>
        <xdr:cNvSpPr/>
      </xdr:nvSpPr>
      <xdr:spPr>
        <a:xfrm>
          <a:off x="162687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4821</xdr:rowOff>
    </xdr:from>
    <xdr:ext cx="534377" cy="259045"/>
    <xdr:sp macro="" textlink="">
      <xdr:nvSpPr>
        <xdr:cNvPr id="711" name="公債費該当値テキスト"/>
        <xdr:cNvSpPr txBox="1"/>
      </xdr:nvSpPr>
      <xdr:spPr>
        <a:xfrm>
          <a:off x="16370300" y="16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42853</xdr:rowOff>
    </xdr:from>
    <xdr:to>
      <xdr:col>81</xdr:col>
      <xdr:colOff>101600</xdr:colOff>
      <xdr:row>96</xdr:row>
      <xdr:rowOff>144453</xdr:rowOff>
    </xdr:to>
    <xdr:sp macro="" textlink="">
      <xdr:nvSpPr>
        <xdr:cNvPr id="712" name="楕円 711"/>
        <xdr:cNvSpPr/>
      </xdr:nvSpPr>
      <xdr:spPr>
        <a:xfrm>
          <a:off x="15430500" y="165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135580</xdr:rowOff>
    </xdr:from>
    <xdr:ext cx="534377" cy="259045"/>
    <xdr:sp macro="" textlink="">
      <xdr:nvSpPr>
        <xdr:cNvPr id="713" name="テキスト ボックス 712"/>
        <xdr:cNvSpPr txBox="1"/>
      </xdr:nvSpPr>
      <xdr:spPr>
        <a:xfrm>
          <a:off x="15214111" y="165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48394</xdr:rowOff>
    </xdr:from>
    <xdr:to>
      <xdr:col>76</xdr:col>
      <xdr:colOff>165100</xdr:colOff>
      <xdr:row>96</xdr:row>
      <xdr:rowOff>149994</xdr:rowOff>
    </xdr:to>
    <xdr:sp macro="" textlink="">
      <xdr:nvSpPr>
        <xdr:cNvPr id="714" name="楕円 713"/>
        <xdr:cNvSpPr/>
      </xdr:nvSpPr>
      <xdr:spPr>
        <a:xfrm>
          <a:off x="14541500" y="16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141121</xdr:rowOff>
    </xdr:from>
    <xdr:ext cx="534377" cy="259045"/>
    <xdr:sp macro="" textlink="">
      <xdr:nvSpPr>
        <xdr:cNvPr id="715" name="テキスト ボックス 714"/>
        <xdr:cNvSpPr txBox="1"/>
      </xdr:nvSpPr>
      <xdr:spPr>
        <a:xfrm>
          <a:off x="14325111" y="16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36714</xdr:rowOff>
    </xdr:from>
    <xdr:to>
      <xdr:col>72</xdr:col>
      <xdr:colOff>38100</xdr:colOff>
      <xdr:row>96</xdr:row>
      <xdr:rowOff>138314</xdr:rowOff>
    </xdr:to>
    <xdr:sp macro="" textlink="">
      <xdr:nvSpPr>
        <xdr:cNvPr id="716" name="楕円 715"/>
        <xdr:cNvSpPr/>
      </xdr:nvSpPr>
      <xdr:spPr>
        <a:xfrm>
          <a:off x="13652500" y="164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129441</xdr:rowOff>
    </xdr:from>
    <xdr:ext cx="534377" cy="259045"/>
    <xdr:sp macro="" textlink="">
      <xdr:nvSpPr>
        <xdr:cNvPr id="717" name="テキスト ボックス 716"/>
        <xdr:cNvSpPr txBox="1"/>
      </xdr:nvSpPr>
      <xdr:spPr>
        <a:xfrm>
          <a:off x="13436111" y="165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33720</xdr:rowOff>
    </xdr:from>
    <xdr:to>
      <xdr:col>67</xdr:col>
      <xdr:colOff>101600</xdr:colOff>
      <xdr:row>96</xdr:row>
      <xdr:rowOff>135320</xdr:rowOff>
    </xdr:to>
    <xdr:sp macro="" textlink="">
      <xdr:nvSpPr>
        <xdr:cNvPr id="718" name="楕円 717"/>
        <xdr:cNvSpPr/>
      </xdr:nvSpPr>
      <xdr:spPr>
        <a:xfrm>
          <a:off x="12763500" y="164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126447</xdr:rowOff>
    </xdr:from>
    <xdr:ext cx="534377" cy="259045"/>
    <xdr:sp macro="" textlink="">
      <xdr:nvSpPr>
        <xdr:cNvPr id="719" name="テキスト ボックス 718"/>
        <xdr:cNvSpPr txBox="1"/>
      </xdr:nvSpPr>
      <xdr:spPr>
        <a:xfrm>
          <a:off x="12547111" y="165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全体的には、類似団体平均を下回っており、歳出の削減に努めているところである。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総務費で類似団体平均を上回っている要因は、新庁舎整備工事、防災行政無線デジタル化整備工事によるものである。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歳出においては、人件費をはじめ経常経費の削減、事務事業の整理・統合など抑制を継続している。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歳入においては、市税等の滞納整理の強化、住民負担の適正化、あらゆる事業において、国・県の補助対象事業となりうるかの検討などの確保に努めている。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また、基金残高の確保にも努めている。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年度から赤字がないため数値はないが、今後もより健全な運営が必要である。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22057136</v>
      </c>
      <c r="BO4" s="410"/>
      <c r="BP4" s="410"/>
      <c r="BQ4" s="410"/>
      <c r="BR4" s="410"/>
      <c r="BS4" s="410"/>
      <c r="BT4" s="410"/>
      <c r="BU4" s="411"/>
      <c r="BV4" s="409">
        <v>22154397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21557889</v>
      </c>
      <c r="BO5" s="447"/>
      <c r="BP5" s="447"/>
      <c r="BQ5" s="447"/>
      <c r="BR5" s="447"/>
      <c r="BS5" s="447"/>
      <c r="BT5" s="447"/>
      <c r="BU5" s="448"/>
      <c r="BV5" s="446">
        <v>21795940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87.7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499247</v>
      </c>
      <c r="BO6" s="447"/>
      <c r="BP6" s="447"/>
      <c r="BQ6" s="447"/>
      <c r="BR6" s="447"/>
      <c r="BS6" s="447"/>
      <c r="BT6" s="447"/>
      <c r="BU6" s="448"/>
      <c r="BV6" s="446">
        <v>358457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100967</v>
      </c>
      <c r="BO7" s="447"/>
      <c r="BP7" s="447"/>
      <c r="BQ7" s="447"/>
      <c r="BR7" s="447"/>
      <c r="BS7" s="447"/>
      <c r="BT7" s="447"/>
      <c r="BU7" s="448"/>
      <c r="BV7" s="446">
        <v>26175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12448881</v>
      </c>
      <c r="CU7" s="447"/>
      <c r="CV7" s="447"/>
      <c r="CW7" s="447"/>
      <c r="CX7" s="447"/>
      <c r="CY7" s="447"/>
      <c r="CZ7" s="447"/>
      <c r="DA7" s="448"/>
      <c r="DB7" s="446">
        <v>12463052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398280</v>
      </c>
      <c r="BO8" s="447"/>
      <c r="BP8" s="447"/>
      <c r="BQ8" s="447"/>
      <c r="BR8" s="447"/>
      <c r="BS8" s="447"/>
      <c r="BT8" s="447"/>
      <c r="BU8" s="448"/>
      <c r="BV8" s="446">
        <v>332282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43909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65998</v>
      </c>
      <c r="BO9" s="447"/>
      <c r="BP9" s="447"/>
      <c r="BQ9" s="447"/>
      <c r="BR9" s="447"/>
      <c r="BS9" s="447"/>
      <c r="BT9" s="447"/>
      <c r="BU9" s="448"/>
      <c r="BV9" s="446">
        <v>-530247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15.6</v>
      </c>
      <c r="CU9" s="444"/>
      <c r="CV9" s="444"/>
      <c r="CW9" s="444"/>
      <c r="CX9" s="444"/>
      <c r="CY9" s="444"/>
      <c r="CZ9" s="444"/>
      <c r="DA9" s="445"/>
      <c r="DB9" s="443">
        <v>14.5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45638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167241</v>
      </c>
      <c r="BO10" s="447"/>
      <c r="BP10" s="447"/>
      <c r="BQ10" s="447"/>
      <c r="BR10" s="447"/>
      <c r="BS10" s="447"/>
      <c r="BT10" s="447"/>
      <c r="BU10" s="448"/>
      <c r="BV10" s="446">
        <v>662980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44984</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44325</v>
      </c>
      <c r="S13" s="528"/>
      <c r="T13" s="528"/>
      <c r="U13" s="528"/>
      <c r="V13" s="529"/>
      <c r="W13" s="462" t="s">
        <v>133</v>
      </c>
      <c r="X13" s="463"/>
      <c r="Y13" s="463"/>
      <c r="Z13" s="463"/>
      <c r="AA13" s="463"/>
      <c r="AB13" s="453"/>
      <c r="AC13" s="497">
        <v>5823</v>
      </c>
      <c r="AD13" s="498"/>
      <c r="AE13" s="498"/>
      <c r="AF13" s="498"/>
      <c r="AG13" s="537"/>
      <c r="AH13" s="497">
        <v>6143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233239</v>
      </c>
      <c r="BO13" s="447"/>
      <c r="BP13" s="447"/>
      <c r="BQ13" s="447"/>
      <c r="BR13" s="447"/>
      <c r="BS13" s="447"/>
      <c r="BT13" s="447"/>
      <c r="BU13" s="448"/>
      <c r="BV13" s="446">
        <v>-67267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45361</v>
      </c>
      <c r="S14" s="528"/>
      <c r="T14" s="528"/>
      <c r="U14" s="528"/>
      <c r="V14" s="529"/>
      <c r="W14" s="436"/>
      <c r="X14" s="437"/>
      <c r="Y14" s="437"/>
      <c r="Z14" s="437"/>
      <c r="AA14" s="437"/>
      <c r="AB14" s="426"/>
      <c r="AC14" s="530">
        <v>23.8</v>
      </c>
      <c r="AD14" s="531"/>
      <c r="AE14" s="531"/>
      <c r="AF14" s="531"/>
      <c r="AG14" s="532"/>
      <c r="AH14" s="530">
        <v>24.8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44726</v>
      </c>
      <c r="S15" s="528"/>
      <c r="T15" s="528"/>
      <c r="U15" s="528"/>
      <c r="V15" s="529"/>
      <c r="W15" s="462" t="s">
        <v>142</v>
      </c>
      <c r="X15" s="463"/>
      <c r="Y15" s="463"/>
      <c r="Z15" s="463"/>
      <c r="AA15" s="463"/>
      <c r="AB15" s="453"/>
      <c r="AC15" s="497">
        <v>5757</v>
      </c>
      <c r="AD15" s="498"/>
      <c r="AE15" s="498"/>
      <c r="AF15" s="498"/>
      <c r="AG15" s="537"/>
      <c r="AH15" s="497">
        <v>5985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5414014</v>
      </c>
      <c r="BO15" s="410"/>
      <c r="BP15" s="410"/>
      <c r="BQ15" s="410"/>
      <c r="BR15" s="410"/>
      <c r="BS15" s="410"/>
      <c r="BT15" s="410"/>
      <c r="BU15" s="411"/>
      <c r="BV15" s="409">
        <v>5397378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23.5</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10012634</v>
      </c>
      <c r="BO16" s="447"/>
      <c r="BP16" s="447"/>
      <c r="BQ16" s="447"/>
      <c r="BR16" s="447"/>
      <c r="BS16" s="447"/>
      <c r="BT16" s="447"/>
      <c r="BU16" s="448"/>
      <c r="BV16" s="446">
        <v>10046571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12929</v>
      </c>
      <c r="AD17" s="498"/>
      <c r="AE17" s="498"/>
      <c r="AF17" s="498"/>
      <c r="AG17" s="537"/>
      <c r="AH17" s="497">
        <v>12607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6890913</v>
      </c>
      <c r="BO17" s="447"/>
      <c r="BP17" s="447"/>
      <c r="BQ17" s="447"/>
      <c r="BR17" s="447"/>
      <c r="BS17" s="447"/>
      <c r="BT17" s="447"/>
      <c r="BU17" s="448"/>
      <c r="BV17" s="446">
        <v>6865324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112.18</v>
      </c>
      <c r="M18" s="559"/>
      <c r="N18" s="559"/>
      <c r="O18" s="559"/>
      <c r="P18" s="559"/>
      <c r="Q18" s="559"/>
      <c r="R18" s="560"/>
      <c r="S18" s="560"/>
      <c r="T18" s="560"/>
      <c r="U18" s="560"/>
      <c r="V18" s="561"/>
      <c r="W18" s="464"/>
      <c r="X18" s="465"/>
      <c r="Y18" s="465"/>
      <c r="Z18" s="465"/>
      <c r="AA18" s="465"/>
      <c r="AB18" s="456"/>
      <c r="AC18" s="562">
        <v>52.8</v>
      </c>
      <c r="AD18" s="563"/>
      <c r="AE18" s="563"/>
      <c r="AF18" s="563"/>
      <c r="AG18" s="564"/>
      <c r="AH18" s="562">
        <v>51</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11252269</v>
      </c>
      <c r="BO18" s="447"/>
      <c r="BP18" s="447"/>
      <c r="BQ18" s="447"/>
      <c r="BR18" s="447"/>
      <c r="BS18" s="447"/>
      <c r="BT18" s="447"/>
      <c r="BU18" s="448"/>
      <c r="BV18" s="446">
        <v>10995488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391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14140107</v>
      </c>
      <c r="BO19" s="447"/>
      <c r="BP19" s="447"/>
      <c r="BQ19" s="447"/>
      <c r="BR19" s="447"/>
      <c r="BS19" s="447"/>
      <c r="BT19" s="447"/>
      <c r="BU19" s="448"/>
      <c r="BV19" s="446">
        <v>14880817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15296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20829539</v>
      </c>
      <c r="BO23" s="447"/>
      <c r="BP23" s="447"/>
      <c r="BQ23" s="447"/>
      <c r="BR23" s="447"/>
      <c r="BS23" s="447"/>
      <c r="BT23" s="447"/>
      <c r="BU23" s="448"/>
      <c r="BV23" s="446">
        <v>19365944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8048</v>
      </c>
      <c r="R24" s="498"/>
      <c r="S24" s="498"/>
      <c r="T24" s="498"/>
      <c r="U24" s="498"/>
      <c r="V24" s="537"/>
      <c r="W24" s="596"/>
      <c r="X24" s="584"/>
      <c r="Y24" s="585"/>
      <c r="Z24" s="496" t="s">
        <v>166</v>
      </c>
      <c r="AA24" s="476"/>
      <c r="AB24" s="476"/>
      <c r="AC24" s="476"/>
      <c r="AD24" s="476"/>
      <c r="AE24" s="476"/>
      <c r="AF24" s="476"/>
      <c r="AG24" s="477"/>
      <c r="AH24" s="497">
        <v>381</v>
      </c>
      <c r="AI24" s="498"/>
      <c r="AJ24" s="498"/>
      <c r="AK24" s="498"/>
      <c r="AL24" s="537"/>
      <c r="AM24" s="497">
        <v>1132332</v>
      </c>
      <c r="AN24" s="498"/>
      <c r="AO24" s="498"/>
      <c r="AP24" s="498"/>
      <c r="AQ24" s="498"/>
      <c r="AR24" s="537"/>
      <c r="AS24" s="497">
        <v>2972</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12639774</v>
      </c>
      <c r="BO24" s="447"/>
      <c r="BP24" s="447"/>
      <c r="BQ24" s="447"/>
      <c r="BR24" s="447"/>
      <c r="BS24" s="447"/>
      <c r="BT24" s="447"/>
      <c r="BU24" s="448"/>
      <c r="BV24" s="446">
        <v>12502600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6562</v>
      </c>
      <c r="R25" s="498"/>
      <c r="S25" s="498"/>
      <c r="T25" s="498"/>
      <c r="U25" s="498"/>
      <c r="V25" s="537"/>
      <c r="W25" s="596"/>
      <c r="X25" s="584"/>
      <c r="Y25" s="585"/>
      <c r="Z25" s="496" t="s">
        <v>169</v>
      </c>
      <c r="AA25" s="476"/>
      <c r="AB25" s="476"/>
      <c r="AC25" s="476"/>
      <c r="AD25" s="476"/>
      <c r="AE25" s="476"/>
      <c r="AF25" s="476"/>
      <c r="AG25" s="477"/>
      <c r="AH25" s="497" t="s">
        <v>140</v>
      </c>
      <c r="AI25" s="498"/>
      <c r="AJ25" s="498"/>
      <c r="AK25" s="498"/>
      <c r="AL25" s="537"/>
      <c r="AM25" s="497" t="s">
        <v>140</v>
      </c>
      <c r="AN25" s="498"/>
      <c r="AO25" s="498"/>
      <c r="AP25" s="498"/>
      <c r="AQ25" s="498"/>
      <c r="AR25" s="537"/>
      <c r="AS25" s="497" t="s">
        <v>123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1225828</v>
      </c>
      <c r="BO25" s="410"/>
      <c r="BP25" s="410"/>
      <c r="BQ25" s="410"/>
      <c r="BR25" s="410"/>
      <c r="BS25" s="410"/>
      <c r="BT25" s="410"/>
      <c r="BU25" s="411"/>
      <c r="BV25" s="409">
        <v>3605789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5623</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29070</v>
      </c>
      <c r="AN26" s="498"/>
      <c r="AO26" s="498"/>
      <c r="AP26" s="498"/>
      <c r="AQ26" s="498"/>
      <c r="AR26" s="537"/>
      <c r="AS26" s="497">
        <v>3230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3765</v>
      </c>
      <c r="R27" s="498"/>
      <c r="S27" s="498"/>
      <c r="T27" s="498"/>
      <c r="U27" s="498"/>
      <c r="V27" s="537"/>
      <c r="W27" s="596"/>
      <c r="X27" s="584"/>
      <c r="Y27" s="585"/>
      <c r="Z27" s="496" t="s">
        <v>176</v>
      </c>
      <c r="AA27" s="476"/>
      <c r="AB27" s="476"/>
      <c r="AC27" s="476"/>
      <c r="AD27" s="476"/>
      <c r="AE27" s="476"/>
      <c r="AF27" s="476"/>
      <c r="AG27" s="477"/>
      <c r="AH27" s="497">
        <v>1</v>
      </c>
      <c r="AI27" s="498"/>
      <c r="AJ27" s="498"/>
      <c r="AK27" s="498"/>
      <c r="AL27" s="537"/>
      <c r="AM27" s="497" t="s">
        <v>177</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140</v>
      </c>
      <c r="BO27" s="620"/>
      <c r="BP27" s="620"/>
      <c r="BQ27" s="620"/>
      <c r="BR27" s="620"/>
      <c r="BS27" s="620"/>
      <c r="BT27" s="620"/>
      <c r="BU27" s="621"/>
      <c r="BV27" s="619" t="s">
        <v>140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3187</v>
      </c>
      <c r="R28" s="498"/>
      <c r="S28" s="498"/>
      <c r="T28" s="498"/>
      <c r="U28" s="498"/>
      <c r="V28" s="537"/>
      <c r="W28" s="596"/>
      <c r="X28" s="584"/>
      <c r="Y28" s="585"/>
      <c r="Z28" s="496" t="s">
        <v>181</v>
      </c>
      <c r="AA28" s="476"/>
      <c r="AB28" s="476"/>
      <c r="AC28" s="476"/>
      <c r="AD28" s="476"/>
      <c r="AE28" s="476"/>
      <c r="AF28" s="476"/>
      <c r="AG28" s="477"/>
      <c r="AH28" s="497" t="s">
        <v>123</v>
      </c>
      <c r="AI28" s="498"/>
      <c r="AJ28" s="498"/>
      <c r="AK28" s="498"/>
      <c r="AL28" s="537"/>
      <c r="AM28" s="497" t="s">
        <v>123</v>
      </c>
      <c r="AN28" s="498"/>
      <c r="AO28" s="498"/>
      <c r="AP28" s="498"/>
      <c r="AQ28" s="498"/>
      <c r="AR28" s="537"/>
      <c r="AS28" s="497" t="s">
        <v>140</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2715581</v>
      </c>
      <c r="BO28" s="410"/>
      <c r="BP28" s="410"/>
      <c r="BQ28" s="410"/>
      <c r="BR28" s="410"/>
      <c r="BS28" s="410"/>
      <c r="BT28" s="410"/>
      <c r="BU28" s="411"/>
      <c r="BV28" s="409">
        <v>2548340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18</v>
      </c>
      <c r="M29" s="498"/>
      <c r="N29" s="498"/>
      <c r="O29" s="498"/>
      <c r="P29" s="537"/>
      <c r="Q29" s="497">
        <v>2963</v>
      </c>
      <c r="R29" s="498"/>
      <c r="S29" s="498"/>
      <c r="T29" s="498"/>
      <c r="U29" s="498"/>
      <c r="V29" s="537"/>
      <c r="W29" s="597"/>
      <c r="X29" s="598"/>
      <c r="Y29" s="599"/>
      <c r="Z29" s="496" t="s">
        <v>184</v>
      </c>
      <c r="AA29" s="476"/>
      <c r="AB29" s="476"/>
      <c r="AC29" s="476"/>
      <c r="AD29" s="476"/>
      <c r="AE29" s="476"/>
      <c r="AF29" s="476"/>
      <c r="AG29" s="477"/>
      <c r="AH29" s="497">
        <v>382</v>
      </c>
      <c r="AI29" s="498"/>
      <c r="AJ29" s="498"/>
      <c r="AK29" s="498"/>
      <c r="AL29" s="537"/>
      <c r="AM29" s="497">
        <v>1135665</v>
      </c>
      <c r="AN29" s="498"/>
      <c r="AO29" s="498"/>
      <c r="AP29" s="498"/>
      <c r="AQ29" s="498"/>
      <c r="AR29" s="537"/>
      <c r="AS29" s="497">
        <v>2973</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996915</v>
      </c>
      <c r="BO29" s="447"/>
      <c r="BP29" s="447"/>
      <c r="BQ29" s="447"/>
      <c r="BR29" s="447"/>
      <c r="BS29" s="447"/>
      <c r="BT29" s="447"/>
      <c r="BU29" s="448"/>
      <c r="BV29" s="446">
        <v>1115515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7068022</v>
      </c>
      <c r="BO30" s="620"/>
      <c r="BP30" s="620"/>
      <c r="BQ30" s="620"/>
      <c r="BR30" s="620"/>
      <c r="BS30" s="620"/>
      <c r="BT30" s="620"/>
      <c r="BU30" s="621"/>
      <c r="BV30" s="619">
        <v>7334786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193</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中野市国民健康保険事業特別会計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中野市下水道事業会計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北信広域連合（一般会計）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中野市産業公社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中野市後期高齢者医療事業特別会計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中野市水道事業会計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（養護老人ホーム高社寮事業特別会計）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北信食肉センター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中野市介護保険事業特別会計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（養護老人ホーム千曲荘事業特別会計）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中野市土地開発公社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（特別養護老人ホーム望岳荘事業特別会計）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斑尾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（特別養護老人ホーム高社寮事業特別会計）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（特別養護老人ホーム千曲荘事業特別会計）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（特別養護老人ホーいで湯の里事業特別会計）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（特別養護老人ホーム菜の花苑事業特別会計）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（特別養護老人ホームふるさと苑事業特別会計）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岳南広域消防組合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7AdHnuZK2hyQxYjIRpkejVyVccD010vVy0/T2Jg4i0LswGQjPluTiIjr/1PWgGWUwA1HuXcd42YScYfp2iUU/Q==" saltValue="/BpYcLhnC+oqxtNw7TUs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5" t="s">
        <v>556</v>
      </c>
      <c r="D34" s="1225"/>
      <c r="E34" s="1226"/>
      <c r="F34" s="32">
        <v>8.43</v>
      </c>
      <c r="G34" s="33">
        <v>8.7200000000000006</v>
      </c>
      <c r="H34" s="33">
        <v>9.3800000000000008</v>
      </c>
      <c r="I34" s="33">
        <v>10.77</v>
      </c>
      <c r="J34" s="34">
        <v>12.98</v>
      </c>
      <c r="K34" s="22"/>
      <c r="L34" s="22"/>
      <c r="M34" s="22"/>
      <c r="N34" s="22"/>
      <c r="O34" s="22"/>
      <c r="P34" s="22"/>
    </row>
    <row r="35" spans="1:16" ht="39" customHeight="1">
      <c r="A35" s="22"/>
      <c r="B35" s="35"/>
      <c r="C35" s="1219" t="s">
        <v>557</v>
      </c>
      <c r="D35" s="1220"/>
      <c r="E35" s="1221"/>
      <c r="F35" s="36" t="s">
        <v>507</v>
      </c>
      <c r="G35" s="37" t="s">
        <v>507</v>
      </c>
      <c r="H35" s="37" t="s">
        <v>507</v>
      </c>
      <c r="I35" s="37">
        <v>6.84</v>
      </c>
      <c r="J35" s="38">
        <v>8.69</v>
      </c>
      <c r="K35" s="22"/>
      <c r="L35" s="22"/>
      <c r="M35" s="22"/>
      <c r="N35" s="22"/>
      <c r="O35" s="22"/>
      <c r="P35" s="22"/>
    </row>
    <row r="36" spans="1:16" ht="39" customHeight="1">
      <c r="A36" s="22"/>
      <c r="B36" s="35"/>
      <c r="C36" s="1219" t="s">
        <v>558</v>
      </c>
      <c r="D36" s="1220"/>
      <c r="E36" s="1221"/>
      <c r="F36" s="36">
        <v>3.5</v>
      </c>
      <c r="G36" s="37">
        <v>2.0499999999999998</v>
      </c>
      <c r="H36" s="37">
        <v>6.96</v>
      </c>
      <c r="I36" s="37">
        <v>2.66</v>
      </c>
      <c r="J36" s="38">
        <v>3.19</v>
      </c>
      <c r="K36" s="22"/>
      <c r="L36" s="22"/>
      <c r="M36" s="22"/>
      <c r="N36" s="22"/>
      <c r="O36" s="22"/>
      <c r="P36" s="22"/>
    </row>
    <row r="37" spans="1:16" ht="39" customHeight="1">
      <c r="A37" s="22"/>
      <c r="B37" s="35"/>
      <c r="C37" s="1219" t="s">
        <v>559</v>
      </c>
      <c r="D37" s="1220"/>
      <c r="E37" s="1221"/>
      <c r="F37" s="36">
        <v>0.26</v>
      </c>
      <c r="G37" s="37">
        <v>0.18</v>
      </c>
      <c r="H37" s="37">
        <v>0.62</v>
      </c>
      <c r="I37" s="37">
        <v>0.64</v>
      </c>
      <c r="J37" s="38">
        <v>0.82</v>
      </c>
      <c r="K37" s="22"/>
      <c r="L37" s="22"/>
      <c r="M37" s="22"/>
      <c r="N37" s="22"/>
      <c r="O37" s="22"/>
      <c r="P37" s="22"/>
    </row>
    <row r="38" spans="1:16" ht="39" customHeight="1">
      <c r="A38" s="22"/>
      <c r="B38" s="35"/>
      <c r="C38" s="1219" t="s">
        <v>560</v>
      </c>
      <c r="D38" s="1220"/>
      <c r="E38" s="1221"/>
      <c r="F38" s="36">
        <v>0.94</v>
      </c>
      <c r="G38" s="37">
        <v>0.79</v>
      </c>
      <c r="H38" s="37">
        <v>0.94</v>
      </c>
      <c r="I38" s="37">
        <v>0.22</v>
      </c>
      <c r="J38" s="38">
        <v>0.72</v>
      </c>
      <c r="K38" s="22"/>
      <c r="L38" s="22"/>
      <c r="M38" s="22"/>
      <c r="N38" s="22"/>
      <c r="O38" s="22"/>
      <c r="P38" s="22"/>
    </row>
    <row r="39" spans="1:16" ht="39" customHeight="1">
      <c r="A39" s="22"/>
      <c r="B39" s="35"/>
      <c r="C39" s="1219" t="s">
        <v>561</v>
      </c>
      <c r="D39" s="1220"/>
      <c r="E39" s="1221"/>
      <c r="F39" s="36">
        <v>0.03</v>
      </c>
      <c r="G39" s="37">
        <v>0.04</v>
      </c>
      <c r="H39" s="37">
        <v>0.05</v>
      </c>
      <c r="I39" s="37">
        <v>0.04</v>
      </c>
      <c r="J39" s="38">
        <v>0.22</v>
      </c>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562</v>
      </c>
      <c r="D42" s="1220"/>
      <c r="E42" s="1221"/>
      <c r="F42" s="36" t="s">
        <v>507</v>
      </c>
      <c r="G42" s="37" t="s">
        <v>507</v>
      </c>
      <c r="H42" s="37" t="s">
        <v>507</v>
      </c>
      <c r="I42" s="37" t="s">
        <v>507</v>
      </c>
      <c r="J42" s="38" t="s">
        <v>507</v>
      </c>
      <c r="K42" s="22"/>
      <c r="L42" s="22"/>
      <c r="M42" s="22"/>
      <c r="N42" s="22"/>
      <c r="O42" s="22"/>
      <c r="P42" s="22"/>
    </row>
    <row r="43" spans="1:16" ht="39" customHeight="1" thickBot="1">
      <c r="A43" s="22"/>
      <c r="B43" s="40"/>
      <c r="C43" s="1222" t="s">
        <v>563</v>
      </c>
      <c r="D43" s="1223"/>
      <c r="E43" s="1224"/>
      <c r="F43" s="41">
        <v>0.72</v>
      </c>
      <c r="G43" s="42">
        <v>0.7</v>
      </c>
      <c r="H43" s="42">
        <v>0.71</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OkOUsm/f83mH2Ao8DPq7LJU7zqleYc35gEuU+Q65/etfqivR86dfbXM18m8cZDdJY7qRhjsGL5txC7s2YtEsA==" saltValue="sUAw8ZhxPgq7a6IIDmq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5" t="s">
        <v>11</v>
      </c>
      <c r="C45" s="1236"/>
      <c r="D45" s="58"/>
      <c r="E45" s="1241" t="s">
        <v>12</v>
      </c>
      <c r="F45" s="1241"/>
      <c r="G45" s="1241"/>
      <c r="H45" s="1241"/>
      <c r="I45" s="1241"/>
      <c r="J45" s="1242"/>
      <c r="K45" s="59">
        <v>2254</v>
      </c>
      <c r="L45" s="60">
        <v>2225</v>
      </c>
      <c r="M45" s="60">
        <v>2161</v>
      </c>
      <c r="N45" s="60">
        <v>2165</v>
      </c>
      <c r="O45" s="61">
        <v>2215</v>
      </c>
      <c r="P45" s="48"/>
      <c r="Q45" s="48"/>
      <c r="R45" s="48"/>
      <c r="S45" s="48"/>
      <c r="T45" s="48"/>
      <c r="U45" s="48"/>
    </row>
    <row r="46" spans="1:21" ht="30.75" customHeight="1">
      <c r="A46" s="48"/>
      <c r="B46" s="1237"/>
      <c r="C46" s="1238"/>
      <c r="D46" s="62"/>
      <c r="E46" s="1229" t="s">
        <v>13</v>
      </c>
      <c r="F46" s="1229"/>
      <c r="G46" s="1229"/>
      <c r="H46" s="1229"/>
      <c r="I46" s="1229"/>
      <c r="J46" s="1230"/>
      <c r="K46" s="63" t="s">
        <v>507</v>
      </c>
      <c r="L46" s="64" t="s">
        <v>507</v>
      </c>
      <c r="M46" s="64" t="s">
        <v>507</v>
      </c>
      <c r="N46" s="64" t="s">
        <v>507</v>
      </c>
      <c r="O46" s="65" t="s">
        <v>507</v>
      </c>
      <c r="P46" s="48"/>
      <c r="Q46" s="48"/>
      <c r="R46" s="48"/>
      <c r="S46" s="48"/>
      <c r="T46" s="48"/>
      <c r="U46" s="48"/>
    </row>
    <row r="47" spans="1:21" ht="30.75" customHeight="1">
      <c r="A47" s="48"/>
      <c r="B47" s="1237"/>
      <c r="C47" s="1238"/>
      <c r="D47" s="62"/>
      <c r="E47" s="1229" t="s">
        <v>14</v>
      </c>
      <c r="F47" s="1229"/>
      <c r="G47" s="1229"/>
      <c r="H47" s="1229"/>
      <c r="I47" s="1229"/>
      <c r="J47" s="1230"/>
      <c r="K47" s="63" t="s">
        <v>507</v>
      </c>
      <c r="L47" s="64" t="s">
        <v>507</v>
      </c>
      <c r="M47" s="64" t="s">
        <v>507</v>
      </c>
      <c r="N47" s="64" t="s">
        <v>507</v>
      </c>
      <c r="O47" s="65" t="s">
        <v>507</v>
      </c>
      <c r="P47" s="48"/>
      <c r="Q47" s="48"/>
      <c r="R47" s="48"/>
      <c r="S47" s="48"/>
      <c r="T47" s="48"/>
      <c r="U47" s="48"/>
    </row>
    <row r="48" spans="1:21" ht="30.75" customHeight="1">
      <c r="A48" s="48"/>
      <c r="B48" s="1237"/>
      <c r="C48" s="1238"/>
      <c r="D48" s="62"/>
      <c r="E48" s="1229" t="s">
        <v>15</v>
      </c>
      <c r="F48" s="1229"/>
      <c r="G48" s="1229"/>
      <c r="H48" s="1229"/>
      <c r="I48" s="1229"/>
      <c r="J48" s="1230"/>
      <c r="K48" s="63">
        <v>1079</v>
      </c>
      <c r="L48" s="64">
        <v>1236</v>
      </c>
      <c r="M48" s="64">
        <v>1162</v>
      </c>
      <c r="N48" s="64">
        <v>983</v>
      </c>
      <c r="O48" s="65">
        <v>912</v>
      </c>
      <c r="P48" s="48"/>
      <c r="Q48" s="48"/>
      <c r="R48" s="48"/>
      <c r="S48" s="48"/>
      <c r="T48" s="48"/>
      <c r="U48" s="48"/>
    </row>
    <row r="49" spans="1:21" ht="30.75" customHeight="1">
      <c r="A49" s="48"/>
      <c r="B49" s="1237"/>
      <c r="C49" s="1238"/>
      <c r="D49" s="62"/>
      <c r="E49" s="1229" t="s">
        <v>16</v>
      </c>
      <c r="F49" s="1229"/>
      <c r="G49" s="1229"/>
      <c r="H49" s="1229"/>
      <c r="I49" s="1229"/>
      <c r="J49" s="1230"/>
      <c r="K49" s="63">
        <v>92</v>
      </c>
      <c r="L49" s="64">
        <v>87</v>
      </c>
      <c r="M49" s="64">
        <v>94</v>
      </c>
      <c r="N49" s="64">
        <v>98</v>
      </c>
      <c r="O49" s="65">
        <v>95</v>
      </c>
      <c r="P49" s="48"/>
      <c r="Q49" s="48"/>
      <c r="R49" s="48"/>
      <c r="S49" s="48"/>
      <c r="T49" s="48"/>
      <c r="U49" s="48"/>
    </row>
    <row r="50" spans="1:21" ht="30.75" customHeight="1">
      <c r="A50" s="48"/>
      <c r="B50" s="1237"/>
      <c r="C50" s="1238"/>
      <c r="D50" s="62"/>
      <c r="E50" s="1229" t="s">
        <v>17</v>
      </c>
      <c r="F50" s="1229"/>
      <c r="G50" s="1229"/>
      <c r="H50" s="1229"/>
      <c r="I50" s="1229"/>
      <c r="J50" s="1230"/>
      <c r="K50" s="63">
        <v>99</v>
      </c>
      <c r="L50" s="64">
        <v>30</v>
      </c>
      <c r="M50" s="64">
        <v>28</v>
      </c>
      <c r="N50" s="64">
        <v>18</v>
      </c>
      <c r="O50" s="65">
        <v>16</v>
      </c>
      <c r="P50" s="48"/>
      <c r="Q50" s="48"/>
      <c r="R50" s="48"/>
      <c r="S50" s="48"/>
      <c r="T50" s="48"/>
      <c r="U50" s="48"/>
    </row>
    <row r="51" spans="1:21" ht="30.75" customHeight="1">
      <c r="A51" s="48"/>
      <c r="B51" s="1239"/>
      <c r="C51" s="1240"/>
      <c r="D51" s="66"/>
      <c r="E51" s="1229" t="s">
        <v>18</v>
      </c>
      <c r="F51" s="1229"/>
      <c r="G51" s="1229"/>
      <c r="H51" s="1229"/>
      <c r="I51" s="1229"/>
      <c r="J51" s="1230"/>
      <c r="K51" s="63" t="s">
        <v>507</v>
      </c>
      <c r="L51" s="64" t="s">
        <v>507</v>
      </c>
      <c r="M51" s="64" t="s">
        <v>507</v>
      </c>
      <c r="N51" s="64" t="s">
        <v>507</v>
      </c>
      <c r="O51" s="65" t="s">
        <v>507</v>
      </c>
      <c r="P51" s="48"/>
      <c r="Q51" s="48"/>
      <c r="R51" s="48"/>
      <c r="S51" s="48"/>
      <c r="T51" s="48"/>
      <c r="U51" s="48"/>
    </row>
    <row r="52" spans="1:21" ht="30.75" customHeight="1">
      <c r="A52" s="48"/>
      <c r="B52" s="1227" t="s">
        <v>19</v>
      </c>
      <c r="C52" s="1228"/>
      <c r="D52" s="66"/>
      <c r="E52" s="1229" t="s">
        <v>20</v>
      </c>
      <c r="F52" s="1229"/>
      <c r="G52" s="1229"/>
      <c r="H52" s="1229"/>
      <c r="I52" s="1229"/>
      <c r="J52" s="1230"/>
      <c r="K52" s="63">
        <v>2655</v>
      </c>
      <c r="L52" s="64">
        <v>2792</v>
      </c>
      <c r="M52" s="64">
        <v>2753</v>
      </c>
      <c r="N52" s="64">
        <v>2734</v>
      </c>
      <c r="O52" s="65">
        <v>2738</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869</v>
      </c>
      <c r="L53" s="69">
        <v>786</v>
      </c>
      <c r="M53" s="69">
        <v>692</v>
      </c>
      <c r="N53" s="69">
        <v>530</v>
      </c>
      <c r="O53" s="70">
        <v>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bcpX1iidVxM8cPScJ5mdYPQ1K8PnBo19iQwWwoU8KpGcGgragwMpwY4wEhFblm7NnQua3H5/40+YXtXzs+1cw==" saltValue="jS2tWnSjIbADs1IvI2hw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3" t="s">
        <v>24</v>
      </c>
      <c r="C41" s="1244"/>
      <c r="D41" s="81"/>
      <c r="E41" s="1249" t="s">
        <v>25</v>
      </c>
      <c r="F41" s="1249"/>
      <c r="G41" s="1249"/>
      <c r="H41" s="1250"/>
      <c r="I41" s="82">
        <v>18793</v>
      </c>
      <c r="J41" s="83">
        <v>18848</v>
      </c>
      <c r="K41" s="83">
        <v>19022</v>
      </c>
      <c r="L41" s="83">
        <v>19366</v>
      </c>
      <c r="M41" s="84">
        <v>20830</v>
      </c>
    </row>
    <row r="42" spans="2:13" ht="27.75" customHeight="1">
      <c r="B42" s="1245"/>
      <c r="C42" s="1246"/>
      <c r="D42" s="85"/>
      <c r="E42" s="1251" t="s">
        <v>26</v>
      </c>
      <c r="F42" s="1251"/>
      <c r="G42" s="1251"/>
      <c r="H42" s="1252"/>
      <c r="I42" s="86">
        <v>16</v>
      </c>
      <c r="J42" s="87" t="s">
        <v>507</v>
      </c>
      <c r="K42" s="87" t="s">
        <v>507</v>
      </c>
      <c r="L42" s="87" t="s">
        <v>507</v>
      </c>
      <c r="M42" s="88" t="s">
        <v>507</v>
      </c>
    </row>
    <row r="43" spans="2:13" ht="27.75" customHeight="1">
      <c r="B43" s="1245"/>
      <c r="C43" s="1246"/>
      <c r="D43" s="85"/>
      <c r="E43" s="1251" t="s">
        <v>27</v>
      </c>
      <c r="F43" s="1251"/>
      <c r="G43" s="1251"/>
      <c r="H43" s="1252"/>
      <c r="I43" s="86">
        <v>18000</v>
      </c>
      <c r="J43" s="87">
        <v>17704</v>
      </c>
      <c r="K43" s="87">
        <v>17443</v>
      </c>
      <c r="L43" s="87">
        <v>17562</v>
      </c>
      <c r="M43" s="88">
        <v>14962</v>
      </c>
    </row>
    <row r="44" spans="2:13" ht="27.75" customHeight="1">
      <c r="B44" s="1245"/>
      <c r="C44" s="1246"/>
      <c r="D44" s="85"/>
      <c r="E44" s="1251" t="s">
        <v>28</v>
      </c>
      <c r="F44" s="1251"/>
      <c r="G44" s="1251"/>
      <c r="H44" s="1252"/>
      <c r="I44" s="86">
        <v>718</v>
      </c>
      <c r="J44" s="87">
        <v>754</v>
      </c>
      <c r="K44" s="87">
        <v>874</v>
      </c>
      <c r="L44" s="87">
        <v>1170</v>
      </c>
      <c r="M44" s="88">
        <v>1069</v>
      </c>
    </row>
    <row r="45" spans="2:13" ht="27.75" customHeight="1">
      <c r="B45" s="1245"/>
      <c r="C45" s="1246"/>
      <c r="D45" s="85"/>
      <c r="E45" s="1251" t="s">
        <v>29</v>
      </c>
      <c r="F45" s="1251"/>
      <c r="G45" s="1251"/>
      <c r="H45" s="1252"/>
      <c r="I45" s="86">
        <v>3872</v>
      </c>
      <c r="J45" s="87">
        <v>3566</v>
      </c>
      <c r="K45" s="87">
        <v>3334</v>
      </c>
      <c r="L45" s="87">
        <v>3174</v>
      </c>
      <c r="M45" s="88">
        <v>3001</v>
      </c>
    </row>
    <row r="46" spans="2:13" ht="27.75" customHeight="1">
      <c r="B46" s="1245"/>
      <c r="C46" s="1246"/>
      <c r="D46" s="89"/>
      <c r="E46" s="1251" t="s">
        <v>30</v>
      </c>
      <c r="F46" s="1251"/>
      <c r="G46" s="1251"/>
      <c r="H46" s="1252"/>
      <c r="I46" s="86" t="s">
        <v>507</v>
      </c>
      <c r="J46" s="87" t="s">
        <v>507</v>
      </c>
      <c r="K46" s="87" t="s">
        <v>507</v>
      </c>
      <c r="L46" s="87" t="s">
        <v>507</v>
      </c>
      <c r="M46" s="88" t="s">
        <v>507</v>
      </c>
    </row>
    <row r="47" spans="2:13" ht="27.75" customHeight="1">
      <c r="B47" s="1245"/>
      <c r="C47" s="1246"/>
      <c r="D47" s="90"/>
      <c r="E47" s="1253" t="s">
        <v>31</v>
      </c>
      <c r="F47" s="1254"/>
      <c r="G47" s="1254"/>
      <c r="H47" s="1255"/>
      <c r="I47" s="86" t="s">
        <v>507</v>
      </c>
      <c r="J47" s="87" t="s">
        <v>507</v>
      </c>
      <c r="K47" s="87" t="s">
        <v>507</v>
      </c>
      <c r="L47" s="87" t="s">
        <v>507</v>
      </c>
      <c r="M47" s="88" t="s">
        <v>507</v>
      </c>
    </row>
    <row r="48" spans="2:13" ht="27.75" customHeight="1">
      <c r="B48" s="1245"/>
      <c r="C48" s="1246"/>
      <c r="D48" s="85"/>
      <c r="E48" s="1251" t="s">
        <v>32</v>
      </c>
      <c r="F48" s="1251"/>
      <c r="G48" s="1251"/>
      <c r="H48" s="1252"/>
      <c r="I48" s="86" t="s">
        <v>507</v>
      </c>
      <c r="J48" s="87" t="s">
        <v>507</v>
      </c>
      <c r="K48" s="87" t="s">
        <v>507</v>
      </c>
      <c r="L48" s="87" t="s">
        <v>507</v>
      </c>
      <c r="M48" s="88" t="s">
        <v>507</v>
      </c>
    </row>
    <row r="49" spans="2:13" ht="27.75" customHeight="1">
      <c r="B49" s="1247"/>
      <c r="C49" s="1248"/>
      <c r="D49" s="85"/>
      <c r="E49" s="1251" t="s">
        <v>33</v>
      </c>
      <c r="F49" s="1251"/>
      <c r="G49" s="1251"/>
      <c r="H49" s="1252"/>
      <c r="I49" s="86" t="s">
        <v>507</v>
      </c>
      <c r="J49" s="87" t="s">
        <v>507</v>
      </c>
      <c r="K49" s="87" t="s">
        <v>507</v>
      </c>
      <c r="L49" s="87" t="s">
        <v>507</v>
      </c>
      <c r="M49" s="88" t="s">
        <v>507</v>
      </c>
    </row>
    <row r="50" spans="2:13" ht="27.75" customHeight="1">
      <c r="B50" s="1256" t="s">
        <v>34</v>
      </c>
      <c r="C50" s="1257"/>
      <c r="D50" s="91"/>
      <c r="E50" s="1251" t="s">
        <v>35</v>
      </c>
      <c r="F50" s="1251"/>
      <c r="G50" s="1251"/>
      <c r="H50" s="1252"/>
      <c r="I50" s="86">
        <v>12237</v>
      </c>
      <c r="J50" s="87">
        <v>9685</v>
      </c>
      <c r="K50" s="87">
        <v>9542</v>
      </c>
      <c r="L50" s="87">
        <v>9939</v>
      </c>
      <c r="M50" s="88">
        <v>9674</v>
      </c>
    </row>
    <row r="51" spans="2:13" ht="27.75" customHeight="1">
      <c r="B51" s="1245"/>
      <c r="C51" s="1246"/>
      <c r="D51" s="85"/>
      <c r="E51" s="1251" t="s">
        <v>36</v>
      </c>
      <c r="F51" s="1251"/>
      <c r="G51" s="1251"/>
      <c r="H51" s="1252"/>
      <c r="I51" s="86">
        <v>5540</v>
      </c>
      <c r="J51" s="87">
        <v>5439</v>
      </c>
      <c r="K51" s="87">
        <v>5640</v>
      </c>
      <c r="L51" s="87">
        <v>5635</v>
      </c>
      <c r="M51" s="88">
        <v>5470</v>
      </c>
    </row>
    <row r="52" spans="2:13" ht="27.75" customHeight="1">
      <c r="B52" s="1247"/>
      <c r="C52" s="1248"/>
      <c r="D52" s="85"/>
      <c r="E52" s="1251" t="s">
        <v>37</v>
      </c>
      <c r="F52" s="1251"/>
      <c r="G52" s="1251"/>
      <c r="H52" s="1252"/>
      <c r="I52" s="86">
        <v>27548</v>
      </c>
      <c r="J52" s="87">
        <v>27132</v>
      </c>
      <c r="K52" s="87">
        <v>26888</v>
      </c>
      <c r="L52" s="87">
        <v>26032</v>
      </c>
      <c r="M52" s="88">
        <v>26455</v>
      </c>
    </row>
    <row r="53" spans="2:13" ht="27.75" customHeight="1" thickBot="1">
      <c r="B53" s="1258" t="s">
        <v>38</v>
      </c>
      <c r="C53" s="1259"/>
      <c r="D53" s="92"/>
      <c r="E53" s="1260" t="s">
        <v>39</v>
      </c>
      <c r="F53" s="1260"/>
      <c r="G53" s="1260"/>
      <c r="H53" s="1261"/>
      <c r="I53" s="93">
        <v>-3925</v>
      </c>
      <c r="J53" s="94">
        <v>-1384</v>
      </c>
      <c r="K53" s="94">
        <v>-1397</v>
      </c>
      <c r="L53" s="94">
        <v>-334</v>
      </c>
      <c r="M53" s="95">
        <v>-1738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pAWAx95QrAt3d2Vcj7BnWpupivqLhaXwdWZ5ZBnmKIPiqzixb8i0WlL1DTglNrwNdmRjVyzVnbFJ3LlNptLNg==" saltValue="wrwdoKXT36riaAm/+OvR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70" t="s">
        <v>42</v>
      </c>
      <c r="D55" s="1270"/>
      <c r="E55" s="1271"/>
      <c r="F55" s="107">
        <v>2085</v>
      </c>
      <c r="G55" s="107">
        <v>2548</v>
      </c>
      <c r="H55" s="108">
        <v>2716</v>
      </c>
    </row>
    <row r="56" spans="2:8" ht="52.5" customHeight="1">
      <c r="B56" s="109"/>
      <c r="C56" s="1272" t="s">
        <v>43</v>
      </c>
      <c r="D56" s="1272"/>
      <c r="E56" s="1273"/>
      <c r="F56" s="110">
        <v>1114</v>
      </c>
      <c r="G56" s="110">
        <v>1116</v>
      </c>
      <c r="H56" s="111">
        <v>997</v>
      </c>
    </row>
    <row r="57" spans="2:8" ht="53.25" customHeight="1">
      <c r="B57" s="109"/>
      <c r="C57" s="1274" t="s">
        <v>44</v>
      </c>
      <c r="D57" s="1274"/>
      <c r="E57" s="1275"/>
      <c r="F57" s="112">
        <v>7519</v>
      </c>
      <c r="G57" s="112">
        <v>7335</v>
      </c>
      <c r="H57" s="113">
        <v>7068</v>
      </c>
    </row>
    <row r="58" spans="2:8" ht="45.75" customHeight="1">
      <c r="B58" s="114"/>
      <c r="C58" s="1262" t="s">
        <v>576</v>
      </c>
      <c r="D58" s="1263"/>
      <c r="E58" s="1264"/>
      <c r="F58" s="115">
        <v>3919</v>
      </c>
      <c r="G58" s="115">
        <v>3845</v>
      </c>
      <c r="H58" s="116">
        <v>3440</v>
      </c>
    </row>
    <row r="59" spans="2:8" ht="45.75" customHeight="1">
      <c r="B59" s="114"/>
      <c r="C59" s="1262" t="s">
        <v>572</v>
      </c>
      <c r="D59" s="1263"/>
      <c r="E59" s="1264"/>
      <c r="F59" s="115">
        <v>1337</v>
      </c>
      <c r="G59" s="115">
        <v>1337</v>
      </c>
      <c r="H59" s="116">
        <v>1337</v>
      </c>
    </row>
    <row r="60" spans="2:8" ht="45.75" customHeight="1">
      <c r="B60" s="114"/>
      <c r="C60" s="1262" t="s">
        <v>573</v>
      </c>
      <c r="D60" s="1263"/>
      <c r="E60" s="1264"/>
      <c r="F60" s="115">
        <v>1140</v>
      </c>
      <c r="G60" s="115">
        <v>971</v>
      </c>
      <c r="H60" s="116">
        <v>1041</v>
      </c>
    </row>
    <row r="61" spans="2:8" ht="45.75" customHeight="1">
      <c r="B61" s="114"/>
      <c r="C61" s="1262" t="s">
        <v>574</v>
      </c>
      <c r="D61" s="1263"/>
      <c r="E61" s="1264"/>
      <c r="F61" s="115">
        <v>447</v>
      </c>
      <c r="G61" s="115">
        <v>443</v>
      </c>
      <c r="H61" s="116">
        <v>443</v>
      </c>
    </row>
    <row r="62" spans="2:8" ht="45.75" customHeight="1" thickBot="1">
      <c r="B62" s="117"/>
      <c r="C62" s="1265" t="s">
        <v>575</v>
      </c>
      <c r="D62" s="1266"/>
      <c r="E62" s="1267"/>
      <c r="F62" s="118">
        <v>443</v>
      </c>
      <c r="G62" s="118">
        <v>443</v>
      </c>
      <c r="H62" s="119">
        <v>442</v>
      </c>
    </row>
    <row r="63" spans="2:8" ht="52.5" customHeight="1" thickBot="1">
      <c r="B63" s="120"/>
      <c r="C63" s="1268" t="s">
        <v>45</v>
      </c>
      <c r="D63" s="1268"/>
      <c r="E63" s="1269"/>
      <c r="F63" s="121">
        <v>10719</v>
      </c>
      <c r="G63" s="121">
        <v>10999</v>
      </c>
      <c r="H63" s="122">
        <v>10781</v>
      </c>
    </row>
    <row r="64" spans="2:8" ht="15" customHeight="1"/>
    <row r="65" ht="0" hidden="1" customHeight="1"/>
    <row r="66" ht="0" hidden="1" customHeight="1"/>
  </sheetData>
  <sheetProtection algorithmName="SHA-512" hashValue="BfXdulydSBiXIyi90jG1RawAEfRJeNcBnj5mdKB2Om0ewWD/iQi7yxCNkFAzXc2a+vrJYlA6n/X7VIVUO7P51Q==" saltValue="WNBrnZgHOncEPtVj8AM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613</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605</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549</v>
      </c>
      <c r="BQ50" s="1291"/>
      <c r="BR50" s="1291"/>
      <c r="BS50" s="1291"/>
      <c r="BT50" s="1291"/>
      <c r="BU50" s="1291"/>
      <c r="BV50" s="1291"/>
      <c r="BW50" s="1291"/>
      <c r="BX50" s="1291" t="s">
        <v>550</v>
      </c>
      <c r="BY50" s="1291"/>
      <c r="BZ50" s="1291"/>
      <c r="CA50" s="1291"/>
      <c r="CB50" s="1291"/>
      <c r="CC50" s="1291"/>
      <c r="CD50" s="1291"/>
      <c r="CE50" s="1291"/>
      <c r="CF50" s="1291" t="s">
        <v>551</v>
      </c>
      <c r="CG50" s="1291"/>
      <c r="CH50" s="1291"/>
      <c r="CI50" s="1291"/>
      <c r="CJ50" s="1291"/>
      <c r="CK50" s="1291"/>
      <c r="CL50" s="1291"/>
      <c r="CM50" s="1291"/>
      <c r="CN50" s="1291" t="s">
        <v>552</v>
      </c>
      <c r="CO50" s="1291"/>
      <c r="CP50" s="1291"/>
      <c r="CQ50" s="1291"/>
      <c r="CR50" s="1291"/>
      <c r="CS50" s="1291"/>
      <c r="CT50" s="1291"/>
      <c r="CU50" s="1291"/>
      <c r="CV50" s="1291" t="s">
        <v>553</v>
      </c>
      <c r="CW50" s="1291"/>
      <c r="CX50" s="1291"/>
      <c r="CY50" s="1291"/>
      <c r="CZ50" s="1291"/>
      <c r="DA50" s="1291"/>
      <c r="DB50" s="1291"/>
      <c r="DC50" s="1291"/>
    </row>
    <row r="51" spans="1:109" ht="13.5" customHeight="1">
      <c r="B51" s="374"/>
      <c r="G51" s="1292"/>
      <c r="H51" s="1292"/>
      <c r="I51" s="1295"/>
      <c r="J51" s="1295"/>
      <c r="K51" s="1293"/>
      <c r="L51" s="1293"/>
      <c r="M51" s="1293"/>
      <c r="N51" s="1293"/>
      <c r="AM51" s="383"/>
      <c r="AN51" s="1294" t="s">
        <v>606</v>
      </c>
      <c r="AO51" s="1294"/>
      <c r="AP51" s="1294"/>
      <c r="AQ51" s="1294"/>
      <c r="AR51" s="1294"/>
      <c r="AS51" s="1294"/>
      <c r="AT51" s="1294"/>
      <c r="AU51" s="1294"/>
      <c r="AV51" s="1294"/>
      <c r="AW51" s="1294"/>
      <c r="AX51" s="1294"/>
      <c r="AY51" s="1294"/>
      <c r="AZ51" s="1294"/>
      <c r="BA51" s="1294"/>
      <c r="BB51" s="1294" t="s">
        <v>607</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608</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58.5</v>
      </c>
      <c r="CO53" s="1277"/>
      <c r="CP53" s="1277"/>
      <c r="CQ53" s="1277"/>
      <c r="CR53" s="1277"/>
      <c r="CS53" s="1277"/>
      <c r="CT53" s="1277"/>
      <c r="CU53" s="1277"/>
      <c r="CV53" s="1277">
        <v>60.4</v>
      </c>
      <c r="CW53" s="1277"/>
      <c r="CX53" s="1277"/>
      <c r="CY53" s="1277"/>
      <c r="CZ53" s="1277"/>
      <c r="DA53" s="1277"/>
      <c r="DB53" s="1277"/>
      <c r="DC53" s="1277"/>
    </row>
    <row r="54" spans="1:109">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7"/>
      <c r="H55" s="1287"/>
      <c r="I55" s="1287"/>
      <c r="J55" s="1287"/>
      <c r="K55" s="1293"/>
      <c r="L55" s="1293"/>
      <c r="M55" s="1293"/>
      <c r="N55" s="1293"/>
      <c r="AN55" s="1291" t="s">
        <v>609</v>
      </c>
      <c r="AO55" s="1291"/>
      <c r="AP55" s="1291"/>
      <c r="AQ55" s="1291"/>
      <c r="AR55" s="1291"/>
      <c r="AS55" s="1291"/>
      <c r="AT55" s="1291"/>
      <c r="AU55" s="1291"/>
      <c r="AV55" s="1291"/>
      <c r="AW55" s="1291"/>
      <c r="AX55" s="1291"/>
      <c r="AY55" s="1291"/>
      <c r="AZ55" s="1291"/>
      <c r="BA55" s="1291"/>
      <c r="BB55" s="1294" t="s">
        <v>607</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20.2</v>
      </c>
      <c r="CO55" s="1277"/>
      <c r="CP55" s="1277"/>
      <c r="CQ55" s="1277"/>
      <c r="CR55" s="1277"/>
      <c r="CS55" s="1277"/>
      <c r="CT55" s="1277"/>
      <c r="CU55" s="1277"/>
      <c r="CV55" s="1277">
        <v>19</v>
      </c>
      <c r="CW55" s="1277"/>
      <c r="CX55" s="1277"/>
      <c r="CY55" s="1277"/>
      <c r="CZ55" s="1277"/>
      <c r="DA55" s="1277"/>
      <c r="DB55" s="1277"/>
      <c r="DC55" s="1277"/>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608</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53.6</v>
      </c>
      <c r="CO57" s="1277"/>
      <c r="CP57" s="1277"/>
      <c r="CQ57" s="1277"/>
      <c r="CR57" s="1277"/>
      <c r="CS57" s="1277"/>
      <c r="CT57" s="1277"/>
      <c r="CU57" s="1277"/>
      <c r="CV57" s="1277">
        <v>53</v>
      </c>
      <c r="CW57" s="1277"/>
      <c r="CX57" s="1277"/>
      <c r="CY57" s="1277"/>
      <c r="CZ57" s="1277"/>
      <c r="DA57" s="1277"/>
      <c r="DB57" s="1277"/>
      <c r="DC57" s="1277"/>
      <c r="DD57" s="387"/>
      <c r="DE57" s="386"/>
    </row>
    <row r="58" spans="1:109" s="382" customFormat="1">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610</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614</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605</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549</v>
      </c>
      <c r="BQ72" s="1291"/>
      <c r="BR72" s="1291"/>
      <c r="BS72" s="1291"/>
      <c r="BT72" s="1291"/>
      <c r="BU72" s="1291"/>
      <c r="BV72" s="1291"/>
      <c r="BW72" s="1291"/>
      <c r="BX72" s="1291" t="s">
        <v>550</v>
      </c>
      <c r="BY72" s="1291"/>
      <c r="BZ72" s="1291"/>
      <c r="CA72" s="1291"/>
      <c r="CB72" s="1291"/>
      <c r="CC72" s="1291"/>
      <c r="CD72" s="1291"/>
      <c r="CE72" s="1291"/>
      <c r="CF72" s="1291" t="s">
        <v>551</v>
      </c>
      <c r="CG72" s="1291"/>
      <c r="CH72" s="1291"/>
      <c r="CI72" s="1291"/>
      <c r="CJ72" s="1291"/>
      <c r="CK72" s="1291"/>
      <c r="CL72" s="1291"/>
      <c r="CM72" s="1291"/>
      <c r="CN72" s="1291" t="s">
        <v>552</v>
      </c>
      <c r="CO72" s="1291"/>
      <c r="CP72" s="1291"/>
      <c r="CQ72" s="1291"/>
      <c r="CR72" s="1291"/>
      <c r="CS72" s="1291"/>
      <c r="CT72" s="1291"/>
      <c r="CU72" s="1291"/>
      <c r="CV72" s="1291" t="s">
        <v>553</v>
      </c>
      <c r="CW72" s="1291"/>
      <c r="CX72" s="1291"/>
      <c r="CY72" s="1291"/>
      <c r="CZ72" s="1291"/>
      <c r="DA72" s="1291"/>
      <c r="DB72" s="1291"/>
      <c r="DC72" s="1291"/>
    </row>
    <row r="73" spans="2:107">
      <c r="B73" s="374"/>
      <c r="G73" s="1292"/>
      <c r="H73" s="1292"/>
      <c r="I73" s="1292"/>
      <c r="J73" s="1292"/>
      <c r="K73" s="1297"/>
      <c r="L73" s="1297"/>
      <c r="M73" s="1297"/>
      <c r="N73" s="1297"/>
      <c r="AM73" s="383"/>
      <c r="AN73" s="1294" t="s">
        <v>606</v>
      </c>
      <c r="AO73" s="1294"/>
      <c r="AP73" s="1294"/>
      <c r="AQ73" s="1294"/>
      <c r="AR73" s="1294"/>
      <c r="AS73" s="1294"/>
      <c r="AT73" s="1294"/>
      <c r="AU73" s="1294"/>
      <c r="AV73" s="1294"/>
      <c r="AW73" s="1294"/>
      <c r="AX73" s="1294"/>
      <c r="AY73" s="1294"/>
      <c r="AZ73" s="1294"/>
      <c r="BA73" s="1294"/>
      <c r="BB73" s="1294" t="s">
        <v>607</v>
      </c>
      <c r="BC73" s="1294"/>
      <c r="BD73" s="1294"/>
      <c r="BE73" s="1294"/>
      <c r="BF73" s="1294"/>
      <c r="BG73" s="1294"/>
      <c r="BH73" s="1294"/>
      <c r="BI73" s="1294"/>
      <c r="BJ73" s="1294"/>
      <c r="BK73" s="1294"/>
      <c r="BL73" s="1294"/>
      <c r="BM73" s="1294"/>
      <c r="BN73" s="1294"/>
      <c r="BO73" s="1294"/>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611</v>
      </c>
      <c r="BC75" s="1294"/>
      <c r="BD75" s="1294"/>
      <c r="BE75" s="1294"/>
      <c r="BF75" s="1294"/>
      <c r="BG75" s="1294"/>
      <c r="BH75" s="1294"/>
      <c r="BI75" s="1294"/>
      <c r="BJ75" s="1294"/>
      <c r="BK75" s="1294"/>
      <c r="BL75" s="1294"/>
      <c r="BM75" s="1294"/>
      <c r="BN75" s="1294"/>
      <c r="BO75" s="1294"/>
      <c r="BP75" s="1277">
        <v>9.1999999999999993</v>
      </c>
      <c r="BQ75" s="1277"/>
      <c r="BR75" s="1277"/>
      <c r="BS75" s="1277"/>
      <c r="BT75" s="1277"/>
      <c r="BU75" s="1277"/>
      <c r="BV75" s="1277"/>
      <c r="BW75" s="1277"/>
      <c r="BX75" s="1277">
        <v>8.6</v>
      </c>
      <c r="BY75" s="1277"/>
      <c r="BZ75" s="1277"/>
      <c r="CA75" s="1277"/>
      <c r="CB75" s="1277"/>
      <c r="CC75" s="1277"/>
      <c r="CD75" s="1277"/>
      <c r="CE75" s="1277"/>
      <c r="CF75" s="1277">
        <v>7.8</v>
      </c>
      <c r="CG75" s="1277"/>
      <c r="CH75" s="1277"/>
      <c r="CI75" s="1277"/>
      <c r="CJ75" s="1277"/>
      <c r="CK75" s="1277"/>
      <c r="CL75" s="1277"/>
      <c r="CM75" s="1277"/>
      <c r="CN75" s="1277">
        <v>6.7</v>
      </c>
      <c r="CO75" s="1277"/>
      <c r="CP75" s="1277"/>
      <c r="CQ75" s="1277"/>
      <c r="CR75" s="1277"/>
      <c r="CS75" s="1277"/>
      <c r="CT75" s="1277"/>
      <c r="CU75" s="1277"/>
      <c r="CV75" s="1277">
        <v>5.7</v>
      </c>
      <c r="CW75" s="1277"/>
      <c r="CX75" s="1277"/>
      <c r="CY75" s="1277"/>
      <c r="CZ75" s="1277"/>
      <c r="DA75" s="1277"/>
      <c r="DB75" s="1277"/>
      <c r="DC75" s="1277"/>
    </row>
    <row r="76" spans="2:107">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7"/>
      <c r="H77" s="1287"/>
      <c r="I77" s="1287"/>
      <c r="J77" s="1287"/>
      <c r="K77" s="1297"/>
      <c r="L77" s="1297"/>
      <c r="M77" s="1297"/>
      <c r="N77" s="1297"/>
      <c r="AN77" s="1291" t="s">
        <v>609</v>
      </c>
      <c r="AO77" s="1291"/>
      <c r="AP77" s="1291"/>
      <c r="AQ77" s="1291"/>
      <c r="AR77" s="1291"/>
      <c r="AS77" s="1291"/>
      <c r="AT77" s="1291"/>
      <c r="AU77" s="1291"/>
      <c r="AV77" s="1291"/>
      <c r="AW77" s="1291"/>
      <c r="AX77" s="1291"/>
      <c r="AY77" s="1291"/>
      <c r="AZ77" s="1291"/>
      <c r="BA77" s="1291"/>
      <c r="BB77" s="1294" t="s">
        <v>607</v>
      </c>
      <c r="BC77" s="1294"/>
      <c r="BD77" s="1294"/>
      <c r="BE77" s="1294"/>
      <c r="BF77" s="1294"/>
      <c r="BG77" s="1294"/>
      <c r="BH77" s="1294"/>
      <c r="BI77" s="1294"/>
      <c r="BJ77" s="1294"/>
      <c r="BK77" s="1294"/>
      <c r="BL77" s="1294"/>
      <c r="BM77" s="1294"/>
      <c r="BN77" s="1294"/>
      <c r="BO77" s="1294"/>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611</v>
      </c>
      <c r="BC79" s="1294"/>
      <c r="BD79" s="1294"/>
      <c r="BE79" s="1294"/>
      <c r="BF79" s="1294"/>
      <c r="BG79" s="1294"/>
      <c r="BH79" s="1294"/>
      <c r="BI79" s="1294"/>
      <c r="BJ79" s="1294"/>
      <c r="BK79" s="1294"/>
      <c r="BL79" s="1294"/>
      <c r="BM79" s="1294"/>
      <c r="BN79" s="1294"/>
      <c r="BO79" s="1294"/>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8CWZ0JplYZqeE6YkVOyDf+41v7Dzpj/3mCRrtJVjutaOK7jY5OoSCpvZVBYjC2jtQUGSLqfeyLCCaYwlm29Ug==" saltValue="Jll+jAAkI5hY1DdQFgVI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iNbygBezKAUU+hbF9zBGMsgEPmvwqYs3z1S4RHGu/mICdOgmLA6XoLGYO9E1qWNqalU81sFnKzppHADNdEstg==" saltValue="z5pPKKA1NQ4xxKW/0mNC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XpJa9irU4Z2OYekC5QiOBj/FJZic3HpQTcNkn9lG+eGDUr0NxW1nxs6CEy3vDWELcg1MPUK/DE5xsKsagKEcw==" saltValue="Krs/mG6ntlq5ckdxp6O8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50885</v>
      </c>
      <c r="E3" s="141"/>
      <c r="F3" s="142">
        <v>84389</v>
      </c>
      <c r="G3" s="143"/>
      <c r="H3" s="144"/>
    </row>
    <row r="4" spans="1:8">
      <c r="A4" s="145"/>
      <c r="B4" s="146"/>
      <c r="C4" s="147"/>
      <c r="D4" s="148">
        <v>39363</v>
      </c>
      <c r="E4" s="149"/>
      <c r="F4" s="150">
        <v>44339</v>
      </c>
      <c r="G4" s="151"/>
      <c r="H4" s="152"/>
    </row>
    <row r="5" spans="1:8">
      <c r="A5" s="133" t="s">
        <v>541</v>
      </c>
      <c r="B5" s="138"/>
      <c r="C5" s="139"/>
      <c r="D5" s="140">
        <v>41603</v>
      </c>
      <c r="E5" s="141"/>
      <c r="F5" s="142">
        <v>83623</v>
      </c>
      <c r="G5" s="143"/>
      <c r="H5" s="144"/>
    </row>
    <row r="6" spans="1:8">
      <c r="A6" s="145"/>
      <c r="B6" s="146"/>
      <c r="C6" s="147"/>
      <c r="D6" s="148">
        <v>22834</v>
      </c>
      <c r="E6" s="149"/>
      <c r="F6" s="150">
        <v>48787</v>
      </c>
      <c r="G6" s="151"/>
      <c r="H6" s="152"/>
    </row>
    <row r="7" spans="1:8">
      <c r="A7" s="133" t="s">
        <v>542</v>
      </c>
      <c r="B7" s="138"/>
      <c r="C7" s="139"/>
      <c r="D7" s="140">
        <v>43620</v>
      </c>
      <c r="E7" s="141"/>
      <c r="F7" s="142">
        <v>87974</v>
      </c>
      <c r="G7" s="143"/>
      <c r="H7" s="144"/>
    </row>
    <row r="8" spans="1:8">
      <c r="A8" s="145"/>
      <c r="B8" s="146"/>
      <c r="C8" s="147"/>
      <c r="D8" s="148">
        <v>29357</v>
      </c>
      <c r="E8" s="149"/>
      <c r="F8" s="150">
        <v>48183</v>
      </c>
      <c r="G8" s="151"/>
      <c r="H8" s="152"/>
    </row>
    <row r="9" spans="1:8">
      <c r="A9" s="133" t="s">
        <v>543</v>
      </c>
      <c r="B9" s="138"/>
      <c r="C9" s="139"/>
      <c r="D9" s="140">
        <v>59471</v>
      </c>
      <c r="E9" s="141"/>
      <c r="F9" s="142">
        <v>78864</v>
      </c>
      <c r="G9" s="143"/>
      <c r="H9" s="144"/>
    </row>
    <row r="10" spans="1:8">
      <c r="A10" s="145"/>
      <c r="B10" s="146"/>
      <c r="C10" s="147"/>
      <c r="D10" s="148">
        <v>46385</v>
      </c>
      <c r="E10" s="149"/>
      <c r="F10" s="150">
        <v>46136</v>
      </c>
      <c r="G10" s="151"/>
      <c r="H10" s="152"/>
    </row>
    <row r="11" spans="1:8">
      <c r="A11" s="133" t="s">
        <v>544</v>
      </c>
      <c r="B11" s="138"/>
      <c r="C11" s="139"/>
      <c r="D11" s="140">
        <v>87182</v>
      </c>
      <c r="E11" s="141"/>
      <c r="F11" s="142">
        <v>85042</v>
      </c>
      <c r="G11" s="143"/>
      <c r="H11" s="144"/>
    </row>
    <row r="12" spans="1:8">
      <c r="A12" s="145"/>
      <c r="B12" s="146"/>
      <c r="C12" s="153"/>
      <c r="D12" s="148">
        <v>81065</v>
      </c>
      <c r="E12" s="149"/>
      <c r="F12" s="150">
        <v>50806</v>
      </c>
      <c r="G12" s="151"/>
      <c r="H12" s="152"/>
    </row>
    <row r="13" spans="1:8">
      <c r="A13" s="133"/>
      <c r="B13" s="138"/>
      <c r="C13" s="154"/>
      <c r="D13" s="155">
        <v>56552</v>
      </c>
      <c r="E13" s="156"/>
      <c r="F13" s="157">
        <v>83978</v>
      </c>
      <c r="G13" s="158"/>
      <c r="H13" s="144"/>
    </row>
    <row r="14" spans="1:8">
      <c r="A14" s="145"/>
      <c r="B14" s="146"/>
      <c r="C14" s="147"/>
      <c r="D14" s="148">
        <v>43801</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3.51</v>
      </c>
      <c r="C19" s="159">
        <f>ROUND(VALUE(SUBSTITUTE(実質収支比率等に係る経年分析!G$48,"▲","-")),2)</f>
        <v>2.0499999999999998</v>
      </c>
      <c r="D19" s="159">
        <f>ROUND(VALUE(SUBSTITUTE(実質収支比率等に係る経年分析!H$48,"▲","-")),2)</f>
        <v>6.97</v>
      </c>
      <c r="E19" s="159">
        <f>ROUND(VALUE(SUBSTITUTE(実質収支比率等に係る経年分析!I$48,"▲","-")),2)</f>
        <v>2.67</v>
      </c>
      <c r="F19" s="159">
        <f>ROUND(VALUE(SUBSTITUTE(実質収支比率等に係る経年分析!J$48,"▲","-")),2)</f>
        <v>3.2</v>
      </c>
    </row>
    <row r="20" spans="1:11">
      <c r="A20" s="159" t="s">
        <v>49</v>
      </c>
      <c r="B20" s="159">
        <f>ROUND(VALUE(SUBSTITUTE(実質収支比率等に係る経年分析!F$47,"▲","-")),2)</f>
        <v>16.98</v>
      </c>
      <c r="C20" s="159">
        <f>ROUND(VALUE(SUBSTITUTE(実質収支比率等に係る経年分析!G$47,"▲","-")),2)</f>
        <v>17.059999999999999</v>
      </c>
      <c r="D20" s="159">
        <f>ROUND(VALUE(SUBSTITUTE(実質収支比率等に係る経年分析!H$47,"▲","-")),2)</f>
        <v>16.850000000000001</v>
      </c>
      <c r="E20" s="159">
        <f>ROUND(VALUE(SUBSTITUTE(実質収支比率等に係る経年分析!I$47,"▲","-")),2)</f>
        <v>20.45</v>
      </c>
      <c r="F20" s="159">
        <f>ROUND(VALUE(SUBSTITUTE(実質収支比率等に係る経年分析!J$47,"▲","-")),2)</f>
        <v>21.81</v>
      </c>
    </row>
    <row r="21" spans="1:11">
      <c r="A21" s="159" t="s">
        <v>50</v>
      </c>
      <c r="B21" s="159">
        <f>IF(ISNUMBER(VALUE(SUBSTITUTE(実質収支比率等に係る経年分析!F$49,"▲","-"))),ROUND(VALUE(SUBSTITUTE(実質収支比率等に係る経年分析!F$49,"▲","-")),2),NA())</f>
        <v>0.71</v>
      </c>
      <c r="C21" s="159">
        <f>IF(ISNUMBER(VALUE(SUBSTITUTE(実質収支比率等に係る経年分析!G$49,"▲","-"))),ROUND(VALUE(SUBSTITUTE(実質収支比率等に係る経年分析!G$49,"▲","-")),2),NA())</f>
        <v>-1.38</v>
      </c>
      <c r="D21" s="159">
        <f>IF(ISNUMBER(VALUE(SUBSTITUTE(実質収支比率等に係る経年分析!H$49,"▲","-"))),ROUND(VALUE(SUBSTITUTE(実質収支比率等に係る経年分析!H$49,"▲","-")),2),NA())</f>
        <v>4.95</v>
      </c>
      <c r="E21" s="159">
        <f>IF(ISNUMBER(VALUE(SUBSTITUTE(実質収支比率等に係る経年分析!I$49,"▲","-"))),ROUND(VALUE(SUBSTITUTE(実質収支比率等に係る経年分析!I$49,"▲","-")),2),NA())</f>
        <v>-0.54</v>
      </c>
      <c r="F21" s="159">
        <f>IF(ISNUMBER(VALUE(SUBSTITUTE(実質収支比率等に係る経年分析!J$49,"▲","-"))),ROUND(VALUE(SUBSTITUTE(実質収支比率等に係る経年分析!J$49,"▲","-")),2),NA())</f>
        <v>1.87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0.71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中野市後期高齢者医療事業特別会計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0.22</v>
      </c>
    </row>
    <row r="32" spans="1:11">
      <c r="A32" s="160" t="str">
        <f>IF(連結実質赤字比率に係る赤字・黒字の構成分析!C$38="",NA(),連結実質赤字比率に係る赤字・黒字の構成分析!C$38)</f>
        <v>中野市国民健康保険事業特別会計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0.72</v>
      </c>
    </row>
    <row r="33" spans="1:16">
      <c r="A33" s="160" t="str">
        <f>IF(連結実質赤字比率に係る赤字・黒字の構成分析!C$37="",NA(),連結実質赤字比率に係る赤字・黒字の構成分析!C$37)</f>
        <v>中野市介護保険事業特別会計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2.0499999999999998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c r="A35" s="160" t="str">
        <f>IF(連結実質赤字比率に係る赤字・黒字の構成分析!C$35="",NA(),連結実質赤字比率に係る赤字・黒字の構成分析!C$35)</f>
        <v>中野市下水道事業会計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8.69</v>
      </c>
    </row>
    <row r="36" spans="1:16">
      <c r="A36" s="160" t="str">
        <f>IF(連結実質赤字比率に係る赤字・黒字の構成分析!C$34="",NA(),連結実質赤字比率に係る赤字・黒字の構成分析!C$34)</f>
        <v>中野市水道事業会計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8.7200000000000006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9.3800000000000008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2655</v>
      </c>
      <c r="E42" s="161"/>
      <c r="F42" s="161"/>
      <c r="G42" s="161">
        <f>'実質公債費比率（分子）の構造'!L$52</f>
        <v>2792</v>
      </c>
      <c r="H42" s="161"/>
      <c r="I42" s="161"/>
      <c r="J42" s="161">
        <f>'実質公債費比率（分子）の構造'!M$52</f>
        <v>2753</v>
      </c>
      <c r="K42" s="161"/>
      <c r="L42" s="161"/>
      <c r="M42" s="161">
        <f>'実質公債費比率（分子）の構造'!N$52</f>
        <v>2734</v>
      </c>
      <c r="N42" s="161"/>
      <c r="O42" s="161"/>
      <c r="P42" s="161">
        <f>'実質公債費比率（分子）の構造'!O$52</f>
        <v>2738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99</v>
      </c>
      <c r="C44" s="161"/>
      <c r="D44" s="161"/>
      <c r="E44" s="161">
        <f>'実質公債費比率（分子）の構造'!L$50</f>
        <v>30</v>
      </c>
      <c r="F44" s="161"/>
      <c r="G44" s="161"/>
      <c r="H44" s="161">
        <f>'実質公債費比率（分子）の構造'!M$50</f>
        <v>28</v>
      </c>
      <c r="I44" s="161"/>
      <c r="J44" s="161"/>
      <c r="K44" s="161">
        <f>'実質公債費比率（分子）の構造'!N$50</f>
        <v>18</v>
      </c>
      <c r="L44" s="161"/>
      <c r="M44" s="161"/>
      <c r="N44" s="161">
        <f>'実質公債費比率（分子）の構造'!O$50</f>
        <v>16</v>
      </c>
      <c r="O44" s="161"/>
      <c r="P44" s="161"/>
    </row>
    <row r="45" spans="1:16">
      <c r="A45" s="161" t="s">
        <v>60</v>
      </c>
      <c r="B45" s="161">
        <f>'実質公債費比率（分子）の構造'!K$49</f>
        <v>92</v>
      </c>
      <c r="C45" s="161"/>
      <c r="D45" s="161"/>
      <c r="E45" s="161">
        <f>'実質公債費比率（分子）の構造'!L$49</f>
        <v>87</v>
      </c>
      <c r="F45" s="161"/>
      <c r="G45" s="161"/>
      <c r="H45" s="161">
        <f>'実質公債費比率（分子）の構造'!M$49</f>
        <v>94</v>
      </c>
      <c r="I45" s="161"/>
      <c r="J45" s="161"/>
      <c r="K45" s="161">
        <f>'実質公債費比率（分子）の構造'!N$49</f>
        <v>98</v>
      </c>
      <c r="L45" s="161"/>
      <c r="M45" s="161"/>
      <c r="N45" s="161">
        <f>'実質公債費比率（分子）の構造'!O$49</f>
        <v>95</v>
      </c>
      <c r="O45" s="161"/>
      <c r="P45" s="161"/>
    </row>
    <row r="46" spans="1:16">
      <c r="A46" s="161" t="s">
        <v>61</v>
      </c>
      <c r="B46" s="161">
        <f>'実質公債費比率（分子）の構造'!K$48</f>
        <v>1079</v>
      </c>
      <c r="C46" s="161"/>
      <c r="D46" s="161"/>
      <c r="E46" s="161">
        <f>'実質公債費比率（分子）の構造'!L$48</f>
        <v>1236</v>
      </c>
      <c r="F46" s="161"/>
      <c r="G46" s="161"/>
      <c r="H46" s="161">
        <f>'実質公債費比率（分子）の構造'!M$48</f>
        <v>1162</v>
      </c>
      <c r="I46" s="161"/>
      <c r="J46" s="161"/>
      <c r="K46" s="161">
        <f>'実質公債費比率（分子）の構造'!N$48</f>
        <v>983</v>
      </c>
      <c r="L46" s="161"/>
      <c r="M46" s="161"/>
      <c r="N46" s="161">
        <f>'実質公債費比率（分子）の構造'!O$48</f>
        <v>912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2254</v>
      </c>
      <c r="C49" s="161"/>
      <c r="D49" s="161"/>
      <c r="E49" s="161">
        <f>'実質公債費比率（分子）の構造'!L$45</f>
        <v>2225</v>
      </c>
      <c r="F49" s="161"/>
      <c r="G49" s="161"/>
      <c r="H49" s="161">
        <f>'実質公債費比率（分子）の構造'!M$45</f>
        <v>2161</v>
      </c>
      <c r="I49" s="161"/>
      <c r="J49" s="161"/>
      <c r="K49" s="161">
        <f>'実質公債費比率（分子）の構造'!N$45</f>
        <v>2165</v>
      </c>
      <c r="L49" s="161"/>
      <c r="M49" s="161"/>
      <c r="N49" s="161">
        <f>'実質公債費比率（分子）の構造'!O$45</f>
        <v>2215</v>
      </c>
      <c r="O49" s="161"/>
      <c r="P49" s="161"/>
    </row>
    <row r="50" spans="1:16">
      <c r="A50" s="161" t="s">
        <v>65</v>
      </c>
      <c r="B50" s="161" t="e">
        <f>NA()</f>
        <v>#N/A</v>
      </c>
      <c r="C50" s="161">
        <f>IF(ISNUMBER('実質公債費比率（分子）の構造'!K$53),'実質公債費比率（分子）の構造'!K$53,NA())</f>
        <v>869</v>
      </c>
      <c r="D50" s="161" t="e">
        <f>NA()</f>
        <v>#N/A</v>
      </c>
      <c r="E50" s="161" t="e">
        <f>NA()</f>
        <v>#N/A</v>
      </c>
      <c r="F50" s="161">
        <f>IF(ISNUMBER('実質公債費比率（分子）の構造'!L$53),'実質公債費比率（分子）の構造'!L$53,NA())</f>
        <v>786</v>
      </c>
      <c r="G50" s="161" t="e">
        <f>NA()</f>
        <v>#N/A</v>
      </c>
      <c r="H50" s="161" t="e">
        <f>NA()</f>
        <v>#N/A</v>
      </c>
      <c r="I50" s="161">
        <f>IF(ISNUMBER('実質公債費比率（分子）の構造'!M$53),'実質公債費比率（分子）の構造'!M$53,NA())</f>
        <v>692</v>
      </c>
      <c r="J50" s="161" t="e">
        <f>NA()</f>
        <v>#N/A</v>
      </c>
      <c r="K50" s="161" t="e">
        <f>NA()</f>
        <v>#N/A</v>
      </c>
      <c r="L50" s="161">
        <f>IF(ISNUMBER('実質公債費比率（分子）の構造'!N$53),'実質公債費比率（分子）の構造'!N$53,NA())</f>
        <v>530</v>
      </c>
      <c r="M50" s="161" t="e">
        <f>NA()</f>
        <v>#N/A</v>
      </c>
      <c r="N50" s="161" t="e">
        <f>NA()</f>
        <v>#N/A</v>
      </c>
      <c r="O50" s="161">
        <f>IF(ISNUMBER('実質公債費比率（分子）の構造'!O$53),'実質公債費比率（分子）の構造'!O$53,NA())</f>
        <v>500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27548</v>
      </c>
      <c r="E56" s="160"/>
      <c r="F56" s="160"/>
      <c r="G56" s="160">
        <f>'将来負担比率（分子）の構造'!J$52</f>
        <v>27132</v>
      </c>
      <c r="H56" s="160"/>
      <c r="I56" s="160"/>
      <c r="J56" s="160">
        <f>'将来負担比率（分子）の構造'!K$52</f>
        <v>26888</v>
      </c>
      <c r="K56" s="160"/>
      <c r="L56" s="160"/>
      <c r="M56" s="160">
        <f>'将来負担比率（分子）の構造'!L$52</f>
        <v>26032</v>
      </c>
      <c r="N56" s="160"/>
      <c r="O56" s="160"/>
      <c r="P56" s="160">
        <f>'将来負担比率（分子）の構造'!M$52</f>
        <v>26455</v>
      </c>
    </row>
    <row r="57" spans="1:16">
      <c r="A57" s="160" t="s">
        <v>36</v>
      </c>
      <c r="B57" s="160"/>
      <c r="C57" s="160"/>
      <c r="D57" s="160">
        <f>'将来負担比率（分子）の構造'!I$51</f>
        <v>5540</v>
      </c>
      <c r="E57" s="160"/>
      <c r="F57" s="160"/>
      <c r="G57" s="160">
        <f>'将来負担比率（分子）の構造'!J$51</f>
        <v>5439</v>
      </c>
      <c r="H57" s="160"/>
      <c r="I57" s="160"/>
      <c r="J57" s="160">
        <f>'将来負担比率（分子）の構造'!K$51</f>
        <v>5640</v>
      </c>
      <c r="K57" s="160"/>
      <c r="L57" s="160"/>
      <c r="M57" s="160">
        <f>'将来負担比率（分子）の構造'!L$51</f>
        <v>5635</v>
      </c>
      <c r="N57" s="160"/>
      <c r="O57" s="160"/>
      <c r="P57" s="160">
        <f>'将来負担比率（分子）の構造'!M$51</f>
        <v>5470</v>
      </c>
    </row>
    <row r="58" spans="1:16">
      <c r="A58" s="160" t="s">
        <v>35</v>
      </c>
      <c r="B58" s="160"/>
      <c r="C58" s="160"/>
      <c r="D58" s="160">
        <f>'将来負担比率（分子）の構造'!I$50</f>
        <v>12237</v>
      </c>
      <c r="E58" s="160"/>
      <c r="F58" s="160"/>
      <c r="G58" s="160">
        <f>'将来負担比率（分子）の構造'!J$50</f>
        <v>9685</v>
      </c>
      <c r="H58" s="160"/>
      <c r="I58" s="160"/>
      <c r="J58" s="160">
        <f>'将来負担比率（分子）の構造'!K$50</f>
        <v>9542</v>
      </c>
      <c r="K58" s="160"/>
      <c r="L58" s="160"/>
      <c r="M58" s="160">
        <f>'将来負担比率（分子）の構造'!L$50</f>
        <v>9939</v>
      </c>
      <c r="N58" s="160"/>
      <c r="O58" s="160"/>
      <c r="P58" s="160">
        <f>'将来負担比率（分子）の構造'!M$50</f>
        <v>9674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3872</v>
      </c>
      <c r="C62" s="160"/>
      <c r="D62" s="160"/>
      <c r="E62" s="160">
        <f>'将来負担比率（分子）の構造'!J$45</f>
        <v>3566</v>
      </c>
      <c r="F62" s="160"/>
      <c r="G62" s="160"/>
      <c r="H62" s="160">
        <f>'将来負担比率（分子）の構造'!K$45</f>
        <v>3334</v>
      </c>
      <c r="I62" s="160"/>
      <c r="J62" s="160"/>
      <c r="K62" s="160">
        <f>'将来負担比率（分子）の構造'!L$45</f>
        <v>3174</v>
      </c>
      <c r="L62" s="160"/>
      <c r="M62" s="160"/>
      <c r="N62" s="160">
        <f>'将来負担比率（分子）の構造'!M$45</f>
        <v>3001</v>
      </c>
      <c r="O62" s="160"/>
      <c r="P62" s="160"/>
    </row>
    <row r="63" spans="1:16">
      <c r="A63" s="160" t="s">
        <v>28</v>
      </c>
      <c r="B63" s="160">
        <f>'将来負担比率（分子）の構造'!I$44</f>
        <v>718</v>
      </c>
      <c r="C63" s="160"/>
      <c r="D63" s="160"/>
      <c r="E63" s="160">
        <f>'将来負担比率（分子）の構造'!J$44</f>
        <v>754</v>
      </c>
      <c r="F63" s="160"/>
      <c r="G63" s="160"/>
      <c r="H63" s="160">
        <f>'将来負担比率（分子）の構造'!K$44</f>
        <v>874</v>
      </c>
      <c r="I63" s="160"/>
      <c r="J63" s="160"/>
      <c r="K63" s="160">
        <f>'将来負担比率（分子）の構造'!L$44</f>
        <v>1170</v>
      </c>
      <c r="L63" s="160"/>
      <c r="M63" s="160"/>
      <c r="N63" s="160">
        <f>'将来負担比率（分子）の構造'!M$44</f>
        <v>1069</v>
      </c>
      <c r="O63" s="160"/>
      <c r="P63" s="160"/>
    </row>
    <row r="64" spans="1:16">
      <c r="A64" s="160" t="s">
        <v>27</v>
      </c>
      <c r="B64" s="160">
        <f>'将来負担比率（分子）の構造'!I$43</f>
        <v>18000</v>
      </c>
      <c r="C64" s="160"/>
      <c r="D64" s="160"/>
      <c r="E64" s="160">
        <f>'将来負担比率（分子）の構造'!J$43</f>
        <v>17704</v>
      </c>
      <c r="F64" s="160"/>
      <c r="G64" s="160"/>
      <c r="H64" s="160">
        <f>'将来負担比率（分子）の構造'!K$43</f>
        <v>17443</v>
      </c>
      <c r="I64" s="160"/>
      <c r="J64" s="160"/>
      <c r="K64" s="160">
        <f>'将来負担比率（分子）の構造'!L$43</f>
        <v>17562</v>
      </c>
      <c r="L64" s="160"/>
      <c r="M64" s="160"/>
      <c r="N64" s="160">
        <f>'将来負担比率（分子）の構造'!M$43</f>
        <v>14962</v>
      </c>
      <c r="O64" s="160"/>
      <c r="P64" s="160"/>
    </row>
    <row r="65" spans="1:16">
      <c r="A65" s="160" t="s">
        <v>26</v>
      </c>
      <c r="B65" s="160">
        <f>'将来負担比率（分子）の構造'!I$42</f>
        <v>16</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18793</v>
      </c>
      <c r="C66" s="160"/>
      <c r="D66" s="160"/>
      <c r="E66" s="160">
        <f>'将来負担比率（分子）の構造'!J$41</f>
        <v>18848</v>
      </c>
      <c r="F66" s="160"/>
      <c r="G66" s="160"/>
      <c r="H66" s="160">
        <f>'将来負担比率（分子）の構造'!K$41</f>
        <v>19022</v>
      </c>
      <c r="I66" s="160"/>
      <c r="J66" s="160"/>
      <c r="K66" s="160">
        <f>'将来負担比率（分子）の構造'!L$41</f>
        <v>19366</v>
      </c>
      <c r="L66" s="160"/>
      <c r="M66" s="160"/>
      <c r="N66" s="160">
        <f>'将来負担比率（分子）の構造'!M$41</f>
        <v>20830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2085</v>
      </c>
      <c r="C72" s="164">
        <f>基金残高に係る経年分析!G55</f>
        <v>2548</v>
      </c>
      <c r="D72" s="164">
        <f>基金残高に係る経年分析!H55</f>
        <v>2716</v>
      </c>
    </row>
    <row r="73" spans="1:16">
      <c r="A73" s="163" t="s">
        <v>72</v>
      </c>
      <c r="B73" s="164">
        <f>基金残高に係る経年分析!F56</f>
        <v>1114</v>
      </c>
      <c r="C73" s="164">
        <f>基金残高に係る経年分析!G56</f>
        <v>1116</v>
      </c>
      <c r="D73" s="164">
        <f>基金残高に係る経年分析!H56</f>
        <v>997</v>
      </c>
    </row>
    <row r="74" spans="1:16">
      <c r="A74" s="163" t="s">
        <v>73</v>
      </c>
      <c r="B74" s="164">
        <f>基金残高に係る経年分析!F57</f>
        <v>7519</v>
      </c>
      <c r="C74" s="164">
        <f>基金残高に係る経年分析!G57</f>
        <v>7335</v>
      </c>
      <c r="D74" s="164">
        <f>基金残高に係る経年分析!H57</f>
        <v>7068</v>
      </c>
    </row>
  </sheetData>
  <sheetProtection algorithmName="SHA-512" hashValue="t6rWZ1QJkILQJ7y8M05Uk0XDKUjm6OpaJ1PU/rMVB56zc/xVD5mAzaiIOPl1/KEKesLu9yvCZkUa8JbNtX1gYw==" saltValue="z3iFH2rr0vKPbgju5ERI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6247076</v>
      </c>
      <c r="S5" s="649"/>
      <c r="T5" s="649"/>
      <c r="U5" s="649"/>
      <c r="V5" s="649"/>
      <c r="W5" s="649"/>
      <c r="X5" s="649"/>
      <c r="Y5" s="650"/>
      <c r="Z5" s="651">
        <v>28.3</v>
      </c>
      <c r="AA5" s="651"/>
      <c r="AB5" s="651"/>
      <c r="AC5" s="651"/>
      <c r="AD5" s="652">
        <v>5818125</v>
      </c>
      <c r="AE5" s="652"/>
      <c r="AF5" s="652"/>
      <c r="AG5" s="652"/>
      <c r="AH5" s="652"/>
      <c r="AI5" s="652"/>
      <c r="AJ5" s="652"/>
      <c r="AK5" s="652"/>
      <c r="AL5" s="653">
        <v>48.9</v>
      </c>
      <c r="AM5" s="654"/>
      <c r="AN5" s="654"/>
      <c r="AO5" s="655"/>
      <c r="AP5" s="645" t="s">
        <v>226</v>
      </c>
      <c r="AQ5" s="646"/>
      <c r="AR5" s="646"/>
      <c r="AS5" s="646"/>
      <c r="AT5" s="646"/>
      <c r="AU5" s="646"/>
      <c r="AV5" s="646"/>
      <c r="AW5" s="646"/>
      <c r="AX5" s="646"/>
      <c r="AY5" s="646"/>
      <c r="AZ5" s="646"/>
      <c r="BA5" s="646"/>
      <c r="BB5" s="646"/>
      <c r="BC5" s="646"/>
      <c r="BD5" s="646"/>
      <c r="BE5" s="646"/>
      <c r="BF5" s="647"/>
      <c r="BG5" s="659">
        <v>5807167</v>
      </c>
      <c r="BH5" s="660"/>
      <c r="BI5" s="660"/>
      <c r="BJ5" s="660"/>
      <c r="BK5" s="660"/>
      <c r="BL5" s="660"/>
      <c r="BM5" s="660"/>
      <c r="BN5" s="661"/>
      <c r="BO5" s="662">
        <v>93</v>
      </c>
      <c r="BP5" s="662"/>
      <c r="BQ5" s="662"/>
      <c r="BR5" s="662"/>
      <c r="BS5" s="663">
        <v>41385</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219000</v>
      </c>
      <c r="S6" s="660"/>
      <c r="T6" s="660"/>
      <c r="U6" s="660"/>
      <c r="V6" s="660"/>
      <c r="W6" s="660"/>
      <c r="X6" s="660"/>
      <c r="Y6" s="661"/>
      <c r="Z6" s="662">
        <v>1</v>
      </c>
      <c r="AA6" s="662"/>
      <c r="AB6" s="662"/>
      <c r="AC6" s="662"/>
      <c r="AD6" s="663">
        <v>219000</v>
      </c>
      <c r="AE6" s="663"/>
      <c r="AF6" s="663"/>
      <c r="AG6" s="663"/>
      <c r="AH6" s="663"/>
      <c r="AI6" s="663"/>
      <c r="AJ6" s="663"/>
      <c r="AK6" s="663"/>
      <c r="AL6" s="664">
        <v>1.8</v>
      </c>
      <c r="AM6" s="665"/>
      <c r="AN6" s="665"/>
      <c r="AO6" s="666"/>
      <c r="AP6" s="656" t="s">
        <v>231</v>
      </c>
      <c r="AQ6" s="657"/>
      <c r="AR6" s="657"/>
      <c r="AS6" s="657"/>
      <c r="AT6" s="657"/>
      <c r="AU6" s="657"/>
      <c r="AV6" s="657"/>
      <c r="AW6" s="657"/>
      <c r="AX6" s="657"/>
      <c r="AY6" s="657"/>
      <c r="AZ6" s="657"/>
      <c r="BA6" s="657"/>
      <c r="BB6" s="657"/>
      <c r="BC6" s="657"/>
      <c r="BD6" s="657"/>
      <c r="BE6" s="657"/>
      <c r="BF6" s="658"/>
      <c r="BG6" s="659">
        <v>5807167</v>
      </c>
      <c r="BH6" s="660"/>
      <c r="BI6" s="660"/>
      <c r="BJ6" s="660"/>
      <c r="BK6" s="660"/>
      <c r="BL6" s="660"/>
      <c r="BM6" s="660"/>
      <c r="BN6" s="661"/>
      <c r="BO6" s="662">
        <v>93</v>
      </c>
      <c r="BP6" s="662"/>
      <c r="BQ6" s="662"/>
      <c r="BR6" s="662"/>
      <c r="BS6" s="663">
        <v>41385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178757</v>
      </c>
      <c r="CS6" s="660"/>
      <c r="CT6" s="660"/>
      <c r="CU6" s="660"/>
      <c r="CV6" s="660"/>
      <c r="CW6" s="660"/>
      <c r="CX6" s="660"/>
      <c r="CY6" s="661"/>
      <c r="CZ6" s="653">
        <v>0.8</v>
      </c>
      <c r="DA6" s="654"/>
      <c r="DB6" s="654"/>
      <c r="DC6" s="673"/>
      <c r="DD6" s="668" t="s">
        <v>123</v>
      </c>
      <c r="DE6" s="660"/>
      <c r="DF6" s="660"/>
      <c r="DG6" s="660"/>
      <c r="DH6" s="660"/>
      <c r="DI6" s="660"/>
      <c r="DJ6" s="660"/>
      <c r="DK6" s="660"/>
      <c r="DL6" s="660"/>
      <c r="DM6" s="660"/>
      <c r="DN6" s="660"/>
      <c r="DO6" s="660"/>
      <c r="DP6" s="661"/>
      <c r="DQ6" s="668">
        <v>178757</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8620</v>
      </c>
      <c r="S7" s="660"/>
      <c r="T7" s="660"/>
      <c r="U7" s="660"/>
      <c r="V7" s="660"/>
      <c r="W7" s="660"/>
      <c r="X7" s="660"/>
      <c r="Y7" s="661"/>
      <c r="Z7" s="662">
        <v>0</v>
      </c>
      <c r="AA7" s="662"/>
      <c r="AB7" s="662"/>
      <c r="AC7" s="662"/>
      <c r="AD7" s="663">
        <v>8620</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2330204</v>
      </c>
      <c r="BH7" s="660"/>
      <c r="BI7" s="660"/>
      <c r="BJ7" s="660"/>
      <c r="BK7" s="660"/>
      <c r="BL7" s="660"/>
      <c r="BM7" s="660"/>
      <c r="BN7" s="661"/>
      <c r="BO7" s="662">
        <v>37.299999999999997</v>
      </c>
      <c r="BP7" s="662"/>
      <c r="BQ7" s="662"/>
      <c r="BR7" s="662"/>
      <c r="BS7" s="663">
        <v>41385</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5399399</v>
      </c>
      <c r="CS7" s="660"/>
      <c r="CT7" s="660"/>
      <c r="CU7" s="660"/>
      <c r="CV7" s="660"/>
      <c r="CW7" s="660"/>
      <c r="CX7" s="660"/>
      <c r="CY7" s="661"/>
      <c r="CZ7" s="662">
        <v>25</v>
      </c>
      <c r="DA7" s="662"/>
      <c r="DB7" s="662"/>
      <c r="DC7" s="662"/>
      <c r="DD7" s="668">
        <v>3140090</v>
      </c>
      <c r="DE7" s="660"/>
      <c r="DF7" s="660"/>
      <c r="DG7" s="660"/>
      <c r="DH7" s="660"/>
      <c r="DI7" s="660"/>
      <c r="DJ7" s="660"/>
      <c r="DK7" s="660"/>
      <c r="DL7" s="660"/>
      <c r="DM7" s="660"/>
      <c r="DN7" s="660"/>
      <c r="DO7" s="660"/>
      <c r="DP7" s="661"/>
      <c r="DQ7" s="668">
        <v>1806863</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20586</v>
      </c>
      <c r="S8" s="660"/>
      <c r="T8" s="660"/>
      <c r="U8" s="660"/>
      <c r="V8" s="660"/>
      <c r="W8" s="660"/>
      <c r="X8" s="660"/>
      <c r="Y8" s="661"/>
      <c r="Z8" s="662">
        <v>0.1</v>
      </c>
      <c r="AA8" s="662"/>
      <c r="AB8" s="662"/>
      <c r="AC8" s="662"/>
      <c r="AD8" s="663">
        <v>20586</v>
      </c>
      <c r="AE8" s="663"/>
      <c r="AF8" s="663"/>
      <c r="AG8" s="663"/>
      <c r="AH8" s="663"/>
      <c r="AI8" s="663"/>
      <c r="AJ8" s="663"/>
      <c r="AK8" s="663"/>
      <c r="AL8" s="664">
        <v>0.2</v>
      </c>
      <c r="AM8" s="665"/>
      <c r="AN8" s="665"/>
      <c r="AO8" s="666"/>
      <c r="AP8" s="656" t="s">
        <v>237</v>
      </c>
      <c r="AQ8" s="657"/>
      <c r="AR8" s="657"/>
      <c r="AS8" s="657"/>
      <c r="AT8" s="657"/>
      <c r="AU8" s="657"/>
      <c r="AV8" s="657"/>
      <c r="AW8" s="657"/>
      <c r="AX8" s="657"/>
      <c r="AY8" s="657"/>
      <c r="AZ8" s="657"/>
      <c r="BA8" s="657"/>
      <c r="BB8" s="657"/>
      <c r="BC8" s="657"/>
      <c r="BD8" s="657"/>
      <c r="BE8" s="657"/>
      <c r="BF8" s="658"/>
      <c r="BG8" s="659">
        <v>79918</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6325039</v>
      </c>
      <c r="CS8" s="660"/>
      <c r="CT8" s="660"/>
      <c r="CU8" s="660"/>
      <c r="CV8" s="660"/>
      <c r="CW8" s="660"/>
      <c r="CX8" s="660"/>
      <c r="CY8" s="661"/>
      <c r="CZ8" s="662">
        <v>29.3</v>
      </c>
      <c r="DA8" s="662"/>
      <c r="DB8" s="662"/>
      <c r="DC8" s="662"/>
      <c r="DD8" s="668">
        <v>13724</v>
      </c>
      <c r="DE8" s="660"/>
      <c r="DF8" s="660"/>
      <c r="DG8" s="660"/>
      <c r="DH8" s="660"/>
      <c r="DI8" s="660"/>
      <c r="DJ8" s="660"/>
      <c r="DK8" s="660"/>
      <c r="DL8" s="660"/>
      <c r="DM8" s="660"/>
      <c r="DN8" s="660"/>
      <c r="DO8" s="660"/>
      <c r="DP8" s="661"/>
      <c r="DQ8" s="668">
        <v>3605024</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22354</v>
      </c>
      <c r="S9" s="660"/>
      <c r="T9" s="660"/>
      <c r="U9" s="660"/>
      <c r="V9" s="660"/>
      <c r="W9" s="660"/>
      <c r="X9" s="660"/>
      <c r="Y9" s="661"/>
      <c r="Z9" s="662">
        <v>0.1</v>
      </c>
      <c r="AA9" s="662"/>
      <c r="AB9" s="662"/>
      <c r="AC9" s="662"/>
      <c r="AD9" s="663">
        <v>22354</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1914264</v>
      </c>
      <c r="BH9" s="660"/>
      <c r="BI9" s="660"/>
      <c r="BJ9" s="660"/>
      <c r="BK9" s="660"/>
      <c r="BL9" s="660"/>
      <c r="BM9" s="660"/>
      <c r="BN9" s="661"/>
      <c r="BO9" s="662">
        <v>30.6</v>
      </c>
      <c r="BP9" s="662"/>
      <c r="BQ9" s="662"/>
      <c r="BR9" s="662"/>
      <c r="BS9" s="668" t="s">
        <v>123</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1087498</v>
      </c>
      <c r="CS9" s="660"/>
      <c r="CT9" s="660"/>
      <c r="CU9" s="660"/>
      <c r="CV9" s="660"/>
      <c r="CW9" s="660"/>
      <c r="CX9" s="660"/>
      <c r="CY9" s="661"/>
      <c r="CZ9" s="662">
        <v>5</v>
      </c>
      <c r="DA9" s="662"/>
      <c r="DB9" s="662"/>
      <c r="DC9" s="662"/>
      <c r="DD9" s="668">
        <v>9437</v>
      </c>
      <c r="DE9" s="660"/>
      <c r="DF9" s="660"/>
      <c r="DG9" s="660"/>
      <c r="DH9" s="660"/>
      <c r="DI9" s="660"/>
      <c r="DJ9" s="660"/>
      <c r="DK9" s="660"/>
      <c r="DL9" s="660"/>
      <c r="DM9" s="660"/>
      <c r="DN9" s="660"/>
      <c r="DO9" s="660"/>
      <c r="DP9" s="661"/>
      <c r="DQ9" s="668">
        <v>979142</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140</v>
      </c>
      <c r="AE10" s="663"/>
      <c r="AF10" s="663"/>
      <c r="AG10" s="663"/>
      <c r="AH10" s="663"/>
      <c r="AI10" s="663"/>
      <c r="AJ10" s="663"/>
      <c r="AK10" s="663"/>
      <c r="AL10" s="664" t="s">
        <v>243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130008</v>
      </c>
      <c r="BH10" s="660"/>
      <c r="BI10" s="660"/>
      <c r="BJ10" s="660"/>
      <c r="BK10" s="660"/>
      <c r="BL10" s="660"/>
      <c r="BM10" s="660"/>
      <c r="BN10" s="661"/>
      <c r="BO10" s="662">
        <v>2.1</v>
      </c>
      <c r="BP10" s="662"/>
      <c r="BQ10" s="662"/>
      <c r="BR10" s="662"/>
      <c r="BS10" s="668" t="s">
        <v>123</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55829</v>
      </c>
      <c r="CS10" s="660"/>
      <c r="CT10" s="660"/>
      <c r="CU10" s="660"/>
      <c r="CV10" s="660"/>
      <c r="CW10" s="660"/>
      <c r="CX10" s="660"/>
      <c r="CY10" s="661"/>
      <c r="CZ10" s="662">
        <v>0.3</v>
      </c>
      <c r="DA10" s="662"/>
      <c r="DB10" s="662"/>
      <c r="DC10" s="662"/>
      <c r="DD10" s="668">
        <v>1326</v>
      </c>
      <c r="DE10" s="660"/>
      <c r="DF10" s="660"/>
      <c r="DG10" s="660"/>
      <c r="DH10" s="660"/>
      <c r="DI10" s="660"/>
      <c r="DJ10" s="660"/>
      <c r="DK10" s="660"/>
      <c r="DL10" s="660"/>
      <c r="DM10" s="660"/>
      <c r="DN10" s="660"/>
      <c r="DO10" s="660"/>
      <c r="DP10" s="661"/>
      <c r="DQ10" s="668">
        <v>48974</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140</v>
      </c>
      <c r="AA11" s="662"/>
      <c r="AB11" s="662"/>
      <c r="AC11" s="662"/>
      <c r="AD11" s="663" t="s">
        <v>123</v>
      </c>
      <c r="AE11" s="663"/>
      <c r="AF11" s="663"/>
      <c r="AG11" s="663"/>
      <c r="AH11" s="663"/>
      <c r="AI11" s="663"/>
      <c r="AJ11" s="663"/>
      <c r="AK11" s="663"/>
      <c r="AL11" s="664" t="s">
        <v>123</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206014</v>
      </c>
      <c r="BH11" s="660"/>
      <c r="BI11" s="660"/>
      <c r="BJ11" s="660"/>
      <c r="BK11" s="660"/>
      <c r="BL11" s="660"/>
      <c r="BM11" s="660"/>
      <c r="BN11" s="661"/>
      <c r="BO11" s="662">
        <v>3.3</v>
      </c>
      <c r="BP11" s="662"/>
      <c r="BQ11" s="662"/>
      <c r="BR11" s="662"/>
      <c r="BS11" s="668">
        <v>41385</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1132201</v>
      </c>
      <c r="CS11" s="660"/>
      <c r="CT11" s="660"/>
      <c r="CU11" s="660"/>
      <c r="CV11" s="660"/>
      <c r="CW11" s="660"/>
      <c r="CX11" s="660"/>
      <c r="CY11" s="661"/>
      <c r="CZ11" s="662">
        <v>5.3</v>
      </c>
      <c r="DA11" s="662"/>
      <c r="DB11" s="662"/>
      <c r="DC11" s="662"/>
      <c r="DD11" s="668">
        <v>88271</v>
      </c>
      <c r="DE11" s="660"/>
      <c r="DF11" s="660"/>
      <c r="DG11" s="660"/>
      <c r="DH11" s="660"/>
      <c r="DI11" s="660"/>
      <c r="DJ11" s="660"/>
      <c r="DK11" s="660"/>
      <c r="DL11" s="660"/>
      <c r="DM11" s="660"/>
      <c r="DN11" s="660"/>
      <c r="DO11" s="660"/>
      <c r="DP11" s="661"/>
      <c r="DQ11" s="668">
        <v>801893</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819719</v>
      </c>
      <c r="S12" s="660"/>
      <c r="T12" s="660"/>
      <c r="U12" s="660"/>
      <c r="V12" s="660"/>
      <c r="W12" s="660"/>
      <c r="X12" s="660"/>
      <c r="Y12" s="661"/>
      <c r="Z12" s="662">
        <v>3.7</v>
      </c>
      <c r="AA12" s="662"/>
      <c r="AB12" s="662"/>
      <c r="AC12" s="662"/>
      <c r="AD12" s="663">
        <v>819719</v>
      </c>
      <c r="AE12" s="663"/>
      <c r="AF12" s="663"/>
      <c r="AG12" s="663"/>
      <c r="AH12" s="663"/>
      <c r="AI12" s="663"/>
      <c r="AJ12" s="663"/>
      <c r="AK12" s="663"/>
      <c r="AL12" s="664">
        <v>6.9</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3016224</v>
      </c>
      <c r="BH12" s="660"/>
      <c r="BI12" s="660"/>
      <c r="BJ12" s="660"/>
      <c r="BK12" s="660"/>
      <c r="BL12" s="660"/>
      <c r="BM12" s="660"/>
      <c r="BN12" s="661"/>
      <c r="BO12" s="662">
        <v>48.3</v>
      </c>
      <c r="BP12" s="662"/>
      <c r="BQ12" s="662"/>
      <c r="BR12" s="662"/>
      <c r="BS12" s="668" t="s">
        <v>123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597855</v>
      </c>
      <c r="CS12" s="660"/>
      <c r="CT12" s="660"/>
      <c r="CU12" s="660"/>
      <c r="CV12" s="660"/>
      <c r="CW12" s="660"/>
      <c r="CX12" s="660"/>
      <c r="CY12" s="661"/>
      <c r="CZ12" s="662">
        <v>2.8</v>
      </c>
      <c r="DA12" s="662"/>
      <c r="DB12" s="662"/>
      <c r="DC12" s="662"/>
      <c r="DD12" s="668">
        <v>18511</v>
      </c>
      <c r="DE12" s="660"/>
      <c r="DF12" s="660"/>
      <c r="DG12" s="660"/>
      <c r="DH12" s="660"/>
      <c r="DI12" s="660"/>
      <c r="DJ12" s="660"/>
      <c r="DK12" s="660"/>
      <c r="DL12" s="660"/>
      <c r="DM12" s="660"/>
      <c r="DN12" s="660"/>
      <c r="DO12" s="660"/>
      <c r="DP12" s="661"/>
      <c r="DQ12" s="668">
        <v>229811</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v>6579</v>
      </c>
      <c r="S13" s="660"/>
      <c r="T13" s="660"/>
      <c r="U13" s="660"/>
      <c r="V13" s="660"/>
      <c r="W13" s="660"/>
      <c r="X13" s="660"/>
      <c r="Y13" s="661"/>
      <c r="Z13" s="662">
        <v>0</v>
      </c>
      <c r="AA13" s="662"/>
      <c r="AB13" s="662"/>
      <c r="AC13" s="662"/>
      <c r="AD13" s="663">
        <v>6579</v>
      </c>
      <c r="AE13" s="663"/>
      <c r="AF13" s="663"/>
      <c r="AG13" s="663"/>
      <c r="AH13" s="663"/>
      <c r="AI13" s="663"/>
      <c r="AJ13" s="663"/>
      <c r="AK13" s="663"/>
      <c r="AL13" s="664">
        <v>0.1</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3005888</v>
      </c>
      <c r="BH13" s="660"/>
      <c r="BI13" s="660"/>
      <c r="BJ13" s="660"/>
      <c r="BK13" s="660"/>
      <c r="BL13" s="660"/>
      <c r="BM13" s="660"/>
      <c r="BN13" s="661"/>
      <c r="BO13" s="662">
        <v>48.1</v>
      </c>
      <c r="BP13" s="662"/>
      <c r="BQ13" s="662"/>
      <c r="BR13" s="662"/>
      <c r="BS13" s="668" t="s">
        <v>243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1991426</v>
      </c>
      <c r="CS13" s="660"/>
      <c r="CT13" s="660"/>
      <c r="CU13" s="660"/>
      <c r="CV13" s="660"/>
      <c r="CW13" s="660"/>
      <c r="CX13" s="660"/>
      <c r="CY13" s="661"/>
      <c r="CZ13" s="662">
        <v>9.1999999999999993</v>
      </c>
      <c r="DA13" s="662"/>
      <c r="DB13" s="662"/>
      <c r="DC13" s="662"/>
      <c r="DD13" s="668">
        <v>455221</v>
      </c>
      <c r="DE13" s="660"/>
      <c r="DF13" s="660"/>
      <c r="DG13" s="660"/>
      <c r="DH13" s="660"/>
      <c r="DI13" s="660"/>
      <c r="DJ13" s="660"/>
      <c r="DK13" s="660"/>
      <c r="DL13" s="660"/>
      <c r="DM13" s="660"/>
      <c r="DN13" s="660"/>
      <c r="DO13" s="660"/>
      <c r="DP13" s="661"/>
      <c r="DQ13" s="668">
        <v>1572994</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140</v>
      </c>
      <c r="S14" s="660"/>
      <c r="T14" s="660"/>
      <c r="U14" s="660"/>
      <c r="V14" s="660"/>
      <c r="W14" s="660"/>
      <c r="X14" s="660"/>
      <c r="Y14" s="661"/>
      <c r="Z14" s="662" t="s">
        <v>140</v>
      </c>
      <c r="AA14" s="662"/>
      <c r="AB14" s="662"/>
      <c r="AC14" s="662"/>
      <c r="AD14" s="663" t="s">
        <v>140</v>
      </c>
      <c r="AE14" s="663"/>
      <c r="AF14" s="663"/>
      <c r="AG14" s="663"/>
      <c r="AH14" s="663"/>
      <c r="AI14" s="663"/>
      <c r="AJ14" s="663"/>
      <c r="AK14" s="663"/>
      <c r="AL14" s="664" t="s">
        <v>140</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172388</v>
      </c>
      <c r="BH14" s="660"/>
      <c r="BI14" s="660"/>
      <c r="BJ14" s="660"/>
      <c r="BK14" s="660"/>
      <c r="BL14" s="660"/>
      <c r="BM14" s="660"/>
      <c r="BN14" s="661"/>
      <c r="BO14" s="662">
        <v>2.8</v>
      </c>
      <c r="BP14" s="662"/>
      <c r="BQ14" s="662"/>
      <c r="BR14" s="662"/>
      <c r="BS14" s="668" t="s">
        <v>140</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680541</v>
      </c>
      <c r="CS14" s="660"/>
      <c r="CT14" s="660"/>
      <c r="CU14" s="660"/>
      <c r="CV14" s="660"/>
      <c r="CW14" s="660"/>
      <c r="CX14" s="660"/>
      <c r="CY14" s="661"/>
      <c r="CZ14" s="662">
        <v>3.2</v>
      </c>
      <c r="DA14" s="662"/>
      <c r="DB14" s="662"/>
      <c r="DC14" s="662"/>
      <c r="DD14" s="668">
        <v>15058</v>
      </c>
      <c r="DE14" s="660"/>
      <c r="DF14" s="660"/>
      <c r="DG14" s="660"/>
      <c r="DH14" s="660"/>
      <c r="DI14" s="660"/>
      <c r="DJ14" s="660"/>
      <c r="DK14" s="660"/>
      <c r="DL14" s="660"/>
      <c r="DM14" s="660"/>
      <c r="DN14" s="660"/>
      <c r="DO14" s="660"/>
      <c r="DP14" s="661"/>
      <c r="DQ14" s="668">
        <v>645953</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55955</v>
      </c>
      <c r="S15" s="660"/>
      <c r="T15" s="660"/>
      <c r="U15" s="660"/>
      <c r="V15" s="660"/>
      <c r="W15" s="660"/>
      <c r="X15" s="660"/>
      <c r="Y15" s="661"/>
      <c r="Z15" s="662">
        <v>0.3</v>
      </c>
      <c r="AA15" s="662"/>
      <c r="AB15" s="662"/>
      <c r="AC15" s="662"/>
      <c r="AD15" s="663">
        <v>55955</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288351</v>
      </c>
      <c r="BH15" s="660"/>
      <c r="BI15" s="660"/>
      <c r="BJ15" s="660"/>
      <c r="BK15" s="660"/>
      <c r="BL15" s="660"/>
      <c r="BM15" s="660"/>
      <c r="BN15" s="661"/>
      <c r="BO15" s="662">
        <v>4.5999999999999996</v>
      </c>
      <c r="BP15" s="662"/>
      <c r="BQ15" s="662"/>
      <c r="BR15" s="662"/>
      <c r="BS15" s="668" t="s">
        <v>123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1813277</v>
      </c>
      <c r="CS15" s="660"/>
      <c r="CT15" s="660"/>
      <c r="CU15" s="660"/>
      <c r="CV15" s="660"/>
      <c r="CW15" s="660"/>
      <c r="CX15" s="660"/>
      <c r="CY15" s="661"/>
      <c r="CZ15" s="662">
        <v>8.4</v>
      </c>
      <c r="DA15" s="662"/>
      <c r="DB15" s="662"/>
      <c r="DC15" s="662"/>
      <c r="DD15" s="668">
        <v>180171</v>
      </c>
      <c r="DE15" s="660"/>
      <c r="DF15" s="660"/>
      <c r="DG15" s="660"/>
      <c r="DH15" s="660"/>
      <c r="DI15" s="660"/>
      <c r="DJ15" s="660"/>
      <c r="DK15" s="660"/>
      <c r="DL15" s="660"/>
      <c r="DM15" s="660"/>
      <c r="DN15" s="660"/>
      <c r="DO15" s="660"/>
      <c r="DP15" s="661"/>
      <c r="DQ15" s="668">
        <v>1509185</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140</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80956</v>
      </c>
      <c r="CS16" s="660"/>
      <c r="CT16" s="660"/>
      <c r="CU16" s="660"/>
      <c r="CV16" s="660"/>
      <c r="CW16" s="660"/>
      <c r="CX16" s="660"/>
      <c r="CY16" s="661"/>
      <c r="CZ16" s="662">
        <v>0.4</v>
      </c>
      <c r="DA16" s="662"/>
      <c r="DB16" s="662"/>
      <c r="DC16" s="662"/>
      <c r="DD16" s="668" t="s">
        <v>140</v>
      </c>
      <c r="DE16" s="660"/>
      <c r="DF16" s="660"/>
      <c r="DG16" s="660"/>
      <c r="DH16" s="660"/>
      <c r="DI16" s="660"/>
      <c r="DJ16" s="660"/>
      <c r="DK16" s="660"/>
      <c r="DL16" s="660"/>
      <c r="DM16" s="660"/>
      <c r="DN16" s="660"/>
      <c r="DO16" s="660"/>
      <c r="DP16" s="661"/>
      <c r="DQ16" s="668">
        <v>50499</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21952</v>
      </c>
      <c r="S17" s="660"/>
      <c r="T17" s="660"/>
      <c r="U17" s="660"/>
      <c r="V17" s="660"/>
      <c r="W17" s="660"/>
      <c r="X17" s="660"/>
      <c r="Y17" s="661"/>
      <c r="Z17" s="662">
        <v>0.1</v>
      </c>
      <c r="AA17" s="662"/>
      <c r="AB17" s="662"/>
      <c r="AC17" s="662"/>
      <c r="AD17" s="663">
        <v>21952</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243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2215111</v>
      </c>
      <c r="CS17" s="660"/>
      <c r="CT17" s="660"/>
      <c r="CU17" s="660"/>
      <c r="CV17" s="660"/>
      <c r="CW17" s="660"/>
      <c r="CX17" s="660"/>
      <c r="CY17" s="661"/>
      <c r="CZ17" s="662">
        <v>10.3</v>
      </c>
      <c r="DA17" s="662"/>
      <c r="DB17" s="662"/>
      <c r="DC17" s="662"/>
      <c r="DD17" s="668" t="s">
        <v>123</v>
      </c>
      <c r="DE17" s="660"/>
      <c r="DF17" s="660"/>
      <c r="DG17" s="660"/>
      <c r="DH17" s="660"/>
      <c r="DI17" s="660"/>
      <c r="DJ17" s="660"/>
      <c r="DK17" s="660"/>
      <c r="DL17" s="660"/>
      <c r="DM17" s="660"/>
      <c r="DN17" s="660"/>
      <c r="DO17" s="660"/>
      <c r="DP17" s="661"/>
      <c r="DQ17" s="668">
        <v>2211765</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5449156</v>
      </c>
      <c r="S18" s="660"/>
      <c r="T18" s="660"/>
      <c r="U18" s="660"/>
      <c r="V18" s="660"/>
      <c r="W18" s="660"/>
      <c r="X18" s="660"/>
      <c r="Y18" s="661"/>
      <c r="Z18" s="662">
        <v>24.7</v>
      </c>
      <c r="AA18" s="662"/>
      <c r="AB18" s="662"/>
      <c r="AC18" s="662"/>
      <c r="AD18" s="663">
        <v>4896956</v>
      </c>
      <c r="AE18" s="663"/>
      <c r="AF18" s="663"/>
      <c r="AG18" s="663"/>
      <c r="AH18" s="663"/>
      <c r="AI18" s="663"/>
      <c r="AJ18" s="663"/>
      <c r="AK18" s="663"/>
      <c r="AL18" s="664">
        <v>41.1</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140</v>
      </c>
      <c r="BP18" s="662"/>
      <c r="BQ18" s="662"/>
      <c r="BR18" s="662"/>
      <c r="BS18" s="668" t="s">
        <v>123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140</v>
      </c>
      <c r="CS18" s="660"/>
      <c r="CT18" s="660"/>
      <c r="CU18" s="660"/>
      <c r="CV18" s="660"/>
      <c r="CW18" s="660"/>
      <c r="CX18" s="660"/>
      <c r="CY18" s="661"/>
      <c r="CZ18" s="662" t="s">
        <v>140</v>
      </c>
      <c r="DA18" s="662"/>
      <c r="DB18" s="662"/>
      <c r="DC18" s="662"/>
      <c r="DD18" s="668" t="s">
        <v>243</v>
      </c>
      <c r="DE18" s="660"/>
      <c r="DF18" s="660"/>
      <c r="DG18" s="660"/>
      <c r="DH18" s="660"/>
      <c r="DI18" s="660"/>
      <c r="DJ18" s="660"/>
      <c r="DK18" s="660"/>
      <c r="DL18" s="660"/>
      <c r="DM18" s="660"/>
      <c r="DN18" s="660"/>
      <c r="DO18" s="660"/>
      <c r="DP18" s="661"/>
      <c r="DQ18" s="668" t="s">
        <v>140</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4896956</v>
      </c>
      <c r="S19" s="660"/>
      <c r="T19" s="660"/>
      <c r="U19" s="660"/>
      <c r="V19" s="660"/>
      <c r="W19" s="660"/>
      <c r="X19" s="660"/>
      <c r="Y19" s="661"/>
      <c r="Z19" s="662">
        <v>22.2</v>
      </c>
      <c r="AA19" s="662"/>
      <c r="AB19" s="662"/>
      <c r="AC19" s="662"/>
      <c r="AD19" s="663">
        <v>4896956</v>
      </c>
      <c r="AE19" s="663"/>
      <c r="AF19" s="663"/>
      <c r="AG19" s="663"/>
      <c r="AH19" s="663"/>
      <c r="AI19" s="663"/>
      <c r="AJ19" s="663"/>
      <c r="AK19" s="663"/>
      <c r="AL19" s="664">
        <v>41.1</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439909</v>
      </c>
      <c r="BH19" s="660"/>
      <c r="BI19" s="660"/>
      <c r="BJ19" s="660"/>
      <c r="BK19" s="660"/>
      <c r="BL19" s="660"/>
      <c r="BM19" s="660"/>
      <c r="BN19" s="661"/>
      <c r="BO19" s="662">
        <v>7</v>
      </c>
      <c r="BP19" s="662"/>
      <c r="BQ19" s="662"/>
      <c r="BR19" s="662"/>
      <c r="BS19" s="668" t="s">
        <v>123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140</v>
      </c>
      <c r="CS19" s="660"/>
      <c r="CT19" s="660"/>
      <c r="CU19" s="660"/>
      <c r="CV19" s="660"/>
      <c r="CW19" s="660"/>
      <c r="CX19" s="660"/>
      <c r="CY19" s="661"/>
      <c r="CZ19" s="662" t="s">
        <v>123</v>
      </c>
      <c r="DA19" s="662"/>
      <c r="DB19" s="662"/>
      <c r="DC19" s="662"/>
      <c r="DD19" s="668" t="s">
        <v>140</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552200</v>
      </c>
      <c r="S20" s="660"/>
      <c r="T20" s="660"/>
      <c r="U20" s="660"/>
      <c r="V20" s="660"/>
      <c r="W20" s="660"/>
      <c r="X20" s="660"/>
      <c r="Y20" s="661"/>
      <c r="Z20" s="662">
        <v>2.5</v>
      </c>
      <c r="AA20" s="662"/>
      <c r="AB20" s="662"/>
      <c r="AC20" s="662"/>
      <c r="AD20" s="663" t="s">
        <v>243</v>
      </c>
      <c r="AE20" s="663"/>
      <c r="AF20" s="663"/>
      <c r="AG20" s="663"/>
      <c r="AH20" s="663"/>
      <c r="AI20" s="663"/>
      <c r="AJ20" s="663"/>
      <c r="AK20" s="663"/>
      <c r="AL20" s="664" t="s">
        <v>123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439909</v>
      </c>
      <c r="BH20" s="660"/>
      <c r="BI20" s="660"/>
      <c r="BJ20" s="660"/>
      <c r="BK20" s="660"/>
      <c r="BL20" s="660"/>
      <c r="BM20" s="660"/>
      <c r="BN20" s="661"/>
      <c r="BO20" s="662">
        <v>7</v>
      </c>
      <c r="BP20" s="662"/>
      <c r="BQ20" s="662"/>
      <c r="BR20" s="662"/>
      <c r="BS20" s="668" t="s">
        <v>123</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21557889</v>
      </c>
      <c r="CS20" s="660"/>
      <c r="CT20" s="660"/>
      <c r="CU20" s="660"/>
      <c r="CV20" s="660"/>
      <c r="CW20" s="660"/>
      <c r="CX20" s="660"/>
      <c r="CY20" s="661"/>
      <c r="CZ20" s="662">
        <v>100</v>
      </c>
      <c r="DA20" s="662"/>
      <c r="DB20" s="662"/>
      <c r="DC20" s="662"/>
      <c r="DD20" s="668">
        <v>3921809</v>
      </c>
      <c r="DE20" s="660"/>
      <c r="DF20" s="660"/>
      <c r="DG20" s="660"/>
      <c r="DH20" s="660"/>
      <c r="DI20" s="660"/>
      <c r="DJ20" s="660"/>
      <c r="DK20" s="660"/>
      <c r="DL20" s="660"/>
      <c r="DM20" s="660"/>
      <c r="DN20" s="660"/>
      <c r="DO20" s="660"/>
      <c r="DP20" s="661"/>
      <c r="DQ20" s="668">
        <v>13640860</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243</v>
      </c>
      <c r="S21" s="660"/>
      <c r="T21" s="660"/>
      <c r="U21" s="660"/>
      <c r="V21" s="660"/>
      <c r="W21" s="660"/>
      <c r="X21" s="660"/>
      <c r="Y21" s="661"/>
      <c r="Z21" s="662" t="s">
        <v>243</v>
      </c>
      <c r="AA21" s="662"/>
      <c r="AB21" s="662"/>
      <c r="AC21" s="662"/>
      <c r="AD21" s="663" t="s">
        <v>123</v>
      </c>
      <c r="AE21" s="663"/>
      <c r="AF21" s="663"/>
      <c r="AG21" s="663"/>
      <c r="AH21" s="663"/>
      <c r="AI21" s="663"/>
      <c r="AJ21" s="663"/>
      <c r="AK21" s="663"/>
      <c r="AL21" s="664" t="s">
        <v>243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10958</v>
      </c>
      <c r="BH21" s="660"/>
      <c r="BI21" s="660"/>
      <c r="BJ21" s="660"/>
      <c r="BK21" s="660"/>
      <c r="BL21" s="660"/>
      <c r="BM21" s="660"/>
      <c r="BN21" s="661"/>
      <c r="BO21" s="662">
        <v>0.2</v>
      </c>
      <c r="BP21" s="662"/>
      <c r="BQ21" s="662"/>
      <c r="BR21" s="662"/>
      <c r="BS21" s="668" t="s">
        <v>243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12870997</v>
      </c>
      <c r="S22" s="660"/>
      <c r="T22" s="660"/>
      <c r="U22" s="660"/>
      <c r="V22" s="660"/>
      <c r="W22" s="660"/>
      <c r="X22" s="660"/>
      <c r="Y22" s="661"/>
      <c r="Z22" s="662">
        <v>58.4</v>
      </c>
      <c r="AA22" s="662"/>
      <c r="AB22" s="662"/>
      <c r="AC22" s="662"/>
      <c r="AD22" s="663">
        <v>11889846</v>
      </c>
      <c r="AE22" s="663"/>
      <c r="AF22" s="663"/>
      <c r="AG22" s="663"/>
      <c r="AH22" s="663"/>
      <c r="AI22" s="663"/>
      <c r="AJ22" s="663"/>
      <c r="AK22" s="663"/>
      <c r="AL22" s="664">
        <v>99.8</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243</v>
      </c>
      <c r="BP22" s="662"/>
      <c r="BQ22" s="662"/>
      <c r="BR22" s="662"/>
      <c r="BS22" s="668" t="s">
        <v>123</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5475</v>
      </c>
      <c r="S23" s="660"/>
      <c r="T23" s="660"/>
      <c r="U23" s="660"/>
      <c r="V23" s="660"/>
      <c r="W23" s="660"/>
      <c r="X23" s="660"/>
      <c r="Y23" s="661"/>
      <c r="Z23" s="662">
        <v>0</v>
      </c>
      <c r="AA23" s="662"/>
      <c r="AB23" s="662"/>
      <c r="AC23" s="662"/>
      <c r="AD23" s="663">
        <v>5475</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428951</v>
      </c>
      <c r="BH23" s="660"/>
      <c r="BI23" s="660"/>
      <c r="BJ23" s="660"/>
      <c r="BK23" s="660"/>
      <c r="BL23" s="660"/>
      <c r="BM23" s="660"/>
      <c r="BN23" s="661"/>
      <c r="BO23" s="662">
        <v>6.9</v>
      </c>
      <c r="BP23" s="662"/>
      <c r="BQ23" s="662"/>
      <c r="BR23" s="662"/>
      <c r="BS23" s="668" t="s">
        <v>140</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65651</v>
      </c>
      <c r="S24" s="660"/>
      <c r="T24" s="660"/>
      <c r="U24" s="660"/>
      <c r="V24" s="660"/>
      <c r="W24" s="660"/>
      <c r="X24" s="660"/>
      <c r="Y24" s="661"/>
      <c r="Z24" s="662">
        <v>0.3</v>
      </c>
      <c r="AA24" s="662"/>
      <c r="AB24" s="662"/>
      <c r="AC24" s="662"/>
      <c r="AD24" s="663" t="s">
        <v>123</v>
      </c>
      <c r="AE24" s="663"/>
      <c r="AF24" s="663"/>
      <c r="AG24" s="663"/>
      <c r="AH24" s="663"/>
      <c r="AI24" s="663"/>
      <c r="AJ24" s="663"/>
      <c r="AK24" s="663"/>
      <c r="AL24" s="664" t="s">
        <v>123</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140</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7913392</v>
      </c>
      <c r="CS24" s="649"/>
      <c r="CT24" s="649"/>
      <c r="CU24" s="649"/>
      <c r="CV24" s="649"/>
      <c r="CW24" s="649"/>
      <c r="CX24" s="649"/>
      <c r="CY24" s="650"/>
      <c r="CZ24" s="653">
        <v>36.700000000000003</v>
      </c>
      <c r="DA24" s="654"/>
      <c r="DB24" s="654"/>
      <c r="DC24" s="673"/>
      <c r="DD24" s="692">
        <v>5904063</v>
      </c>
      <c r="DE24" s="649"/>
      <c r="DF24" s="649"/>
      <c r="DG24" s="649"/>
      <c r="DH24" s="649"/>
      <c r="DI24" s="649"/>
      <c r="DJ24" s="649"/>
      <c r="DK24" s="650"/>
      <c r="DL24" s="692">
        <v>5795704</v>
      </c>
      <c r="DM24" s="649"/>
      <c r="DN24" s="649"/>
      <c r="DO24" s="649"/>
      <c r="DP24" s="649"/>
      <c r="DQ24" s="649"/>
      <c r="DR24" s="649"/>
      <c r="DS24" s="649"/>
      <c r="DT24" s="649"/>
      <c r="DU24" s="649"/>
      <c r="DV24" s="650"/>
      <c r="DW24" s="653">
        <v>46.1</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349357</v>
      </c>
      <c r="S25" s="660"/>
      <c r="T25" s="660"/>
      <c r="U25" s="660"/>
      <c r="V25" s="660"/>
      <c r="W25" s="660"/>
      <c r="X25" s="660"/>
      <c r="Y25" s="661"/>
      <c r="Z25" s="662">
        <v>1.6</v>
      </c>
      <c r="AA25" s="662"/>
      <c r="AB25" s="662"/>
      <c r="AC25" s="662"/>
      <c r="AD25" s="663">
        <v>2074</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243</v>
      </c>
      <c r="BH25" s="660"/>
      <c r="BI25" s="660"/>
      <c r="BJ25" s="660"/>
      <c r="BK25" s="660"/>
      <c r="BL25" s="660"/>
      <c r="BM25" s="660"/>
      <c r="BN25" s="661"/>
      <c r="BO25" s="662" t="s">
        <v>123</v>
      </c>
      <c r="BP25" s="662"/>
      <c r="BQ25" s="662"/>
      <c r="BR25" s="662"/>
      <c r="BS25" s="668" t="s">
        <v>140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2924052</v>
      </c>
      <c r="CS25" s="695"/>
      <c r="CT25" s="695"/>
      <c r="CU25" s="695"/>
      <c r="CV25" s="695"/>
      <c r="CW25" s="695"/>
      <c r="CX25" s="695"/>
      <c r="CY25" s="696"/>
      <c r="CZ25" s="664">
        <v>13.6</v>
      </c>
      <c r="DA25" s="693"/>
      <c r="DB25" s="693"/>
      <c r="DC25" s="697"/>
      <c r="DD25" s="668">
        <v>2768994</v>
      </c>
      <c r="DE25" s="695"/>
      <c r="DF25" s="695"/>
      <c r="DG25" s="695"/>
      <c r="DH25" s="695"/>
      <c r="DI25" s="695"/>
      <c r="DJ25" s="695"/>
      <c r="DK25" s="696"/>
      <c r="DL25" s="668">
        <v>2661563</v>
      </c>
      <c r="DM25" s="695"/>
      <c r="DN25" s="695"/>
      <c r="DO25" s="695"/>
      <c r="DP25" s="695"/>
      <c r="DQ25" s="695"/>
      <c r="DR25" s="695"/>
      <c r="DS25" s="695"/>
      <c r="DT25" s="695"/>
      <c r="DU25" s="695"/>
      <c r="DV25" s="696"/>
      <c r="DW25" s="664">
        <v>21.2</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87250</v>
      </c>
      <c r="S26" s="660"/>
      <c r="T26" s="660"/>
      <c r="U26" s="660"/>
      <c r="V26" s="660"/>
      <c r="W26" s="660"/>
      <c r="X26" s="660"/>
      <c r="Y26" s="661"/>
      <c r="Z26" s="662">
        <v>0.4</v>
      </c>
      <c r="AA26" s="662"/>
      <c r="AB26" s="662"/>
      <c r="AC26" s="662"/>
      <c r="AD26" s="663">
        <v>448</v>
      </c>
      <c r="AE26" s="663"/>
      <c r="AF26" s="663"/>
      <c r="AG26" s="663"/>
      <c r="AH26" s="663"/>
      <c r="AI26" s="663"/>
      <c r="AJ26" s="663"/>
      <c r="AK26" s="663"/>
      <c r="AL26" s="664">
        <v>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1935180</v>
      </c>
      <c r="CS26" s="660"/>
      <c r="CT26" s="660"/>
      <c r="CU26" s="660"/>
      <c r="CV26" s="660"/>
      <c r="CW26" s="660"/>
      <c r="CX26" s="660"/>
      <c r="CY26" s="661"/>
      <c r="CZ26" s="664">
        <v>9</v>
      </c>
      <c r="DA26" s="693"/>
      <c r="DB26" s="693"/>
      <c r="DC26" s="697"/>
      <c r="DD26" s="668">
        <v>1807595</v>
      </c>
      <c r="DE26" s="660"/>
      <c r="DF26" s="660"/>
      <c r="DG26" s="660"/>
      <c r="DH26" s="660"/>
      <c r="DI26" s="660"/>
      <c r="DJ26" s="660"/>
      <c r="DK26" s="661"/>
      <c r="DL26" s="668" t="s">
        <v>243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1825181</v>
      </c>
      <c r="S27" s="660"/>
      <c r="T27" s="660"/>
      <c r="U27" s="660"/>
      <c r="V27" s="660"/>
      <c r="W27" s="660"/>
      <c r="X27" s="660"/>
      <c r="Y27" s="661"/>
      <c r="Z27" s="662">
        <v>8.3000000000000007</v>
      </c>
      <c r="AA27" s="662"/>
      <c r="AB27" s="662"/>
      <c r="AC27" s="662"/>
      <c r="AD27" s="663" t="s">
        <v>123</v>
      </c>
      <c r="AE27" s="663"/>
      <c r="AF27" s="663"/>
      <c r="AG27" s="663"/>
      <c r="AH27" s="663"/>
      <c r="AI27" s="663"/>
      <c r="AJ27" s="663"/>
      <c r="AK27" s="663"/>
      <c r="AL27" s="664" t="s">
        <v>123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6247076</v>
      </c>
      <c r="BH27" s="660"/>
      <c r="BI27" s="660"/>
      <c r="BJ27" s="660"/>
      <c r="BK27" s="660"/>
      <c r="BL27" s="660"/>
      <c r="BM27" s="660"/>
      <c r="BN27" s="661"/>
      <c r="BO27" s="662">
        <v>100</v>
      </c>
      <c r="BP27" s="662"/>
      <c r="BQ27" s="662"/>
      <c r="BR27" s="662"/>
      <c r="BS27" s="668">
        <v>41385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2774229</v>
      </c>
      <c r="CS27" s="695"/>
      <c r="CT27" s="695"/>
      <c r="CU27" s="695"/>
      <c r="CV27" s="695"/>
      <c r="CW27" s="695"/>
      <c r="CX27" s="695"/>
      <c r="CY27" s="696"/>
      <c r="CZ27" s="664">
        <v>12.9</v>
      </c>
      <c r="DA27" s="693"/>
      <c r="DB27" s="693"/>
      <c r="DC27" s="697"/>
      <c r="DD27" s="668">
        <v>923304</v>
      </c>
      <c r="DE27" s="695"/>
      <c r="DF27" s="695"/>
      <c r="DG27" s="695"/>
      <c r="DH27" s="695"/>
      <c r="DI27" s="695"/>
      <c r="DJ27" s="695"/>
      <c r="DK27" s="696"/>
      <c r="DL27" s="668">
        <v>922376</v>
      </c>
      <c r="DM27" s="695"/>
      <c r="DN27" s="695"/>
      <c r="DO27" s="695"/>
      <c r="DP27" s="695"/>
      <c r="DQ27" s="695"/>
      <c r="DR27" s="695"/>
      <c r="DS27" s="695"/>
      <c r="DT27" s="695"/>
      <c r="DU27" s="695"/>
      <c r="DV27" s="696"/>
      <c r="DW27" s="664">
        <v>7.3</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243</v>
      </c>
      <c r="AA28" s="662"/>
      <c r="AB28" s="662"/>
      <c r="AC28" s="662"/>
      <c r="AD28" s="663" t="s">
        <v>140</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2215111</v>
      </c>
      <c r="CS28" s="660"/>
      <c r="CT28" s="660"/>
      <c r="CU28" s="660"/>
      <c r="CV28" s="660"/>
      <c r="CW28" s="660"/>
      <c r="CX28" s="660"/>
      <c r="CY28" s="661"/>
      <c r="CZ28" s="664">
        <v>10.3</v>
      </c>
      <c r="DA28" s="693"/>
      <c r="DB28" s="693"/>
      <c r="DC28" s="697"/>
      <c r="DD28" s="668">
        <v>2211765</v>
      </c>
      <c r="DE28" s="660"/>
      <c r="DF28" s="660"/>
      <c r="DG28" s="660"/>
      <c r="DH28" s="660"/>
      <c r="DI28" s="660"/>
      <c r="DJ28" s="660"/>
      <c r="DK28" s="661"/>
      <c r="DL28" s="668">
        <v>2211765</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1140328</v>
      </c>
      <c r="S29" s="660"/>
      <c r="T29" s="660"/>
      <c r="U29" s="660"/>
      <c r="V29" s="660"/>
      <c r="W29" s="660"/>
      <c r="X29" s="660"/>
      <c r="Y29" s="661"/>
      <c r="Z29" s="662">
        <v>5.2</v>
      </c>
      <c r="AA29" s="662"/>
      <c r="AB29" s="662"/>
      <c r="AC29" s="662"/>
      <c r="AD29" s="663" t="s">
        <v>123</v>
      </c>
      <c r="AE29" s="663"/>
      <c r="AF29" s="663"/>
      <c r="AG29" s="663"/>
      <c r="AH29" s="663"/>
      <c r="AI29" s="663"/>
      <c r="AJ29" s="663"/>
      <c r="AK29" s="663"/>
      <c r="AL29" s="664" t="s">
        <v>140</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2215082</v>
      </c>
      <c r="CS29" s="695"/>
      <c r="CT29" s="695"/>
      <c r="CU29" s="695"/>
      <c r="CV29" s="695"/>
      <c r="CW29" s="695"/>
      <c r="CX29" s="695"/>
      <c r="CY29" s="696"/>
      <c r="CZ29" s="664">
        <v>10.3</v>
      </c>
      <c r="DA29" s="693"/>
      <c r="DB29" s="693"/>
      <c r="DC29" s="697"/>
      <c r="DD29" s="668">
        <v>2211736</v>
      </c>
      <c r="DE29" s="695"/>
      <c r="DF29" s="695"/>
      <c r="DG29" s="695"/>
      <c r="DH29" s="695"/>
      <c r="DI29" s="695"/>
      <c r="DJ29" s="695"/>
      <c r="DK29" s="696"/>
      <c r="DL29" s="668">
        <v>2211736</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127411</v>
      </c>
      <c r="S30" s="660"/>
      <c r="T30" s="660"/>
      <c r="U30" s="660"/>
      <c r="V30" s="660"/>
      <c r="W30" s="660"/>
      <c r="X30" s="660"/>
      <c r="Y30" s="661"/>
      <c r="Z30" s="662">
        <v>0.6</v>
      </c>
      <c r="AA30" s="662"/>
      <c r="AB30" s="662"/>
      <c r="AC30" s="662"/>
      <c r="AD30" s="663">
        <v>1384</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98.9</v>
      </c>
      <c r="BH30" s="720"/>
      <c r="BI30" s="720"/>
      <c r="BJ30" s="720"/>
      <c r="BK30" s="720"/>
      <c r="BL30" s="720"/>
      <c r="BM30" s="654">
        <v>93.6</v>
      </c>
      <c r="BN30" s="720"/>
      <c r="BO30" s="720"/>
      <c r="BP30" s="720"/>
      <c r="BQ30" s="721"/>
      <c r="BR30" s="719">
        <v>98.9</v>
      </c>
      <c r="BS30" s="720"/>
      <c r="BT30" s="720"/>
      <c r="BU30" s="720"/>
      <c r="BV30" s="720"/>
      <c r="BW30" s="720"/>
      <c r="BX30" s="654">
        <v>93.6</v>
      </c>
      <c r="BY30" s="720"/>
      <c r="BZ30" s="720"/>
      <c r="CA30" s="720"/>
      <c r="CB30" s="721"/>
      <c r="CD30" s="724"/>
      <c r="CE30" s="725"/>
      <c r="CF30" s="674" t="s">
        <v>310</v>
      </c>
      <c r="CG30" s="675"/>
      <c r="CH30" s="675"/>
      <c r="CI30" s="675"/>
      <c r="CJ30" s="675"/>
      <c r="CK30" s="675"/>
      <c r="CL30" s="675"/>
      <c r="CM30" s="675"/>
      <c r="CN30" s="675"/>
      <c r="CO30" s="675"/>
      <c r="CP30" s="675"/>
      <c r="CQ30" s="676"/>
      <c r="CR30" s="659">
        <v>2085317</v>
      </c>
      <c r="CS30" s="660"/>
      <c r="CT30" s="660"/>
      <c r="CU30" s="660"/>
      <c r="CV30" s="660"/>
      <c r="CW30" s="660"/>
      <c r="CX30" s="660"/>
      <c r="CY30" s="661"/>
      <c r="CZ30" s="664">
        <v>9.6999999999999993</v>
      </c>
      <c r="DA30" s="693"/>
      <c r="DB30" s="693"/>
      <c r="DC30" s="697"/>
      <c r="DD30" s="668">
        <v>2082295</v>
      </c>
      <c r="DE30" s="660"/>
      <c r="DF30" s="660"/>
      <c r="DG30" s="660"/>
      <c r="DH30" s="660"/>
      <c r="DI30" s="660"/>
      <c r="DJ30" s="660"/>
      <c r="DK30" s="661"/>
      <c r="DL30" s="668">
        <v>2082295</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194937</v>
      </c>
      <c r="S31" s="660"/>
      <c r="T31" s="660"/>
      <c r="U31" s="660"/>
      <c r="V31" s="660"/>
      <c r="W31" s="660"/>
      <c r="X31" s="660"/>
      <c r="Y31" s="661"/>
      <c r="Z31" s="662">
        <v>0.9</v>
      </c>
      <c r="AA31" s="662"/>
      <c r="AB31" s="662"/>
      <c r="AC31" s="662"/>
      <c r="AD31" s="663" t="s">
        <v>123</v>
      </c>
      <c r="AE31" s="663"/>
      <c r="AF31" s="663"/>
      <c r="AG31" s="663"/>
      <c r="AH31" s="663"/>
      <c r="AI31" s="663"/>
      <c r="AJ31" s="663"/>
      <c r="AK31" s="663"/>
      <c r="AL31" s="664" t="s">
        <v>243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v>
      </c>
      <c r="BH31" s="695"/>
      <c r="BI31" s="695"/>
      <c r="BJ31" s="695"/>
      <c r="BK31" s="695"/>
      <c r="BL31" s="695"/>
      <c r="BM31" s="665">
        <v>96.1</v>
      </c>
      <c r="BN31" s="717"/>
      <c r="BO31" s="717"/>
      <c r="BP31" s="717"/>
      <c r="BQ31" s="718"/>
      <c r="BR31" s="716">
        <v>98.9</v>
      </c>
      <c r="BS31" s="695"/>
      <c r="BT31" s="695"/>
      <c r="BU31" s="695"/>
      <c r="BV31" s="695"/>
      <c r="BW31" s="695"/>
      <c r="BX31" s="665">
        <v>96</v>
      </c>
      <c r="BY31" s="717"/>
      <c r="BZ31" s="717"/>
      <c r="CA31" s="717"/>
      <c r="CB31" s="718"/>
      <c r="CD31" s="724"/>
      <c r="CE31" s="725"/>
      <c r="CF31" s="674" t="s">
        <v>314</v>
      </c>
      <c r="CG31" s="675"/>
      <c r="CH31" s="675"/>
      <c r="CI31" s="675"/>
      <c r="CJ31" s="675"/>
      <c r="CK31" s="675"/>
      <c r="CL31" s="675"/>
      <c r="CM31" s="675"/>
      <c r="CN31" s="675"/>
      <c r="CO31" s="675"/>
      <c r="CP31" s="675"/>
      <c r="CQ31" s="676"/>
      <c r="CR31" s="659">
        <v>129765</v>
      </c>
      <c r="CS31" s="695"/>
      <c r="CT31" s="695"/>
      <c r="CU31" s="695"/>
      <c r="CV31" s="695"/>
      <c r="CW31" s="695"/>
      <c r="CX31" s="695"/>
      <c r="CY31" s="696"/>
      <c r="CZ31" s="664">
        <v>0.6</v>
      </c>
      <c r="DA31" s="693"/>
      <c r="DB31" s="693"/>
      <c r="DC31" s="697"/>
      <c r="DD31" s="668">
        <v>129441</v>
      </c>
      <c r="DE31" s="695"/>
      <c r="DF31" s="695"/>
      <c r="DG31" s="695"/>
      <c r="DH31" s="695"/>
      <c r="DI31" s="695"/>
      <c r="DJ31" s="695"/>
      <c r="DK31" s="696"/>
      <c r="DL31" s="668">
        <v>129441</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706710</v>
      </c>
      <c r="S32" s="660"/>
      <c r="T32" s="660"/>
      <c r="U32" s="660"/>
      <c r="V32" s="660"/>
      <c r="W32" s="660"/>
      <c r="X32" s="660"/>
      <c r="Y32" s="661"/>
      <c r="Z32" s="662">
        <v>3.2</v>
      </c>
      <c r="AA32" s="662"/>
      <c r="AB32" s="662"/>
      <c r="AC32" s="662"/>
      <c r="AD32" s="663" t="s">
        <v>243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98.8</v>
      </c>
      <c r="BH32" s="729"/>
      <c r="BI32" s="729"/>
      <c r="BJ32" s="729"/>
      <c r="BK32" s="729"/>
      <c r="BL32" s="729"/>
      <c r="BM32" s="730">
        <v>91.9</v>
      </c>
      <c r="BN32" s="729"/>
      <c r="BO32" s="729"/>
      <c r="BP32" s="729"/>
      <c r="BQ32" s="731"/>
      <c r="BR32" s="728">
        <v>98.8</v>
      </c>
      <c r="BS32" s="729"/>
      <c r="BT32" s="729"/>
      <c r="BU32" s="729"/>
      <c r="BV32" s="729"/>
      <c r="BW32" s="729"/>
      <c r="BX32" s="730">
        <v>91.9</v>
      </c>
      <c r="BY32" s="729"/>
      <c r="BZ32" s="729"/>
      <c r="CA32" s="729"/>
      <c r="CB32" s="731"/>
      <c r="CD32" s="726"/>
      <c r="CE32" s="727"/>
      <c r="CF32" s="674" t="s">
        <v>317</v>
      </c>
      <c r="CG32" s="675"/>
      <c r="CH32" s="675"/>
      <c r="CI32" s="675"/>
      <c r="CJ32" s="675"/>
      <c r="CK32" s="675"/>
      <c r="CL32" s="675"/>
      <c r="CM32" s="675"/>
      <c r="CN32" s="675"/>
      <c r="CO32" s="675"/>
      <c r="CP32" s="675"/>
      <c r="CQ32" s="676"/>
      <c r="CR32" s="659">
        <v>29</v>
      </c>
      <c r="CS32" s="660"/>
      <c r="CT32" s="660"/>
      <c r="CU32" s="660"/>
      <c r="CV32" s="660"/>
      <c r="CW32" s="660"/>
      <c r="CX32" s="660"/>
      <c r="CY32" s="661"/>
      <c r="CZ32" s="664">
        <v>0</v>
      </c>
      <c r="DA32" s="693"/>
      <c r="DB32" s="693"/>
      <c r="DC32" s="697"/>
      <c r="DD32" s="668">
        <v>29</v>
      </c>
      <c r="DE32" s="660"/>
      <c r="DF32" s="660"/>
      <c r="DG32" s="660"/>
      <c r="DH32" s="660"/>
      <c r="DI32" s="660"/>
      <c r="DJ32" s="660"/>
      <c r="DK32" s="661"/>
      <c r="DL32" s="668">
        <v>29</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358457</v>
      </c>
      <c r="S33" s="660"/>
      <c r="T33" s="660"/>
      <c r="U33" s="660"/>
      <c r="V33" s="660"/>
      <c r="W33" s="660"/>
      <c r="X33" s="660"/>
      <c r="Y33" s="661"/>
      <c r="Z33" s="662">
        <v>1.6</v>
      </c>
      <c r="AA33" s="662"/>
      <c r="AB33" s="662"/>
      <c r="AC33" s="662"/>
      <c r="AD33" s="663" t="s">
        <v>140</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9641732</v>
      </c>
      <c r="CS33" s="695"/>
      <c r="CT33" s="695"/>
      <c r="CU33" s="695"/>
      <c r="CV33" s="695"/>
      <c r="CW33" s="695"/>
      <c r="CX33" s="695"/>
      <c r="CY33" s="696"/>
      <c r="CZ33" s="664">
        <v>44.7</v>
      </c>
      <c r="DA33" s="693"/>
      <c r="DB33" s="693"/>
      <c r="DC33" s="697"/>
      <c r="DD33" s="668">
        <v>7287237</v>
      </c>
      <c r="DE33" s="695"/>
      <c r="DF33" s="695"/>
      <c r="DG33" s="695"/>
      <c r="DH33" s="695"/>
      <c r="DI33" s="695"/>
      <c r="DJ33" s="695"/>
      <c r="DK33" s="696"/>
      <c r="DL33" s="668">
        <v>5456565</v>
      </c>
      <c r="DM33" s="695"/>
      <c r="DN33" s="695"/>
      <c r="DO33" s="695"/>
      <c r="DP33" s="695"/>
      <c r="DQ33" s="695"/>
      <c r="DR33" s="695"/>
      <c r="DS33" s="695"/>
      <c r="DT33" s="695"/>
      <c r="DU33" s="695"/>
      <c r="DV33" s="696"/>
      <c r="DW33" s="664">
        <v>43.4</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776470</v>
      </c>
      <c r="S34" s="660"/>
      <c r="T34" s="660"/>
      <c r="U34" s="660"/>
      <c r="V34" s="660"/>
      <c r="W34" s="660"/>
      <c r="X34" s="660"/>
      <c r="Y34" s="661"/>
      <c r="Z34" s="662">
        <v>3.5</v>
      </c>
      <c r="AA34" s="662"/>
      <c r="AB34" s="662"/>
      <c r="AC34" s="662"/>
      <c r="AD34" s="663">
        <v>10926</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3451956</v>
      </c>
      <c r="CS34" s="660"/>
      <c r="CT34" s="660"/>
      <c r="CU34" s="660"/>
      <c r="CV34" s="660"/>
      <c r="CW34" s="660"/>
      <c r="CX34" s="660"/>
      <c r="CY34" s="661"/>
      <c r="CZ34" s="664">
        <v>16</v>
      </c>
      <c r="DA34" s="693"/>
      <c r="DB34" s="693"/>
      <c r="DC34" s="697"/>
      <c r="DD34" s="668">
        <v>2415914</v>
      </c>
      <c r="DE34" s="660"/>
      <c r="DF34" s="660"/>
      <c r="DG34" s="660"/>
      <c r="DH34" s="660"/>
      <c r="DI34" s="660"/>
      <c r="DJ34" s="660"/>
      <c r="DK34" s="661"/>
      <c r="DL34" s="668">
        <v>2038387</v>
      </c>
      <c r="DM34" s="660"/>
      <c r="DN34" s="660"/>
      <c r="DO34" s="660"/>
      <c r="DP34" s="660"/>
      <c r="DQ34" s="660"/>
      <c r="DR34" s="660"/>
      <c r="DS34" s="660"/>
      <c r="DT34" s="660"/>
      <c r="DU34" s="660"/>
      <c r="DV34" s="661"/>
      <c r="DW34" s="664">
        <v>16.2</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3548912</v>
      </c>
      <c r="S35" s="660"/>
      <c r="T35" s="660"/>
      <c r="U35" s="660"/>
      <c r="V35" s="660"/>
      <c r="W35" s="660"/>
      <c r="X35" s="660"/>
      <c r="Y35" s="661"/>
      <c r="Z35" s="662">
        <v>16.100000000000001</v>
      </c>
      <c r="AA35" s="662"/>
      <c r="AB35" s="662"/>
      <c r="AC35" s="662"/>
      <c r="AD35" s="663" t="s">
        <v>140</v>
      </c>
      <c r="AE35" s="663"/>
      <c r="AF35" s="663"/>
      <c r="AG35" s="663"/>
      <c r="AH35" s="663"/>
      <c r="AI35" s="663"/>
      <c r="AJ35" s="663"/>
      <c r="AK35" s="663"/>
      <c r="AL35" s="664" t="s">
        <v>123</v>
      </c>
      <c r="AM35" s="665"/>
      <c r="AN35" s="665"/>
      <c r="AO35" s="666"/>
      <c r="AP35" s="214"/>
      <c r="AQ35" s="732" t="s">
        <v>325</v>
      </c>
      <c r="AR35" s="733"/>
      <c r="AS35" s="733"/>
      <c r="AT35" s="733"/>
      <c r="AU35" s="733"/>
      <c r="AV35" s="733"/>
      <c r="AW35" s="733"/>
      <c r="AX35" s="733"/>
      <c r="AY35" s="734"/>
      <c r="AZ35" s="648">
        <v>2848540</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89710</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409232</v>
      </c>
      <c r="CS35" s="695"/>
      <c r="CT35" s="695"/>
      <c r="CU35" s="695"/>
      <c r="CV35" s="695"/>
      <c r="CW35" s="695"/>
      <c r="CX35" s="695"/>
      <c r="CY35" s="696"/>
      <c r="CZ35" s="664">
        <v>1.9</v>
      </c>
      <c r="DA35" s="693"/>
      <c r="DB35" s="693"/>
      <c r="DC35" s="697"/>
      <c r="DD35" s="668">
        <v>380273</v>
      </c>
      <c r="DE35" s="695"/>
      <c r="DF35" s="695"/>
      <c r="DG35" s="695"/>
      <c r="DH35" s="695"/>
      <c r="DI35" s="695"/>
      <c r="DJ35" s="695"/>
      <c r="DK35" s="696"/>
      <c r="DL35" s="668">
        <v>272046</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243</v>
      </c>
      <c r="AA36" s="662"/>
      <c r="AB36" s="662"/>
      <c r="AC36" s="662"/>
      <c r="AD36" s="663" t="s">
        <v>123</v>
      </c>
      <c r="AE36" s="663"/>
      <c r="AF36" s="663"/>
      <c r="AG36" s="663"/>
      <c r="AH36" s="663"/>
      <c r="AI36" s="663"/>
      <c r="AJ36" s="663"/>
      <c r="AK36" s="663"/>
      <c r="AL36" s="664" t="s">
        <v>140</v>
      </c>
      <c r="AM36" s="665"/>
      <c r="AN36" s="665"/>
      <c r="AO36" s="666"/>
      <c r="AQ36" s="736" t="s">
        <v>329</v>
      </c>
      <c r="AR36" s="737"/>
      <c r="AS36" s="737"/>
      <c r="AT36" s="737"/>
      <c r="AU36" s="737"/>
      <c r="AV36" s="737"/>
      <c r="AW36" s="737"/>
      <c r="AX36" s="737"/>
      <c r="AY36" s="738"/>
      <c r="AZ36" s="659">
        <v>1245134</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45468</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3441234</v>
      </c>
      <c r="CS36" s="660"/>
      <c r="CT36" s="660"/>
      <c r="CU36" s="660"/>
      <c r="CV36" s="660"/>
      <c r="CW36" s="660"/>
      <c r="CX36" s="660"/>
      <c r="CY36" s="661"/>
      <c r="CZ36" s="664">
        <v>16</v>
      </c>
      <c r="DA36" s="693"/>
      <c r="DB36" s="693"/>
      <c r="DC36" s="697"/>
      <c r="DD36" s="668">
        <v>2947001</v>
      </c>
      <c r="DE36" s="660"/>
      <c r="DF36" s="660"/>
      <c r="DG36" s="660"/>
      <c r="DH36" s="660"/>
      <c r="DI36" s="660"/>
      <c r="DJ36" s="660"/>
      <c r="DK36" s="661"/>
      <c r="DL36" s="668">
        <v>2450869</v>
      </c>
      <c r="DM36" s="660"/>
      <c r="DN36" s="660"/>
      <c r="DO36" s="660"/>
      <c r="DP36" s="660"/>
      <c r="DQ36" s="660"/>
      <c r="DR36" s="660"/>
      <c r="DS36" s="660"/>
      <c r="DT36" s="660"/>
      <c r="DU36" s="660"/>
      <c r="DV36" s="661"/>
      <c r="DW36" s="664">
        <v>19.5</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661012</v>
      </c>
      <c r="S37" s="660"/>
      <c r="T37" s="660"/>
      <c r="U37" s="660"/>
      <c r="V37" s="660"/>
      <c r="W37" s="660"/>
      <c r="X37" s="660"/>
      <c r="Y37" s="661"/>
      <c r="Z37" s="662">
        <v>3</v>
      </c>
      <c r="AA37" s="662"/>
      <c r="AB37" s="662"/>
      <c r="AC37" s="662"/>
      <c r="AD37" s="663" t="s">
        <v>140</v>
      </c>
      <c r="AE37" s="663"/>
      <c r="AF37" s="663"/>
      <c r="AG37" s="663"/>
      <c r="AH37" s="663"/>
      <c r="AI37" s="663"/>
      <c r="AJ37" s="663"/>
      <c r="AK37" s="663"/>
      <c r="AL37" s="664" t="s">
        <v>123</v>
      </c>
      <c r="AM37" s="665"/>
      <c r="AN37" s="665"/>
      <c r="AO37" s="666"/>
      <c r="AQ37" s="736" t="s">
        <v>333</v>
      </c>
      <c r="AR37" s="737"/>
      <c r="AS37" s="737"/>
      <c r="AT37" s="737"/>
      <c r="AU37" s="737"/>
      <c r="AV37" s="737"/>
      <c r="AW37" s="737"/>
      <c r="AX37" s="737"/>
      <c r="AY37" s="738"/>
      <c r="AZ37" s="659">
        <v>33809</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6681</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1040857</v>
      </c>
      <c r="CS37" s="695"/>
      <c r="CT37" s="695"/>
      <c r="CU37" s="695"/>
      <c r="CV37" s="695"/>
      <c r="CW37" s="695"/>
      <c r="CX37" s="695"/>
      <c r="CY37" s="696"/>
      <c r="CZ37" s="664">
        <v>4.8</v>
      </c>
      <c r="DA37" s="693"/>
      <c r="DB37" s="693"/>
      <c r="DC37" s="697"/>
      <c r="DD37" s="668">
        <v>1021705</v>
      </c>
      <c r="DE37" s="695"/>
      <c r="DF37" s="695"/>
      <c r="DG37" s="695"/>
      <c r="DH37" s="695"/>
      <c r="DI37" s="695"/>
      <c r="DJ37" s="695"/>
      <c r="DK37" s="696"/>
      <c r="DL37" s="668">
        <v>831001</v>
      </c>
      <c r="DM37" s="695"/>
      <c r="DN37" s="695"/>
      <c r="DO37" s="695"/>
      <c r="DP37" s="695"/>
      <c r="DQ37" s="695"/>
      <c r="DR37" s="695"/>
      <c r="DS37" s="695"/>
      <c r="DT37" s="695"/>
      <c r="DU37" s="695"/>
      <c r="DV37" s="696"/>
      <c r="DW37" s="664">
        <v>6.6</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22057136</v>
      </c>
      <c r="S38" s="740"/>
      <c r="T38" s="740"/>
      <c r="U38" s="740"/>
      <c r="V38" s="740"/>
      <c r="W38" s="740"/>
      <c r="X38" s="740"/>
      <c r="Y38" s="741"/>
      <c r="Z38" s="742">
        <v>100</v>
      </c>
      <c r="AA38" s="742"/>
      <c r="AB38" s="742"/>
      <c r="AC38" s="742"/>
      <c r="AD38" s="743">
        <v>11910153</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123</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11776</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1569597</v>
      </c>
      <c r="CS38" s="660"/>
      <c r="CT38" s="660"/>
      <c r="CU38" s="660"/>
      <c r="CV38" s="660"/>
      <c r="CW38" s="660"/>
      <c r="CX38" s="660"/>
      <c r="CY38" s="661"/>
      <c r="CZ38" s="664">
        <v>7.3</v>
      </c>
      <c r="DA38" s="693"/>
      <c r="DB38" s="693"/>
      <c r="DC38" s="697"/>
      <c r="DD38" s="668">
        <v>1301162</v>
      </c>
      <c r="DE38" s="660"/>
      <c r="DF38" s="660"/>
      <c r="DG38" s="660"/>
      <c r="DH38" s="660"/>
      <c r="DI38" s="660"/>
      <c r="DJ38" s="660"/>
      <c r="DK38" s="661"/>
      <c r="DL38" s="668">
        <v>695263</v>
      </c>
      <c r="DM38" s="660"/>
      <c r="DN38" s="660"/>
      <c r="DO38" s="660"/>
      <c r="DP38" s="660"/>
      <c r="DQ38" s="660"/>
      <c r="DR38" s="660"/>
      <c r="DS38" s="660"/>
      <c r="DT38" s="660"/>
      <c r="DU38" s="660"/>
      <c r="DV38" s="661"/>
      <c r="DW38" s="664">
        <v>5.5</v>
      </c>
      <c r="DX38" s="693"/>
      <c r="DY38" s="693"/>
      <c r="DZ38" s="693"/>
      <c r="EA38" s="693"/>
      <c r="EB38" s="693"/>
      <c r="EC38" s="694"/>
    </row>
    <row r="39" spans="2:133" ht="11.25" customHeight="1">
      <c r="AQ39" s="736" t="s">
        <v>340</v>
      </c>
      <c r="AR39" s="737"/>
      <c r="AS39" s="737"/>
      <c r="AT39" s="737"/>
      <c r="AU39" s="737"/>
      <c r="AV39" s="737"/>
      <c r="AW39" s="737"/>
      <c r="AX39" s="737"/>
      <c r="AY39" s="738"/>
      <c r="AZ39" s="659" t="s">
        <v>123</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94</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486913</v>
      </c>
      <c r="CS39" s="695"/>
      <c r="CT39" s="695"/>
      <c r="CU39" s="695"/>
      <c r="CV39" s="695"/>
      <c r="CW39" s="695"/>
      <c r="CX39" s="695"/>
      <c r="CY39" s="696"/>
      <c r="CZ39" s="664">
        <v>2.2999999999999998</v>
      </c>
      <c r="DA39" s="693"/>
      <c r="DB39" s="693"/>
      <c r="DC39" s="697"/>
      <c r="DD39" s="668">
        <v>239776</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344</v>
      </c>
      <c r="AR40" s="737"/>
      <c r="AS40" s="737"/>
      <c r="AT40" s="737"/>
      <c r="AU40" s="737"/>
      <c r="AV40" s="737"/>
      <c r="AW40" s="737"/>
      <c r="AX40" s="737"/>
      <c r="AY40" s="738"/>
      <c r="AZ40" s="659">
        <v>449459</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113</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282800</v>
      </c>
      <c r="CS40" s="660"/>
      <c r="CT40" s="660"/>
      <c r="CU40" s="660"/>
      <c r="CV40" s="660"/>
      <c r="CW40" s="660"/>
      <c r="CX40" s="660"/>
      <c r="CY40" s="661"/>
      <c r="CZ40" s="664">
        <v>1.3</v>
      </c>
      <c r="DA40" s="693"/>
      <c r="DB40" s="693"/>
      <c r="DC40" s="697"/>
      <c r="DD40" s="668">
        <v>3111</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c r="AQ41" s="746" t="s">
        <v>347</v>
      </c>
      <c r="AR41" s="747"/>
      <c r="AS41" s="747"/>
      <c r="AT41" s="747"/>
      <c r="AU41" s="747"/>
      <c r="AV41" s="747"/>
      <c r="AW41" s="747"/>
      <c r="AX41" s="747"/>
      <c r="AY41" s="748"/>
      <c r="AZ41" s="739">
        <v>1120138</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286</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4002765</v>
      </c>
      <c r="CS42" s="660"/>
      <c r="CT42" s="660"/>
      <c r="CU42" s="660"/>
      <c r="CV42" s="660"/>
      <c r="CW42" s="660"/>
      <c r="CX42" s="660"/>
      <c r="CY42" s="661"/>
      <c r="CZ42" s="664">
        <v>18.600000000000001</v>
      </c>
      <c r="DA42" s="665"/>
      <c r="DB42" s="665"/>
      <c r="DC42" s="760"/>
      <c r="DD42" s="668">
        <v>449560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71386</v>
      </c>
      <c r="CS43" s="695"/>
      <c r="CT43" s="695"/>
      <c r="CU43" s="695"/>
      <c r="CV43" s="695"/>
      <c r="CW43" s="695"/>
      <c r="CX43" s="695"/>
      <c r="CY43" s="696"/>
      <c r="CZ43" s="664">
        <v>0.3</v>
      </c>
      <c r="DA43" s="693"/>
      <c r="DB43" s="693"/>
      <c r="DC43" s="697"/>
      <c r="DD43" s="668">
        <v>71386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3921809</v>
      </c>
      <c r="CS44" s="660"/>
      <c r="CT44" s="660"/>
      <c r="CU44" s="660"/>
      <c r="CV44" s="660"/>
      <c r="CW44" s="660"/>
      <c r="CX44" s="660"/>
      <c r="CY44" s="661"/>
      <c r="CZ44" s="664">
        <v>18.2</v>
      </c>
      <c r="DA44" s="665"/>
      <c r="DB44" s="665"/>
      <c r="DC44" s="760"/>
      <c r="DD44" s="668">
        <v>399061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273954</v>
      </c>
      <c r="CS45" s="695"/>
      <c r="CT45" s="695"/>
      <c r="CU45" s="695"/>
      <c r="CV45" s="695"/>
      <c r="CW45" s="695"/>
      <c r="CX45" s="695"/>
      <c r="CY45" s="696"/>
      <c r="CZ45" s="664">
        <v>1.3</v>
      </c>
      <c r="DA45" s="693"/>
      <c r="DB45" s="693"/>
      <c r="DC45" s="697"/>
      <c r="DD45" s="668">
        <v>49823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3646619</v>
      </c>
      <c r="CS46" s="660"/>
      <c r="CT46" s="660"/>
      <c r="CU46" s="660"/>
      <c r="CV46" s="660"/>
      <c r="CW46" s="660"/>
      <c r="CX46" s="660"/>
      <c r="CY46" s="661"/>
      <c r="CZ46" s="664">
        <v>16.899999999999999</v>
      </c>
      <c r="DA46" s="665"/>
      <c r="DB46" s="665"/>
      <c r="DC46" s="760"/>
      <c r="DD46" s="668">
        <v>348002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80956</v>
      </c>
      <c r="CS47" s="695"/>
      <c r="CT47" s="695"/>
      <c r="CU47" s="695"/>
      <c r="CV47" s="695"/>
      <c r="CW47" s="695"/>
      <c r="CX47" s="695"/>
      <c r="CY47" s="696"/>
      <c r="CZ47" s="664">
        <v>0.4</v>
      </c>
      <c r="DA47" s="693"/>
      <c r="DB47" s="693"/>
      <c r="DC47" s="697"/>
      <c r="DD47" s="668">
        <v>50499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21557889</v>
      </c>
      <c r="CS49" s="729"/>
      <c r="CT49" s="729"/>
      <c r="CU49" s="729"/>
      <c r="CV49" s="729"/>
      <c r="CW49" s="729"/>
      <c r="CX49" s="729"/>
      <c r="CY49" s="761"/>
      <c r="CZ49" s="744">
        <v>100</v>
      </c>
      <c r="DA49" s="762"/>
      <c r="DB49" s="762"/>
      <c r="DC49" s="763"/>
      <c r="DD49" s="764">
        <v>13640860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QyXeT7dih0ZyvthtB0Rl9SUIvzU0PGfJPMiuN5ARDnxmdO8JilCBLJqSAWHc3GJDIgMVpym3eqLRnm+vCH/kw==" saltValue="a4dM35AJalIb8CuuAqfE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f>ROUND(普通会計の状況!R38/1000,0)</f>
        <v>22057</v>
      </c>
      <c r="R7" s="795"/>
      <c r="S7" s="795"/>
      <c r="T7" s="795"/>
      <c r="U7" s="795"/>
      <c r="V7" s="795">
        <f>ROUND(普通会計の状況!CR20/1000,0)</f>
        <v>21558</v>
      </c>
      <c r="W7" s="795"/>
      <c r="X7" s="795"/>
      <c r="Y7" s="795"/>
      <c r="Z7" s="795"/>
      <c r="AA7" s="795">
        <f>Q7-V7</f>
        <v>499</v>
      </c>
      <c r="AB7" s="795"/>
      <c r="AC7" s="795"/>
      <c r="AD7" s="795"/>
      <c r="AE7" s="796"/>
      <c r="AF7" s="797">
        <v>398</v>
      </c>
      <c r="AG7" s="798"/>
      <c r="AH7" s="798"/>
      <c r="AI7" s="798"/>
      <c r="AJ7" s="799"/>
      <c r="AK7" s="835">
        <f>ROUND(普通会計の状況!R32/1000,0)</f>
        <v>707</v>
      </c>
      <c r="AL7" s="836"/>
      <c r="AM7" s="836"/>
      <c r="AN7" s="836"/>
      <c r="AO7" s="836"/>
      <c r="AP7" s="836">
        <f>ROUND(総括表!BN23/1000,0)</f>
        <v>20830</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c r="BS7" s="839" t="s">
        <v>567</v>
      </c>
      <c r="BT7" s="840"/>
      <c r="BU7" s="840"/>
      <c r="BV7" s="840"/>
      <c r="BW7" s="840"/>
      <c r="BX7" s="840"/>
      <c r="BY7" s="840"/>
      <c r="BZ7" s="840"/>
      <c r="CA7" s="840"/>
      <c r="CB7" s="840"/>
      <c r="CC7" s="840"/>
      <c r="CD7" s="840"/>
      <c r="CE7" s="840"/>
      <c r="CF7" s="840"/>
      <c r="CG7" s="841"/>
      <c r="CH7" s="831">
        <v>-4</v>
      </c>
      <c r="CI7" s="832"/>
      <c r="CJ7" s="832"/>
      <c r="CK7" s="832"/>
      <c r="CL7" s="833"/>
      <c r="CM7" s="831">
        <v>68</v>
      </c>
      <c r="CN7" s="832"/>
      <c r="CO7" s="832"/>
      <c r="CP7" s="832"/>
      <c r="CQ7" s="833"/>
      <c r="CR7" s="831">
        <v>20</v>
      </c>
      <c r="CS7" s="832"/>
      <c r="CT7" s="832"/>
      <c r="CU7" s="832"/>
      <c r="CV7" s="833"/>
      <c r="CW7" s="831">
        <v>33</v>
      </c>
      <c r="CX7" s="832"/>
      <c r="CY7" s="832"/>
      <c r="CZ7" s="832"/>
      <c r="DA7" s="833"/>
      <c r="DB7" s="834" t="s">
        <v>565</v>
      </c>
      <c r="DC7" s="832"/>
      <c r="DD7" s="832"/>
      <c r="DE7" s="832"/>
      <c r="DF7" s="833"/>
      <c r="DG7" s="831" t="s">
        <v>566</v>
      </c>
      <c r="DH7" s="832"/>
      <c r="DI7" s="832"/>
      <c r="DJ7" s="832"/>
      <c r="DK7" s="833"/>
      <c r="DL7" s="831" t="s">
        <v>564</v>
      </c>
      <c r="DM7" s="832"/>
      <c r="DN7" s="832"/>
      <c r="DO7" s="832"/>
      <c r="DP7" s="833"/>
      <c r="DQ7" s="831" t="s">
        <v>564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2">
        <v>-1</v>
      </c>
      <c r="CI8" s="843"/>
      <c r="CJ8" s="843"/>
      <c r="CK8" s="843"/>
      <c r="CL8" s="844"/>
      <c r="CM8" s="842">
        <v>60</v>
      </c>
      <c r="CN8" s="843"/>
      <c r="CO8" s="843"/>
      <c r="CP8" s="843"/>
      <c r="CQ8" s="844"/>
      <c r="CR8" s="842">
        <v>26</v>
      </c>
      <c r="CS8" s="843"/>
      <c r="CT8" s="843"/>
      <c r="CU8" s="843"/>
      <c r="CV8" s="844"/>
      <c r="CW8" s="842">
        <v>1</v>
      </c>
      <c r="CX8" s="843"/>
      <c r="CY8" s="843"/>
      <c r="CZ8" s="843"/>
      <c r="DA8" s="844"/>
      <c r="DB8" s="842" t="s">
        <v>565</v>
      </c>
      <c r="DC8" s="843"/>
      <c r="DD8" s="843"/>
      <c r="DE8" s="843"/>
      <c r="DF8" s="844"/>
      <c r="DG8" s="842" t="s">
        <v>564</v>
      </c>
      <c r="DH8" s="843"/>
      <c r="DI8" s="843"/>
      <c r="DJ8" s="843"/>
      <c r="DK8" s="844"/>
      <c r="DL8" s="842" t="s">
        <v>564</v>
      </c>
      <c r="DM8" s="843"/>
      <c r="DN8" s="843"/>
      <c r="DO8" s="843"/>
      <c r="DP8" s="844"/>
      <c r="DQ8" s="842" t="s">
        <v>564</v>
      </c>
      <c r="DR8" s="843"/>
      <c r="DS8" s="843"/>
      <c r="DT8" s="843"/>
      <c r="DU8" s="844"/>
      <c r="DV8" s="845"/>
      <c r="DW8" s="846"/>
      <c r="DX8" s="846"/>
      <c r="DY8" s="846"/>
      <c r="DZ8" s="847"/>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569</v>
      </c>
      <c r="BT9" s="829"/>
      <c r="BU9" s="829"/>
      <c r="BV9" s="829"/>
      <c r="BW9" s="829"/>
      <c r="BX9" s="829"/>
      <c r="BY9" s="829"/>
      <c r="BZ9" s="829"/>
      <c r="CA9" s="829"/>
      <c r="CB9" s="829"/>
      <c r="CC9" s="829"/>
      <c r="CD9" s="829"/>
      <c r="CE9" s="829"/>
      <c r="CF9" s="829"/>
      <c r="CG9" s="830"/>
      <c r="CH9" s="842">
        <v>4</v>
      </c>
      <c r="CI9" s="843"/>
      <c r="CJ9" s="843"/>
      <c r="CK9" s="843"/>
      <c r="CL9" s="844"/>
      <c r="CM9" s="842">
        <v>394</v>
      </c>
      <c r="CN9" s="843"/>
      <c r="CO9" s="843"/>
      <c r="CP9" s="843"/>
      <c r="CQ9" s="844"/>
      <c r="CR9" s="842">
        <v>5</v>
      </c>
      <c r="CS9" s="843"/>
      <c r="CT9" s="843"/>
      <c r="CU9" s="843"/>
      <c r="CV9" s="844"/>
      <c r="CW9" s="842" t="s">
        <v>571</v>
      </c>
      <c r="CX9" s="843"/>
      <c r="CY9" s="843"/>
      <c r="CZ9" s="843"/>
      <c r="DA9" s="844"/>
      <c r="DB9" s="842" t="s">
        <v>564</v>
      </c>
      <c r="DC9" s="843"/>
      <c r="DD9" s="843"/>
      <c r="DE9" s="843"/>
      <c r="DF9" s="844"/>
      <c r="DG9" s="842" t="s">
        <v>564</v>
      </c>
      <c r="DH9" s="843"/>
      <c r="DI9" s="843"/>
      <c r="DJ9" s="843"/>
      <c r="DK9" s="844"/>
      <c r="DL9" s="842" t="s">
        <v>564</v>
      </c>
      <c r="DM9" s="843"/>
      <c r="DN9" s="843"/>
      <c r="DO9" s="843"/>
      <c r="DP9" s="844"/>
      <c r="DQ9" s="842" t="s">
        <v>564</v>
      </c>
      <c r="DR9" s="843"/>
      <c r="DS9" s="843"/>
      <c r="DT9" s="843"/>
      <c r="DU9" s="844"/>
      <c r="DV9" s="845"/>
      <c r="DW9" s="846"/>
      <c r="DX9" s="846"/>
      <c r="DY9" s="846"/>
      <c r="DZ9" s="847"/>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570</v>
      </c>
      <c r="BT10" s="829"/>
      <c r="BU10" s="829"/>
      <c r="BV10" s="829"/>
      <c r="BW10" s="829"/>
      <c r="BX10" s="829"/>
      <c r="BY10" s="829"/>
      <c r="BZ10" s="829"/>
      <c r="CA10" s="829"/>
      <c r="CB10" s="829"/>
      <c r="CC10" s="829"/>
      <c r="CD10" s="829"/>
      <c r="CE10" s="829"/>
      <c r="CF10" s="829"/>
      <c r="CG10" s="830"/>
      <c r="CH10" s="842">
        <v>-3</v>
      </c>
      <c r="CI10" s="843"/>
      <c r="CJ10" s="843"/>
      <c r="CK10" s="843"/>
      <c r="CL10" s="844"/>
      <c r="CM10" s="842">
        <v>49</v>
      </c>
      <c r="CN10" s="843"/>
      <c r="CO10" s="843"/>
      <c r="CP10" s="843"/>
      <c r="CQ10" s="844"/>
      <c r="CR10" s="842">
        <v>14</v>
      </c>
      <c r="CS10" s="843"/>
      <c r="CT10" s="843"/>
      <c r="CU10" s="843"/>
      <c r="CV10" s="844"/>
      <c r="CW10" s="842" t="s">
        <v>571</v>
      </c>
      <c r="CX10" s="843"/>
      <c r="CY10" s="843"/>
      <c r="CZ10" s="843"/>
      <c r="DA10" s="844"/>
      <c r="DB10" s="842" t="s">
        <v>564</v>
      </c>
      <c r="DC10" s="843"/>
      <c r="DD10" s="843"/>
      <c r="DE10" s="843"/>
      <c r="DF10" s="844"/>
      <c r="DG10" s="842" t="s">
        <v>564</v>
      </c>
      <c r="DH10" s="843"/>
      <c r="DI10" s="843"/>
      <c r="DJ10" s="843"/>
      <c r="DK10" s="844"/>
      <c r="DL10" s="842" t="s">
        <v>564</v>
      </c>
      <c r="DM10" s="843"/>
      <c r="DN10" s="843"/>
      <c r="DO10" s="843"/>
      <c r="DP10" s="844"/>
      <c r="DQ10" s="842" t="s">
        <v>564</v>
      </c>
      <c r="DR10" s="843"/>
      <c r="DS10" s="843"/>
      <c r="DT10" s="843"/>
      <c r="DU10" s="844"/>
      <c r="DV10" s="845"/>
      <c r="DW10" s="846"/>
      <c r="DX10" s="846"/>
      <c r="DY10" s="846"/>
      <c r="DZ10" s="847"/>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21"/>
      <c r="AG22" s="822"/>
      <c r="AH22" s="822"/>
      <c r="AI22" s="822"/>
      <c r="AJ22" s="823"/>
      <c r="AK22" s="863"/>
      <c r="AL22" s="864"/>
      <c r="AM22" s="864"/>
      <c r="AN22" s="864"/>
      <c r="AO22" s="864"/>
      <c r="AP22" s="864"/>
      <c r="AQ22" s="864"/>
      <c r="AR22" s="864"/>
      <c r="AS22" s="864"/>
      <c r="AT22" s="864"/>
      <c r="AU22" s="865"/>
      <c r="AV22" s="865"/>
      <c r="AW22" s="865"/>
      <c r="AX22" s="865"/>
      <c r="AY22" s="866"/>
      <c r="AZ22" s="867" t="s">
        <v>384</v>
      </c>
      <c r="BA22" s="867"/>
      <c r="BB22" s="867"/>
      <c r="BC22" s="867"/>
      <c r="BD22" s="868"/>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34"/>
    </row>
    <row r="23" spans="1:131" s="235" customFormat="1" ht="26.25" customHeight="1" thickBot="1">
      <c r="A23" s="244" t="s">
        <v>385</v>
      </c>
      <c r="B23" s="851" t="s">
        <v>386</v>
      </c>
      <c r="C23" s="852"/>
      <c r="D23" s="852"/>
      <c r="E23" s="852"/>
      <c r="F23" s="852"/>
      <c r="G23" s="852"/>
      <c r="H23" s="852"/>
      <c r="I23" s="852"/>
      <c r="J23" s="852"/>
      <c r="K23" s="852"/>
      <c r="L23" s="852"/>
      <c r="M23" s="852"/>
      <c r="N23" s="852"/>
      <c r="O23" s="852"/>
      <c r="P23" s="853"/>
      <c r="Q23" s="854">
        <f>SUM(Q7:U22)</f>
        <v>22057</v>
      </c>
      <c r="R23" s="855"/>
      <c r="S23" s="855"/>
      <c r="T23" s="855"/>
      <c r="U23" s="855"/>
      <c r="V23" s="855">
        <f>SUM(V7:Z22)</f>
        <v>21558</v>
      </c>
      <c r="W23" s="855"/>
      <c r="X23" s="855"/>
      <c r="Y23" s="855"/>
      <c r="Z23" s="855"/>
      <c r="AA23" s="855">
        <f>SUM(AA7:AE22)</f>
        <v>499</v>
      </c>
      <c r="AB23" s="855"/>
      <c r="AC23" s="855"/>
      <c r="AD23" s="855"/>
      <c r="AE23" s="856"/>
      <c r="AF23" s="857">
        <f>SUM(AF7:AJ22)</f>
        <v>398</v>
      </c>
      <c r="AG23" s="855"/>
      <c r="AH23" s="855"/>
      <c r="AI23" s="855"/>
      <c r="AJ23" s="858"/>
      <c r="AK23" s="859"/>
      <c r="AL23" s="860"/>
      <c r="AM23" s="860"/>
      <c r="AN23" s="860"/>
      <c r="AO23" s="860"/>
      <c r="AP23" s="855">
        <f>SUM(AP7:AT22)</f>
        <v>20830</v>
      </c>
      <c r="AQ23" s="855"/>
      <c r="AR23" s="855"/>
      <c r="AS23" s="855"/>
      <c r="AT23" s="855"/>
      <c r="AU23" s="861"/>
      <c r="AV23" s="861"/>
      <c r="AW23" s="861"/>
      <c r="AX23" s="861"/>
      <c r="AY23" s="862"/>
      <c r="AZ23" s="870" t="s">
        <v>123</v>
      </c>
      <c r="BA23" s="871"/>
      <c r="BB23" s="871"/>
      <c r="BC23" s="871"/>
      <c r="BD23" s="872"/>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34"/>
    </row>
    <row r="24" spans="1:131" s="235" customFormat="1" ht="26.25" customHeight="1">
      <c r="A24" s="869" t="s">
        <v>387</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3" t="s">
        <v>392</v>
      </c>
      <c r="AG26" s="874"/>
      <c r="AH26" s="874"/>
      <c r="AI26" s="874"/>
      <c r="AJ26" s="875"/>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3">
        <v>5887</v>
      </c>
      <c r="R28" s="884"/>
      <c r="S28" s="884"/>
      <c r="T28" s="884"/>
      <c r="U28" s="884"/>
      <c r="V28" s="884">
        <v>5797</v>
      </c>
      <c r="W28" s="884"/>
      <c r="X28" s="884"/>
      <c r="Y28" s="884"/>
      <c r="Z28" s="884"/>
      <c r="AA28" s="884">
        <v>90</v>
      </c>
      <c r="AB28" s="884"/>
      <c r="AC28" s="884"/>
      <c r="AD28" s="884"/>
      <c r="AE28" s="885"/>
      <c r="AF28" s="886">
        <v>90</v>
      </c>
      <c r="AG28" s="884"/>
      <c r="AH28" s="884"/>
      <c r="AI28" s="884"/>
      <c r="AJ28" s="887"/>
      <c r="AK28" s="888">
        <v>449</v>
      </c>
      <c r="AL28" s="879"/>
      <c r="AM28" s="879"/>
      <c r="AN28" s="879"/>
      <c r="AO28" s="879"/>
      <c r="AP28" s="879" t="s">
        <v>564</v>
      </c>
      <c r="AQ28" s="879"/>
      <c r="AR28" s="879"/>
      <c r="AS28" s="879"/>
      <c r="AT28" s="879"/>
      <c r="AU28" s="879" t="s">
        <v>564</v>
      </c>
      <c r="AV28" s="879"/>
      <c r="AW28" s="879"/>
      <c r="AX28" s="879"/>
      <c r="AY28" s="879"/>
      <c r="AZ28" s="880" t="s">
        <v>565</v>
      </c>
      <c r="BA28" s="880"/>
      <c r="BB28" s="880"/>
      <c r="BC28" s="880"/>
      <c r="BD28" s="880"/>
      <c r="BE28" s="881"/>
      <c r="BF28" s="881"/>
      <c r="BG28" s="881"/>
      <c r="BH28" s="881"/>
      <c r="BI28" s="882"/>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493</v>
      </c>
      <c r="R29" s="819"/>
      <c r="S29" s="819"/>
      <c r="T29" s="819"/>
      <c r="U29" s="819"/>
      <c r="V29" s="819">
        <v>466</v>
      </c>
      <c r="W29" s="819"/>
      <c r="X29" s="819"/>
      <c r="Y29" s="819"/>
      <c r="Z29" s="819"/>
      <c r="AA29" s="819">
        <v>28</v>
      </c>
      <c r="AB29" s="819"/>
      <c r="AC29" s="819"/>
      <c r="AD29" s="819"/>
      <c r="AE29" s="820"/>
      <c r="AF29" s="821">
        <v>28</v>
      </c>
      <c r="AG29" s="822"/>
      <c r="AH29" s="822"/>
      <c r="AI29" s="822"/>
      <c r="AJ29" s="823"/>
      <c r="AK29" s="891">
        <v>129</v>
      </c>
      <c r="AL29" s="892"/>
      <c r="AM29" s="892"/>
      <c r="AN29" s="892"/>
      <c r="AO29" s="892"/>
      <c r="AP29" s="892" t="s">
        <v>564</v>
      </c>
      <c r="AQ29" s="892"/>
      <c r="AR29" s="892"/>
      <c r="AS29" s="892"/>
      <c r="AT29" s="892"/>
      <c r="AU29" s="892" t="s">
        <v>564</v>
      </c>
      <c r="AV29" s="892"/>
      <c r="AW29" s="892"/>
      <c r="AX29" s="892"/>
      <c r="AY29" s="892"/>
      <c r="AZ29" s="893" t="s">
        <v>565</v>
      </c>
      <c r="BA29" s="893"/>
      <c r="BB29" s="893"/>
      <c r="BC29" s="893"/>
      <c r="BD29" s="893"/>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4334</v>
      </c>
      <c r="R30" s="819"/>
      <c r="S30" s="819"/>
      <c r="T30" s="819"/>
      <c r="U30" s="819"/>
      <c r="V30" s="819">
        <v>4231</v>
      </c>
      <c r="W30" s="819"/>
      <c r="X30" s="819"/>
      <c r="Y30" s="819"/>
      <c r="Z30" s="819"/>
      <c r="AA30" s="819">
        <v>103</v>
      </c>
      <c r="AB30" s="819"/>
      <c r="AC30" s="819"/>
      <c r="AD30" s="819"/>
      <c r="AE30" s="820"/>
      <c r="AF30" s="821">
        <v>103</v>
      </c>
      <c r="AG30" s="822"/>
      <c r="AH30" s="822"/>
      <c r="AI30" s="822"/>
      <c r="AJ30" s="823"/>
      <c r="AK30" s="891">
        <v>589</v>
      </c>
      <c r="AL30" s="892"/>
      <c r="AM30" s="892"/>
      <c r="AN30" s="892"/>
      <c r="AO30" s="892"/>
      <c r="AP30" s="892" t="s">
        <v>564</v>
      </c>
      <c r="AQ30" s="892"/>
      <c r="AR30" s="892"/>
      <c r="AS30" s="892"/>
      <c r="AT30" s="892"/>
      <c r="AU30" s="892" t="s">
        <v>564</v>
      </c>
      <c r="AV30" s="892"/>
      <c r="AW30" s="892"/>
      <c r="AX30" s="892"/>
      <c r="AY30" s="892"/>
      <c r="AZ30" s="893" t="s">
        <v>566</v>
      </c>
      <c r="BA30" s="893"/>
      <c r="BB30" s="893"/>
      <c r="BC30" s="893"/>
      <c r="BD30" s="893"/>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1450</v>
      </c>
      <c r="R31" s="819"/>
      <c r="S31" s="819"/>
      <c r="T31" s="819"/>
      <c r="U31" s="819"/>
      <c r="V31" s="819">
        <f>368</f>
        <v>368</v>
      </c>
      <c r="W31" s="819"/>
      <c r="X31" s="819"/>
      <c r="Y31" s="819"/>
      <c r="Z31" s="819"/>
      <c r="AA31" s="819">
        <v>1082</v>
      </c>
      <c r="AB31" s="819"/>
      <c r="AC31" s="819"/>
      <c r="AD31" s="819"/>
      <c r="AE31" s="820"/>
      <c r="AF31" s="821">
        <v>1082</v>
      </c>
      <c r="AG31" s="822"/>
      <c r="AH31" s="822"/>
      <c r="AI31" s="822"/>
      <c r="AJ31" s="823"/>
      <c r="AK31" s="891">
        <v>1245</v>
      </c>
      <c r="AL31" s="892"/>
      <c r="AM31" s="892"/>
      <c r="AN31" s="892"/>
      <c r="AO31" s="892"/>
      <c r="AP31" s="892">
        <v>18162</v>
      </c>
      <c r="AQ31" s="892"/>
      <c r="AR31" s="892"/>
      <c r="AS31" s="892"/>
      <c r="AT31" s="892"/>
      <c r="AU31" s="892">
        <v>14675</v>
      </c>
      <c r="AV31" s="892"/>
      <c r="AW31" s="892"/>
      <c r="AX31" s="892"/>
      <c r="AY31" s="892"/>
      <c r="AZ31" s="893" t="s">
        <v>564</v>
      </c>
      <c r="BA31" s="893"/>
      <c r="BB31" s="893"/>
      <c r="BC31" s="893"/>
      <c r="BD31" s="893"/>
      <c r="BE31" s="889" t="s">
        <v>401</v>
      </c>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1804</v>
      </c>
      <c r="R32" s="819"/>
      <c r="S32" s="819"/>
      <c r="T32" s="819"/>
      <c r="U32" s="819"/>
      <c r="V32" s="819">
        <v>188</v>
      </c>
      <c r="W32" s="819"/>
      <c r="X32" s="819"/>
      <c r="Y32" s="819"/>
      <c r="Z32" s="819"/>
      <c r="AA32" s="819">
        <v>1616</v>
      </c>
      <c r="AB32" s="819"/>
      <c r="AC32" s="819"/>
      <c r="AD32" s="819"/>
      <c r="AE32" s="820"/>
      <c r="AF32" s="821">
        <v>1616</v>
      </c>
      <c r="AG32" s="822"/>
      <c r="AH32" s="822"/>
      <c r="AI32" s="822"/>
      <c r="AJ32" s="823"/>
      <c r="AK32" s="891">
        <v>48</v>
      </c>
      <c r="AL32" s="892"/>
      <c r="AM32" s="892"/>
      <c r="AN32" s="892"/>
      <c r="AO32" s="892"/>
      <c r="AP32" s="892">
        <v>3454</v>
      </c>
      <c r="AQ32" s="892"/>
      <c r="AR32" s="892"/>
      <c r="AS32" s="892"/>
      <c r="AT32" s="892"/>
      <c r="AU32" s="892">
        <v>287</v>
      </c>
      <c r="AV32" s="892"/>
      <c r="AW32" s="892"/>
      <c r="AX32" s="892"/>
      <c r="AY32" s="892"/>
      <c r="AZ32" s="893" t="s">
        <v>564</v>
      </c>
      <c r="BA32" s="893"/>
      <c r="BB32" s="893"/>
      <c r="BC32" s="893"/>
      <c r="BD32" s="893"/>
      <c r="BE32" s="889" t="s">
        <v>401</v>
      </c>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1"/>
      <c r="AL33" s="892"/>
      <c r="AM33" s="892"/>
      <c r="AN33" s="892"/>
      <c r="AO33" s="892"/>
      <c r="AP33" s="892"/>
      <c r="AQ33" s="892"/>
      <c r="AR33" s="892"/>
      <c r="AS33" s="892"/>
      <c r="AT33" s="892"/>
      <c r="AU33" s="892"/>
      <c r="AV33" s="892"/>
      <c r="AW33" s="892"/>
      <c r="AX33" s="892"/>
      <c r="AY33" s="892"/>
      <c r="AZ33" s="893"/>
      <c r="BA33" s="893"/>
      <c r="BB33" s="893"/>
      <c r="BC33" s="893"/>
      <c r="BD33" s="893"/>
      <c r="BE33" s="889"/>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1"/>
      <c r="AL34" s="892"/>
      <c r="AM34" s="892"/>
      <c r="AN34" s="892"/>
      <c r="AO34" s="892"/>
      <c r="AP34" s="892"/>
      <c r="AQ34" s="892"/>
      <c r="AR34" s="892"/>
      <c r="AS34" s="892"/>
      <c r="AT34" s="892"/>
      <c r="AU34" s="892"/>
      <c r="AV34" s="892"/>
      <c r="AW34" s="892"/>
      <c r="AX34" s="892"/>
      <c r="AY34" s="892"/>
      <c r="AZ34" s="893"/>
      <c r="BA34" s="893"/>
      <c r="BB34" s="893"/>
      <c r="BC34" s="893"/>
      <c r="BD34" s="893"/>
      <c r="BE34" s="889"/>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403</v>
      </c>
      <c r="BK62" s="867"/>
      <c r="BL62" s="867"/>
      <c r="BM62" s="867"/>
      <c r="BN62" s="868"/>
      <c r="BO62" s="245"/>
      <c r="BP62" s="245"/>
      <c r="BQ62" s="242">
        <v>56</v>
      </c>
      <c r="BR62" s="243"/>
      <c r="BS62" s="828"/>
      <c r="BT62" s="829"/>
      <c r="BU62" s="829"/>
      <c r="BV62" s="829"/>
      <c r="BW62" s="829"/>
      <c r="BX62" s="829"/>
      <c r="BY62" s="829"/>
      <c r="BZ62" s="829"/>
      <c r="CA62" s="829"/>
      <c r="CB62" s="829"/>
      <c r="CC62" s="829"/>
      <c r="CD62" s="829"/>
      <c r="CE62" s="829"/>
      <c r="CF62" s="829"/>
      <c r="CG62" s="830"/>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26"/>
    </row>
    <row r="63" spans="1:131" s="227" customFormat="1" ht="26.25" customHeight="1" thickBot="1">
      <c r="A63" s="244" t="s">
        <v>385</v>
      </c>
      <c r="B63" s="851" t="s">
        <v>404</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2920</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405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3" t="s">
        <v>392</v>
      </c>
      <c r="AG66" s="874"/>
      <c r="AH66" s="874"/>
      <c r="AI66" s="874"/>
      <c r="AJ66" s="914"/>
      <c r="AK66" s="777" t="s">
        <v>411</v>
      </c>
      <c r="AL66" s="801"/>
      <c r="AM66" s="801"/>
      <c r="AN66" s="801"/>
      <c r="AO66" s="802"/>
      <c r="AP66" s="777" t="s">
        <v>412</v>
      </c>
      <c r="AQ66" s="778"/>
      <c r="AR66" s="778"/>
      <c r="AS66" s="778"/>
      <c r="AT66" s="779"/>
      <c r="AU66" s="777" t="s">
        <v>413</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579</v>
      </c>
      <c r="C68" s="931"/>
      <c r="D68" s="931"/>
      <c r="E68" s="931"/>
      <c r="F68" s="931"/>
      <c r="G68" s="931"/>
      <c r="H68" s="931"/>
      <c r="I68" s="931"/>
      <c r="J68" s="931"/>
      <c r="K68" s="931"/>
      <c r="L68" s="931"/>
      <c r="M68" s="931"/>
      <c r="N68" s="931"/>
      <c r="O68" s="931"/>
      <c r="P68" s="932"/>
      <c r="Q68" s="933">
        <v>262</v>
      </c>
      <c r="R68" s="927"/>
      <c r="S68" s="927"/>
      <c r="T68" s="927"/>
      <c r="U68" s="927"/>
      <c r="V68" s="927">
        <v>257</v>
      </c>
      <c r="W68" s="927"/>
      <c r="X68" s="927"/>
      <c r="Y68" s="927"/>
      <c r="Z68" s="927"/>
      <c r="AA68" s="927">
        <v>5</v>
      </c>
      <c r="AB68" s="927"/>
      <c r="AC68" s="927"/>
      <c r="AD68" s="927"/>
      <c r="AE68" s="927"/>
      <c r="AF68" s="927">
        <v>5</v>
      </c>
      <c r="AG68" s="927"/>
      <c r="AH68" s="927"/>
      <c r="AI68" s="927"/>
      <c r="AJ68" s="927"/>
      <c r="AK68" s="927">
        <v>84</v>
      </c>
      <c r="AL68" s="927"/>
      <c r="AM68" s="927"/>
      <c r="AN68" s="927"/>
      <c r="AO68" s="927"/>
      <c r="AP68" s="927" t="s">
        <v>578</v>
      </c>
      <c r="AQ68" s="927"/>
      <c r="AR68" s="927"/>
      <c r="AS68" s="927"/>
      <c r="AT68" s="927"/>
      <c r="AU68" s="927" t="s">
        <v>597</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580</v>
      </c>
      <c r="C69" s="935"/>
      <c r="D69" s="935"/>
      <c r="E69" s="935"/>
      <c r="F69" s="935"/>
      <c r="G69" s="935"/>
      <c r="H69" s="935"/>
      <c r="I69" s="935"/>
      <c r="J69" s="935"/>
      <c r="K69" s="935"/>
      <c r="L69" s="935"/>
      <c r="M69" s="935"/>
      <c r="N69" s="935"/>
      <c r="O69" s="935"/>
      <c r="P69" s="936"/>
      <c r="Q69" s="937">
        <v>102</v>
      </c>
      <c r="R69" s="892"/>
      <c r="S69" s="892"/>
      <c r="T69" s="892"/>
      <c r="U69" s="892"/>
      <c r="V69" s="892">
        <v>94</v>
      </c>
      <c r="W69" s="892"/>
      <c r="X69" s="892"/>
      <c r="Y69" s="892"/>
      <c r="Z69" s="892"/>
      <c r="AA69" s="892">
        <v>8</v>
      </c>
      <c r="AB69" s="892"/>
      <c r="AC69" s="892"/>
      <c r="AD69" s="892"/>
      <c r="AE69" s="892"/>
      <c r="AF69" s="892">
        <v>8</v>
      </c>
      <c r="AG69" s="892"/>
      <c r="AH69" s="892"/>
      <c r="AI69" s="892"/>
      <c r="AJ69" s="892"/>
      <c r="AK69" s="892">
        <v>26</v>
      </c>
      <c r="AL69" s="892"/>
      <c r="AM69" s="892"/>
      <c r="AN69" s="892"/>
      <c r="AO69" s="892"/>
      <c r="AP69" s="892" t="s">
        <v>578</v>
      </c>
      <c r="AQ69" s="892"/>
      <c r="AR69" s="892"/>
      <c r="AS69" s="892"/>
      <c r="AT69" s="892"/>
      <c r="AU69" s="892" t="s">
        <v>598</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581</v>
      </c>
      <c r="C70" s="935"/>
      <c r="D70" s="935"/>
      <c r="E70" s="935"/>
      <c r="F70" s="935"/>
      <c r="G70" s="935"/>
      <c r="H70" s="935"/>
      <c r="I70" s="935"/>
      <c r="J70" s="935"/>
      <c r="K70" s="935"/>
      <c r="L70" s="935"/>
      <c r="M70" s="935"/>
      <c r="N70" s="935"/>
      <c r="O70" s="935"/>
      <c r="P70" s="936"/>
      <c r="Q70" s="937">
        <v>116</v>
      </c>
      <c r="R70" s="892"/>
      <c r="S70" s="892"/>
      <c r="T70" s="892"/>
      <c r="U70" s="892"/>
      <c r="V70" s="892">
        <v>112</v>
      </c>
      <c r="W70" s="892"/>
      <c r="X70" s="892"/>
      <c r="Y70" s="892"/>
      <c r="Z70" s="892"/>
      <c r="AA70" s="892">
        <v>4</v>
      </c>
      <c r="AB70" s="892"/>
      <c r="AC70" s="892"/>
      <c r="AD70" s="892"/>
      <c r="AE70" s="892"/>
      <c r="AF70" s="892">
        <v>4</v>
      </c>
      <c r="AG70" s="892"/>
      <c r="AH70" s="892"/>
      <c r="AI70" s="892"/>
      <c r="AJ70" s="892"/>
      <c r="AK70" s="892">
        <v>18</v>
      </c>
      <c r="AL70" s="892"/>
      <c r="AM70" s="892"/>
      <c r="AN70" s="892"/>
      <c r="AO70" s="892"/>
      <c r="AP70" s="892" t="s">
        <v>578</v>
      </c>
      <c r="AQ70" s="892"/>
      <c r="AR70" s="892"/>
      <c r="AS70" s="892"/>
      <c r="AT70" s="892"/>
      <c r="AU70" s="892" t="s">
        <v>599</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582</v>
      </c>
      <c r="C71" s="935"/>
      <c r="D71" s="935"/>
      <c r="E71" s="935"/>
      <c r="F71" s="935"/>
      <c r="G71" s="935"/>
      <c r="H71" s="935"/>
      <c r="I71" s="935"/>
      <c r="J71" s="935"/>
      <c r="K71" s="935"/>
      <c r="L71" s="935"/>
      <c r="M71" s="935"/>
      <c r="N71" s="935"/>
      <c r="O71" s="935"/>
      <c r="P71" s="936"/>
      <c r="Q71" s="937">
        <v>478</v>
      </c>
      <c r="R71" s="892"/>
      <c r="S71" s="892"/>
      <c r="T71" s="892"/>
      <c r="U71" s="892"/>
      <c r="V71" s="892">
        <v>472</v>
      </c>
      <c r="W71" s="892"/>
      <c r="X71" s="892"/>
      <c r="Y71" s="892"/>
      <c r="Z71" s="892"/>
      <c r="AA71" s="892">
        <v>6</v>
      </c>
      <c r="AB71" s="892"/>
      <c r="AC71" s="892"/>
      <c r="AD71" s="892"/>
      <c r="AE71" s="892"/>
      <c r="AF71" s="892">
        <v>6</v>
      </c>
      <c r="AG71" s="892"/>
      <c r="AH71" s="892"/>
      <c r="AI71" s="892"/>
      <c r="AJ71" s="892"/>
      <c r="AK71" s="892">
        <v>98</v>
      </c>
      <c r="AL71" s="892"/>
      <c r="AM71" s="892"/>
      <c r="AN71" s="892"/>
      <c r="AO71" s="892"/>
      <c r="AP71" s="892" t="s">
        <v>598</v>
      </c>
      <c r="AQ71" s="892"/>
      <c r="AR71" s="892"/>
      <c r="AS71" s="892"/>
      <c r="AT71" s="892"/>
      <c r="AU71" s="892" t="s">
        <v>598</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583</v>
      </c>
      <c r="C72" s="935"/>
      <c r="D72" s="935"/>
      <c r="E72" s="935"/>
      <c r="F72" s="935"/>
      <c r="G72" s="935"/>
      <c r="H72" s="935"/>
      <c r="I72" s="935"/>
      <c r="J72" s="935"/>
      <c r="K72" s="935"/>
      <c r="L72" s="935"/>
      <c r="M72" s="935"/>
      <c r="N72" s="935"/>
      <c r="O72" s="935"/>
      <c r="P72" s="936"/>
      <c r="Q72" s="937">
        <v>357</v>
      </c>
      <c r="R72" s="892"/>
      <c r="S72" s="892"/>
      <c r="T72" s="892"/>
      <c r="U72" s="892"/>
      <c r="V72" s="892">
        <v>356</v>
      </c>
      <c r="W72" s="892"/>
      <c r="X72" s="892"/>
      <c r="Y72" s="892"/>
      <c r="Z72" s="892"/>
      <c r="AA72" s="892">
        <v>1</v>
      </c>
      <c r="AB72" s="892"/>
      <c r="AC72" s="892"/>
      <c r="AD72" s="892"/>
      <c r="AE72" s="892"/>
      <c r="AF72" s="892">
        <v>1</v>
      </c>
      <c r="AG72" s="892"/>
      <c r="AH72" s="892"/>
      <c r="AI72" s="892"/>
      <c r="AJ72" s="892"/>
      <c r="AK72" s="892">
        <v>77</v>
      </c>
      <c r="AL72" s="892"/>
      <c r="AM72" s="892"/>
      <c r="AN72" s="892"/>
      <c r="AO72" s="892"/>
      <c r="AP72" s="892" t="s">
        <v>598</v>
      </c>
      <c r="AQ72" s="892"/>
      <c r="AR72" s="892"/>
      <c r="AS72" s="892"/>
      <c r="AT72" s="892"/>
      <c r="AU72" s="892" t="s">
        <v>600</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584</v>
      </c>
      <c r="C73" s="935"/>
      <c r="D73" s="935"/>
      <c r="E73" s="935"/>
      <c r="F73" s="935"/>
      <c r="G73" s="935"/>
      <c r="H73" s="935"/>
      <c r="I73" s="935"/>
      <c r="J73" s="935"/>
      <c r="K73" s="935"/>
      <c r="L73" s="935"/>
      <c r="M73" s="935"/>
      <c r="N73" s="935"/>
      <c r="O73" s="935"/>
      <c r="P73" s="936"/>
      <c r="Q73" s="937">
        <v>283</v>
      </c>
      <c r="R73" s="892"/>
      <c r="S73" s="892"/>
      <c r="T73" s="892"/>
      <c r="U73" s="892"/>
      <c r="V73" s="892">
        <v>272</v>
      </c>
      <c r="W73" s="892"/>
      <c r="X73" s="892"/>
      <c r="Y73" s="892"/>
      <c r="Z73" s="892"/>
      <c r="AA73" s="892">
        <v>11</v>
      </c>
      <c r="AB73" s="892"/>
      <c r="AC73" s="892"/>
      <c r="AD73" s="892"/>
      <c r="AE73" s="892"/>
      <c r="AF73" s="892">
        <v>11</v>
      </c>
      <c r="AG73" s="892"/>
      <c r="AH73" s="892"/>
      <c r="AI73" s="892"/>
      <c r="AJ73" s="892"/>
      <c r="AK73" s="892">
        <v>13</v>
      </c>
      <c r="AL73" s="892"/>
      <c r="AM73" s="892"/>
      <c r="AN73" s="892"/>
      <c r="AO73" s="892"/>
      <c r="AP73" s="892" t="s">
        <v>578</v>
      </c>
      <c r="AQ73" s="892"/>
      <c r="AR73" s="892"/>
      <c r="AS73" s="892"/>
      <c r="AT73" s="892"/>
      <c r="AU73" s="892" t="s">
        <v>578</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t="s">
        <v>585</v>
      </c>
      <c r="C74" s="935"/>
      <c r="D74" s="935"/>
      <c r="E74" s="935"/>
      <c r="F74" s="935"/>
      <c r="G74" s="935"/>
      <c r="H74" s="935"/>
      <c r="I74" s="935"/>
      <c r="J74" s="935"/>
      <c r="K74" s="935"/>
      <c r="L74" s="935"/>
      <c r="M74" s="935"/>
      <c r="N74" s="935"/>
      <c r="O74" s="935"/>
      <c r="P74" s="936"/>
      <c r="Q74" s="937">
        <v>341</v>
      </c>
      <c r="R74" s="892"/>
      <c r="S74" s="892"/>
      <c r="T74" s="892"/>
      <c r="U74" s="892"/>
      <c r="V74" s="892">
        <v>323</v>
      </c>
      <c r="W74" s="892"/>
      <c r="X74" s="892"/>
      <c r="Y74" s="892"/>
      <c r="Z74" s="892"/>
      <c r="AA74" s="892">
        <v>18</v>
      </c>
      <c r="AB74" s="892"/>
      <c r="AC74" s="892"/>
      <c r="AD74" s="892"/>
      <c r="AE74" s="892"/>
      <c r="AF74" s="892">
        <v>18</v>
      </c>
      <c r="AG74" s="892"/>
      <c r="AH74" s="892"/>
      <c r="AI74" s="892"/>
      <c r="AJ74" s="892"/>
      <c r="AK74" s="892" t="s">
        <v>601</v>
      </c>
      <c r="AL74" s="892"/>
      <c r="AM74" s="892"/>
      <c r="AN74" s="892"/>
      <c r="AO74" s="892"/>
      <c r="AP74" s="892" t="s">
        <v>578</v>
      </c>
      <c r="AQ74" s="892"/>
      <c r="AR74" s="892"/>
      <c r="AS74" s="892"/>
      <c r="AT74" s="892"/>
      <c r="AU74" s="892" t="s">
        <v>578</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t="s">
        <v>586</v>
      </c>
      <c r="C75" s="935"/>
      <c r="D75" s="935"/>
      <c r="E75" s="935"/>
      <c r="F75" s="935"/>
      <c r="G75" s="935"/>
      <c r="H75" s="935"/>
      <c r="I75" s="935"/>
      <c r="J75" s="935"/>
      <c r="K75" s="935"/>
      <c r="L75" s="935"/>
      <c r="M75" s="935"/>
      <c r="N75" s="935"/>
      <c r="O75" s="935"/>
      <c r="P75" s="936"/>
      <c r="Q75" s="940">
        <v>329</v>
      </c>
      <c r="R75" s="941"/>
      <c r="S75" s="941"/>
      <c r="T75" s="941"/>
      <c r="U75" s="891"/>
      <c r="V75" s="942">
        <v>321</v>
      </c>
      <c r="W75" s="941"/>
      <c r="X75" s="941"/>
      <c r="Y75" s="941"/>
      <c r="Z75" s="891"/>
      <c r="AA75" s="942">
        <v>8</v>
      </c>
      <c r="AB75" s="941"/>
      <c r="AC75" s="941"/>
      <c r="AD75" s="941"/>
      <c r="AE75" s="891"/>
      <c r="AF75" s="942">
        <v>8</v>
      </c>
      <c r="AG75" s="941"/>
      <c r="AH75" s="941"/>
      <c r="AI75" s="941"/>
      <c r="AJ75" s="891"/>
      <c r="AK75" s="942">
        <v>52</v>
      </c>
      <c r="AL75" s="941"/>
      <c r="AM75" s="941"/>
      <c r="AN75" s="941"/>
      <c r="AO75" s="891"/>
      <c r="AP75" s="942" t="s">
        <v>578</v>
      </c>
      <c r="AQ75" s="941"/>
      <c r="AR75" s="941"/>
      <c r="AS75" s="941"/>
      <c r="AT75" s="891"/>
      <c r="AU75" s="942" t="s">
        <v>578</v>
      </c>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t="s">
        <v>587</v>
      </c>
      <c r="C76" s="935"/>
      <c r="D76" s="935"/>
      <c r="E76" s="935"/>
      <c r="F76" s="935"/>
      <c r="G76" s="935"/>
      <c r="H76" s="935"/>
      <c r="I76" s="935"/>
      <c r="J76" s="935"/>
      <c r="K76" s="935"/>
      <c r="L76" s="935"/>
      <c r="M76" s="935"/>
      <c r="N76" s="935"/>
      <c r="O76" s="935"/>
      <c r="P76" s="936"/>
      <c r="Q76" s="940">
        <v>332</v>
      </c>
      <c r="R76" s="941"/>
      <c r="S76" s="941"/>
      <c r="T76" s="941"/>
      <c r="U76" s="891"/>
      <c r="V76" s="942">
        <v>326</v>
      </c>
      <c r="W76" s="941"/>
      <c r="X76" s="941"/>
      <c r="Y76" s="941"/>
      <c r="Z76" s="891"/>
      <c r="AA76" s="942">
        <v>6</v>
      </c>
      <c r="AB76" s="941"/>
      <c r="AC76" s="941"/>
      <c r="AD76" s="941"/>
      <c r="AE76" s="891"/>
      <c r="AF76" s="942">
        <v>6</v>
      </c>
      <c r="AG76" s="941"/>
      <c r="AH76" s="941"/>
      <c r="AI76" s="941"/>
      <c r="AJ76" s="891"/>
      <c r="AK76" s="942">
        <v>37</v>
      </c>
      <c r="AL76" s="941"/>
      <c r="AM76" s="941"/>
      <c r="AN76" s="941"/>
      <c r="AO76" s="891"/>
      <c r="AP76" s="942">
        <v>143</v>
      </c>
      <c r="AQ76" s="941"/>
      <c r="AR76" s="941"/>
      <c r="AS76" s="941"/>
      <c r="AT76" s="891"/>
      <c r="AU76" s="942">
        <v>59</v>
      </c>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t="s">
        <v>577</v>
      </c>
      <c r="C77" s="935"/>
      <c r="D77" s="935"/>
      <c r="E77" s="935"/>
      <c r="F77" s="935"/>
      <c r="G77" s="935"/>
      <c r="H77" s="935"/>
      <c r="I77" s="935"/>
      <c r="J77" s="935"/>
      <c r="K77" s="935"/>
      <c r="L77" s="935"/>
      <c r="M77" s="935"/>
      <c r="N77" s="935"/>
      <c r="O77" s="935"/>
      <c r="P77" s="936"/>
      <c r="Q77" s="940">
        <v>1058</v>
      </c>
      <c r="R77" s="941"/>
      <c r="S77" s="941"/>
      <c r="T77" s="941"/>
      <c r="U77" s="891"/>
      <c r="V77" s="942">
        <v>1023</v>
      </c>
      <c r="W77" s="941"/>
      <c r="X77" s="941"/>
      <c r="Y77" s="941"/>
      <c r="Z77" s="891"/>
      <c r="AA77" s="942">
        <v>36</v>
      </c>
      <c r="AB77" s="941"/>
      <c r="AC77" s="941"/>
      <c r="AD77" s="941"/>
      <c r="AE77" s="891"/>
      <c r="AF77" s="942">
        <v>36</v>
      </c>
      <c r="AG77" s="941"/>
      <c r="AH77" s="941"/>
      <c r="AI77" s="941"/>
      <c r="AJ77" s="891"/>
      <c r="AK77" s="942">
        <v>0</v>
      </c>
      <c r="AL77" s="941"/>
      <c r="AM77" s="941"/>
      <c r="AN77" s="941"/>
      <c r="AO77" s="891"/>
      <c r="AP77" s="942">
        <v>363</v>
      </c>
      <c r="AQ77" s="941"/>
      <c r="AR77" s="941"/>
      <c r="AS77" s="941"/>
      <c r="AT77" s="891"/>
      <c r="AU77" s="942">
        <v>258</v>
      </c>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t="s">
        <v>588</v>
      </c>
      <c r="C78" s="935"/>
      <c r="D78" s="935"/>
      <c r="E78" s="935"/>
      <c r="F78" s="935"/>
      <c r="G78" s="935"/>
      <c r="H78" s="935"/>
      <c r="I78" s="935"/>
      <c r="J78" s="935"/>
      <c r="K78" s="935"/>
      <c r="L78" s="935"/>
      <c r="M78" s="935"/>
      <c r="N78" s="935"/>
      <c r="O78" s="935"/>
      <c r="P78" s="936"/>
      <c r="Q78" s="937">
        <v>1092</v>
      </c>
      <c r="R78" s="892"/>
      <c r="S78" s="892"/>
      <c r="T78" s="892"/>
      <c r="U78" s="892"/>
      <c r="V78" s="892">
        <v>1062</v>
      </c>
      <c r="W78" s="892"/>
      <c r="X78" s="892"/>
      <c r="Y78" s="892"/>
      <c r="Z78" s="892"/>
      <c r="AA78" s="892">
        <v>30</v>
      </c>
      <c r="AB78" s="892"/>
      <c r="AC78" s="892"/>
      <c r="AD78" s="892"/>
      <c r="AE78" s="892"/>
      <c r="AF78" s="892">
        <v>30</v>
      </c>
      <c r="AG78" s="892"/>
      <c r="AH78" s="892"/>
      <c r="AI78" s="892"/>
      <c r="AJ78" s="892"/>
      <c r="AK78" s="892">
        <v>175</v>
      </c>
      <c r="AL78" s="892"/>
      <c r="AM78" s="892"/>
      <c r="AN78" s="892"/>
      <c r="AO78" s="892"/>
      <c r="AP78" s="892" t="s">
        <v>598</v>
      </c>
      <c r="AQ78" s="892"/>
      <c r="AR78" s="892"/>
      <c r="AS78" s="892"/>
      <c r="AT78" s="892"/>
      <c r="AU78" s="892" t="s">
        <v>578</v>
      </c>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t="s">
        <v>589</v>
      </c>
      <c r="C79" s="935"/>
      <c r="D79" s="935"/>
      <c r="E79" s="935"/>
      <c r="F79" s="935"/>
      <c r="G79" s="935"/>
      <c r="H79" s="935"/>
      <c r="I79" s="935"/>
      <c r="J79" s="935"/>
      <c r="K79" s="935"/>
      <c r="L79" s="935"/>
      <c r="M79" s="935"/>
      <c r="N79" s="935"/>
      <c r="O79" s="935"/>
      <c r="P79" s="936"/>
      <c r="Q79" s="937">
        <v>194</v>
      </c>
      <c r="R79" s="892"/>
      <c r="S79" s="892"/>
      <c r="T79" s="892"/>
      <c r="U79" s="892"/>
      <c r="V79" s="892">
        <v>185</v>
      </c>
      <c r="W79" s="892"/>
      <c r="X79" s="892"/>
      <c r="Y79" s="892"/>
      <c r="Z79" s="892"/>
      <c r="AA79" s="892">
        <v>8</v>
      </c>
      <c r="AB79" s="892"/>
      <c r="AC79" s="892"/>
      <c r="AD79" s="892"/>
      <c r="AE79" s="892"/>
      <c r="AF79" s="892">
        <v>8</v>
      </c>
      <c r="AG79" s="892"/>
      <c r="AH79" s="892"/>
      <c r="AI79" s="892"/>
      <c r="AJ79" s="892"/>
      <c r="AK79" s="892">
        <v>0</v>
      </c>
      <c r="AL79" s="892"/>
      <c r="AM79" s="892"/>
      <c r="AN79" s="892"/>
      <c r="AO79" s="892"/>
      <c r="AP79" s="892" t="s">
        <v>597</v>
      </c>
      <c r="AQ79" s="892"/>
      <c r="AR79" s="892"/>
      <c r="AS79" s="892"/>
      <c r="AT79" s="892"/>
      <c r="AU79" s="892" t="s">
        <v>578</v>
      </c>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t="s">
        <v>590</v>
      </c>
      <c r="C80" s="935"/>
      <c r="D80" s="935"/>
      <c r="E80" s="935"/>
      <c r="F80" s="935"/>
      <c r="G80" s="935"/>
      <c r="H80" s="935"/>
      <c r="I80" s="935"/>
      <c r="J80" s="935"/>
      <c r="K80" s="935"/>
      <c r="L80" s="935"/>
      <c r="M80" s="935"/>
      <c r="N80" s="935"/>
      <c r="O80" s="935"/>
      <c r="P80" s="936"/>
      <c r="Q80" s="937">
        <v>373</v>
      </c>
      <c r="R80" s="892"/>
      <c r="S80" s="892"/>
      <c r="T80" s="892"/>
      <c r="U80" s="892"/>
      <c r="V80" s="892">
        <v>209</v>
      </c>
      <c r="W80" s="892"/>
      <c r="X80" s="892"/>
      <c r="Y80" s="892"/>
      <c r="Z80" s="892"/>
      <c r="AA80" s="892">
        <v>164</v>
      </c>
      <c r="AB80" s="892"/>
      <c r="AC80" s="892"/>
      <c r="AD80" s="892"/>
      <c r="AE80" s="892"/>
      <c r="AF80" s="892">
        <v>164</v>
      </c>
      <c r="AG80" s="892"/>
      <c r="AH80" s="892"/>
      <c r="AI80" s="892"/>
      <c r="AJ80" s="892"/>
      <c r="AK80" s="892">
        <v>4</v>
      </c>
      <c r="AL80" s="892"/>
      <c r="AM80" s="892"/>
      <c r="AN80" s="892"/>
      <c r="AO80" s="892"/>
      <c r="AP80" s="892" t="s">
        <v>598</v>
      </c>
      <c r="AQ80" s="892"/>
      <c r="AR80" s="892"/>
      <c r="AS80" s="892"/>
      <c r="AT80" s="892"/>
      <c r="AU80" s="892" t="s">
        <v>578</v>
      </c>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t="s">
        <v>591</v>
      </c>
      <c r="C81" s="935"/>
      <c r="D81" s="935"/>
      <c r="E81" s="935"/>
      <c r="F81" s="935"/>
      <c r="G81" s="935"/>
      <c r="H81" s="935"/>
      <c r="I81" s="935"/>
      <c r="J81" s="935"/>
      <c r="K81" s="935"/>
      <c r="L81" s="935"/>
      <c r="M81" s="935"/>
      <c r="N81" s="935"/>
      <c r="O81" s="935"/>
      <c r="P81" s="936"/>
      <c r="Q81" s="937">
        <v>1698</v>
      </c>
      <c r="R81" s="892"/>
      <c r="S81" s="892"/>
      <c r="T81" s="892"/>
      <c r="U81" s="892"/>
      <c r="V81" s="892">
        <v>1630</v>
      </c>
      <c r="W81" s="892"/>
      <c r="X81" s="892"/>
      <c r="Y81" s="892"/>
      <c r="Z81" s="892"/>
      <c r="AA81" s="892">
        <v>68</v>
      </c>
      <c r="AB81" s="892"/>
      <c r="AC81" s="892"/>
      <c r="AD81" s="892"/>
      <c r="AE81" s="892"/>
      <c r="AF81" s="892">
        <v>68</v>
      </c>
      <c r="AG81" s="892"/>
      <c r="AH81" s="892"/>
      <c r="AI81" s="892"/>
      <c r="AJ81" s="892"/>
      <c r="AK81" s="892">
        <v>124</v>
      </c>
      <c r="AL81" s="892"/>
      <c r="AM81" s="892"/>
      <c r="AN81" s="892"/>
      <c r="AO81" s="892"/>
      <c r="AP81" s="892" t="s">
        <v>578</v>
      </c>
      <c r="AQ81" s="892"/>
      <c r="AR81" s="892"/>
      <c r="AS81" s="892"/>
      <c r="AT81" s="892"/>
      <c r="AU81" s="892" t="s">
        <v>578</v>
      </c>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t="s">
        <v>592</v>
      </c>
      <c r="C82" s="935"/>
      <c r="D82" s="935"/>
      <c r="E82" s="935"/>
      <c r="F82" s="935"/>
      <c r="G82" s="935"/>
      <c r="H82" s="935"/>
      <c r="I82" s="935"/>
      <c r="J82" s="935"/>
      <c r="K82" s="935"/>
      <c r="L82" s="935"/>
      <c r="M82" s="935"/>
      <c r="N82" s="935"/>
      <c r="O82" s="935"/>
      <c r="P82" s="936"/>
      <c r="Q82" s="937">
        <v>281118</v>
      </c>
      <c r="R82" s="892"/>
      <c r="S82" s="892"/>
      <c r="T82" s="892"/>
      <c r="U82" s="892"/>
      <c r="V82" s="892">
        <v>268079</v>
      </c>
      <c r="W82" s="892"/>
      <c r="X82" s="892"/>
      <c r="Y82" s="892"/>
      <c r="Z82" s="892"/>
      <c r="AA82" s="892">
        <v>13039</v>
      </c>
      <c r="AB82" s="892"/>
      <c r="AC82" s="892"/>
      <c r="AD82" s="892"/>
      <c r="AE82" s="892"/>
      <c r="AF82" s="892">
        <v>13039</v>
      </c>
      <c r="AG82" s="892"/>
      <c r="AH82" s="892"/>
      <c r="AI82" s="892"/>
      <c r="AJ82" s="892"/>
      <c r="AK82" s="892">
        <v>1356</v>
      </c>
      <c r="AL82" s="892"/>
      <c r="AM82" s="892"/>
      <c r="AN82" s="892"/>
      <c r="AO82" s="892"/>
      <c r="AP82" s="892" t="s">
        <v>578</v>
      </c>
      <c r="AQ82" s="892"/>
      <c r="AR82" s="892"/>
      <c r="AS82" s="892"/>
      <c r="AT82" s="892"/>
      <c r="AU82" s="892" t="s">
        <v>578</v>
      </c>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t="s">
        <v>593</v>
      </c>
      <c r="C83" s="935"/>
      <c r="D83" s="935"/>
      <c r="E83" s="935"/>
      <c r="F83" s="935"/>
      <c r="G83" s="935"/>
      <c r="H83" s="935"/>
      <c r="I83" s="935"/>
      <c r="J83" s="935"/>
      <c r="K83" s="935"/>
      <c r="L83" s="935"/>
      <c r="M83" s="935"/>
      <c r="N83" s="935"/>
      <c r="O83" s="935"/>
      <c r="P83" s="936"/>
      <c r="Q83" s="937">
        <v>35</v>
      </c>
      <c r="R83" s="892"/>
      <c r="S83" s="892"/>
      <c r="T83" s="892"/>
      <c r="U83" s="892"/>
      <c r="V83" s="892">
        <v>33</v>
      </c>
      <c r="W83" s="892"/>
      <c r="X83" s="892"/>
      <c r="Y83" s="892"/>
      <c r="Z83" s="892"/>
      <c r="AA83" s="892">
        <v>2</v>
      </c>
      <c r="AB83" s="892"/>
      <c r="AC83" s="892"/>
      <c r="AD83" s="892"/>
      <c r="AE83" s="892"/>
      <c r="AF83" s="892">
        <v>1</v>
      </c>
      <c r="AG83" s="892"/>
      <c r="AH83" s="892"/>
      <c r="AI83" s="892"/>
      <c r="AJ83" s="892"/>
      <c r="AK83" s="892" t="s">
        <v>507</v>
      </c>
      <c r="AL83" s="892"/>
      <c r="AM83" s="892"/>
      <c r="AN83" s="892"/>
      <c r="AO83" s="892"/>
      <c r="AP83" s="892" t="s">
        <v>578</v>
      </c>
      <c r="AQ83" s="892"/>
      <c r="AR83" s="892"/>
      <c r="AS83" s="892"/>
      <c r="AT83" s="892"/>
      <c r="AU83" s="892" t="s">
        <v>598</v>
      </c>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t="s">
        <v>594</v>
      </c>
      <c r="C84" s="935"/>
      <c r="D84" s="935"/>
      <c r="E84" s="935"/>
      <c r="F84" s="935"/>
      <c r="G84" s="935"/>
      <c r="H84" s="935"/>
      <c r="I84" s="935"/>
      <c r="J84" s="935"/>
      <c r="K84" s="935"/>
      <c r="L84" s="935"/>
      <c r="M84" s="935"/>
      <c r="N84" s="935"/>
      <c r="O84" s="935"/>
      <c r="P84" s="936"/>
      <c r="Q84" s="937">
        <v>89</v>
      </c>
      <c r="R84" s="892"/>
      <c r="S84" s="892"/>
      <c r="T84" s="892"/>
      <c r="U84" s="892"/>
      <c r="V84" s="892">
        <v>85</v>
      </c>
      <c r="W84" s="892"/>
      <c r="X84" s="892"/>
      <c r="Y84" s="892"/>
      <c r="Z84" s="892"/>
      <c r="AA84" s="892">
        <v>4</v>
      </c>
      <c r="AB84" s="892"/>
      <c r="AC84" s="892"/>
      <c r="AD84" s="892"/>
      <c r="AE84" s="892"/>
      <c r="AF84" s="892">
        <v>3</v>
      </c>
      <c r="AG84" s="892"/>
      <c r="AH84" s="892"/>
      <c r="AI84" s="892"/>
      <c r="AJ84" s="892"/>
      <c r="AK84" s="892" t="s">
        <v>507</v>
      </c>
      <c r="AL84" s="892"/>
      <c r="AM84" s="892"/>
      <c r="AN84" s="892"/>
      <c r="AO84" s="892"/>
      <c r="AP84" s="892" t="s">
        <v>578</v>
      </c>
      <c r="AQ84" s="892"/>
      <c r="AR84" s="892"/>
      <c r="AS84" s="892"/>
      <c r="AT84" s="892"/>
      <c r="AU84" s="892" t="s">
        <v>578</v>
      </c>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t="s">
        <v>595</v>
      </c>
      <c r="C85" s="935"/>
      <c r="D85" s="935"/>
      <c r="E85" s="935"/>
      <c r="F85" s="935"/>
      <c r="G85" s="935"/>
      <c r="H85" s="935"/>
      <c r="I85" s="935"/>
      <c r="J85" s="935"/>
      <c r="K85" s="935"/>
      <c r="L85" s="935"/>
      <c r="M85" s="935"/>
      <c r="N85" s="935"/>
      <c r="O85" s="935"/>
      <c r="P85" s="936"/>
      <c r="Q85" s="937">
        <v>672</v>
      </c>
      <c r="R85" s="892"/>
      <c r="S85" s="892"/>
      <c r="T85" s="892"/>
      <c r="U85" s="892"/>
      <c r="V85" s="892">
        <v>630</v>
      </c>
      <c r="W85" s="892"/>
      <c r="X85" s="892"/>
      <c r="Y85" s="892"/>
      <c r="Z85" s="892"/>
      <c r="AA85" s="892">
        <v>42</v>
      </c>
      <c r="AB85" s="892"/>
      <c r="AC85" s="892"/>
      <c r="AD85" s="892"/>
      <c r="AE85" s="892"/>
      <c r="AF85" s="892">
        <v>43</v>
      </c>
      <c r="AG85" s="892"/>
      <c r="AH85" s="892"/>
      <c r="AI85" s="892"/>
      <c r="AJ85" s="892"/>
      <c r="AK85" s="892" t="s">
        <v>507</v>
      </c>
      <c r="AL85" s="892"/>
      <c r="AM85" s="892"/>
      <c r="AN85" s="892"/>
      <c r="AO85" s="892"/>
      <c r="AP85" s="892">
        <v>1372</v>
      </c>
      <c r="AQ85" s="892"/>
      <c r="AR85" s="892"/>
      <c r="AS85" s="892"/>
      <c r="AT85" s="892"/>
      <c r="AU85" s="892">
        <v>752</v>
      </c>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t="s">
        <v>596</v>
      </c>
      <c r="C86" s="935"/>
      <c r="D86" s="935"/>
      <c r="E86" s="935"/>
      <c r="F86" s="935"/>
      <c r="G86" s="935"/>
      <c r="H86" s="935"/>
      <c r="I86" s="935"/>
      <c r="J86" s="935"/>
      <c r="K86" s="935"/>
      <c r="L86" s="935"/>
      <c r="M86" s="935"/>
      <c r="N86" s="935"/>
      <c r="O86" s="935"/>
      <c r="P86" s="936"/>
      <c r="Q86" s="937">
        <v>100</v>
      </c>
      <c r="R86" s="892"/>
      <c r="S86" s="892"/>
      <c r="T86" s="892"/>
      <c r="U86" s="892"/>
      <c r="V86" s="892">
        <v>90</v>
      </c>
      <c r="W86" s="892"/>
      <c r="X86" s="892"/>
      <c r="Y86" s="892"/>
      <c r="Z86" s="892"/>
      <c r="AA86" s="892">
        <v>10</v>
      </c>
      <c r="AB86" s="892"/>
      <c r="AC86" s="892"/>
      <c r="AD86" s="892"/>
      <c r="AE86" s="892"/>
      <c r="AF86" s="892">
        <v>10</v>
      </c>
      <c r="AG86" s="892"/>
      <c r="AH86" s="892"/>
      <c r="AI86" s="892"/>
      <c r="AJ86" s="892"/>
      <c r="AK86" s="892" t="s">
        <v>507</v>
      </c>
      <c r="AL86" s="892"/>
      <c r="AM86" s="892"/>
      <c r="AN86" s="892"/>
      <c r="AO86" s="892"/>
      <c r="AP86" s="892" t="s">
        <v>597</v>
      </c>
      <c r="AQ86" s="892"/>
      <c r="AR86" s="892"/>
      <c r="AS86" s="892"/>
      <c r="AT86" s="892"/>
      <c r="AU86" s="892" t="s">
        <v>578</v>
      </c>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385</v>
      </c>
      <c r="B88" s="851" t="s">
        <v>414</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v>13469</v>
      </c>
      <c r="AG88" s="903"/>
      <c r="AH88" s="903"/>
      <c r="AI88" s="903"/>
      <c r="AJ88" s="903"/>
      <c r="AK88" s="900"/>
      <c r="AL88" s="900"/>
      <c r="AM88" s="900"/>
      <c r="AN88" s="900"/>
      <c r="AO88" s="900"/>
      <c r="AP88" s="903">
        <f>SUM(AP68:AT87)</f>
        <v>1878</v>
      </c>
      <c r="AQ88" s="903"/>
      <c r="AR88" s="903"/>
      <c r="AS88" s="903"/>
      <c r="AT88" s="903"/>
      <c r="AU88" s="903">
        <f>SUM(AU68:AY87)</f>
        <v>1069</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1" t="s">
        <v>415</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f>SUM(CR7:CV88)</f>
        <v>65</v>
      </c>
      <c r="CS102" s="911"/>
      <c r="CT102" s="911"/>
      <c r="CU102" s="911"/>
      <c r="CV102" s="954"/>
      <c r="CW102" s="953">
        <f>SUM(CW7:DA88)</f>
        <v>34</v>
      </c>
      <c r="CX102" s="911"/>
      <c r="CY102" s="911"/>
      <c r="CZ102" s="911"/>
      <c r="DA102" s="954"/>
      <c r="DB102" s="953" t="s">
        <v>597</v>
      </c>
      <c r="DC102" s="911"/>
      <c r="DD102" s="911"/>
      <c r="DE102" s="911"/>
      <c r="DF102" s="954"/>
      <c r="DG102" s="953" t="s">
        <v>597</v>
      </c>
      <c r="DH102" s="911"/>
      <c r="DI102" s="911"/>
      <c r="DJ102" s="911"/>
      <c r="DK102" s="954"/>
      <c r="DL102" s="953" t="s">
        <v>598</v>
      </c>
      <c r="DM102" s="911"/>
      <c r="DN102" s="911"/>
      <c r="DO102" s="911"/>
      <c r="DP102" s="954"/>
      <c r="DQ102" s="953" t="s">
        <v>578</v>
      </c>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423</v>
      </c>
      <c r="AB109" s="956"/>
      <c r="AC109" s="956"/>
      <c r="AD109" s="956"/>
      <c r="AE109" s="957"/>
      <c r="AF109" s="955" t="s">
        <v>304</v>
      </c>
      <c r="AG109" s="956"/>
      <c r="AH109" s="956"/>
      <c r="AI109" s="956"/>
      <c r="AJ109" s="957"/>
      <c r="AK109" s="955" t="s">
        <v>303</v>
      </c>
      <c r="AL109" s="956"/>
      <c r="AM109" s="956"/>
      <c r="AN109" s="956"/>
      <c r="AO109" s="957"/>
      <c r="AP109" s="955" t="s">
        <v>424</v>
      </c>
      <c r="AQ109" s="956"/>
      <c r="AR109" s="956"/>
      <c r="AS109" s="956"/>
      <c r="AT109" s="958"/>
      <c r="AU109" s="975" t="s">
        <v>422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423</v>
      </c>
      <c r="BR109" s="956"/>
      <c r="BS109" s="956"/>
      <c r="BT109" s="956"/>
      <c r="BU109" s="957"/>
      <c r="BV109" s="955" t="s">
        <v>304</v>
      </c>
      <c r="BW109" s="956"/>
      <c r="BX109" s="956"/>
      <c r="BY109" s="956"/>
      <c r="BZ109" s="957"/>
      <c r="CA109" s="955" t="s">
        <v>303</v>
      </c>
      <c r="CB109" s="956"/>
      <c r="CC109" s="956"/>
      <c r="CD109" s="956"/>
      <c r="CE109" s="957"/>
      <c r="CF109" s="976" t="s">
        <v>424</v>
      </c>
      <c r="CG109" s="976"/>
      <c r="CH109" s="976"/>
      <c r="CI109" s="976"/>
      <c r="CJ109" s="976"/>
      <c r="CK109" s="955" t="s">
        <v>425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423</v>
      </c>
      <c r="DH109" s="956"/>
      <c r="DI109" s="956"/>
      <c r="DJ109" s="956"/>
      <c r="DK109" s="957"/>
      <c r="DL109" s="955" t="s">
        <v>304</v>
      </c>
      <c r="DM109" s="956"/>
      <c r="DN109" s="956"/>
      <c r="DO109" s="956"/>
      <c r="DP109" s="957"/>
      <c r="DQ109" s="955" t="s">
        <v>303</v>
      </c>
      <c r="DR109" s="956"/>
      <c r="DS109" s="956"/>
      <c r="DT109" s="956"/>
      <c r="DU109" s="957"/>
      <c r="DV109" s="955" t="s">
        <v>424</v>
      </c>
      <c r="DW109" s="956"/>
      <c r="DX109" s="956"/>
      <c r="DY109" s="956"/>
      <c r="DZ109" s="958"/>
    </row>
    <row r="110" spans="1:131" s="226" customFormat="1" ht="26.25" customHeight="1">
      <c r="A110" s="959" t="s">
        <v>426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2161315</v>
      </c>
      <c r="AB110" s="963"/>
      <c r="AC110" s="963"/>
      <c r="AD110" s="963"/>
      <c r="AE110" s="964"/>
      <c r="AF110" s="965">
        <v>2165040</v>
      </c>
      <c r="AG110" s="963"/>
      <c r="AH110" s="963"/>
      <c r="AI110" s="963"/>
      <c r="AJ110" s="964"/>
      <c r="AK110" s="965">
        <v>2215111</v>
      </c>
      <c r="AL110" s="963"/>
      <c r="AM110" s="963"/>
      <c r="AN110" s="963"/>
      <c r="AO110" s="964"/>
      <c r="AP110" s="966">
        <v>22.1</v>
      </c>
      <c r="AQ110" s="967"/>
      <c r="AR110" s="967"/>
      <c r="AS110" s="967"/>
      <c r="AT110" s="968"/>
      <c r="AU110" s="969" t="s">
        <v>67</v>
      </c>
      <c r="AV110" s="970"/>
      <c r="AW110" s="970"/>
      <c r="AX110" s="970"/>
      <c r="AY110" s="970"/>
      <c r="AZ110" s="1011" t="s">
        <v>427</v>
      </c>
      <c r="BA110" s="960"/>
      <c r="BB110" s="960"/>
      <c r="BC110" s="960"/>
      <c r="BD110" s="960"/>
      <c r="BE110" s="960"/>
      <c r="BF110" s="960"/>
      <c r="BG110" s="960"/>
      <c r="BH110" s="960"/>
      <c r="BI110" s="960"/>
      <c r="BJ110" s="960"/>
      <c r="BK110" s="960"/>
      <c r="BL110" s="960"/>
      <c r="BM110" s="960"/>
      <c r="BN110" s="960"/>
      <c r="BO110" s="960"/>
      <c r="BP110" s="961"/>
      <c r="BQ110" s="997">
        <v>19021816</v>
      </c>
      <c r="BR110" s="998"/>
      <c r="BS110" s="998"/>
      <c r="BT110" s="998"/>
      <c r="BU110" s="998"/>
      <c r="BV110" s="998">
        <v>19365944</v>
      </c>
      <c r="BW110" s="998"/>
      <c r="BX110" s="998"/>
      <c r="BY110" s="998"/>
      <c r="BZ110" s="998"/>
      <c r="CA110" s="998">
        <v>20829539</v>
      </c>
      <c r="CB110" s="998"/>
      <c r="CC110" s="998"/>
      <c r="CD110" s="998"/>
      <c r="CE110" s="998"/>
      <c r="CF110" s="1012">
        <v>207.8</v>
      </c>
      <c r="CG110" s="1013"/>
      <c r="CH110" s="1013"/>
      <c r="CI110" s="1013"/>
      <c r="CJ110" s="1013"/>
      <c r="CK110" s="1014" t="s">
        <v>428</v>
      </c>
      <c r="CL110" s="1015"/>
      <c r="CM110" s="994" t="s">
        <v>429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405</v>
      </c>
      <c r="DH110" s="998"/>
      <c r="DI110" s="998"/>
      <c r="DJ110" s="998"/>
      <c r="DK110" s="998"/>
      <c r="DL110" s="998" t="s">
        <v>405</v>
      </c>
      <c r="DM110" s="998"/>
      <c r="DN110" s="998"/>
      <c r="DO110" s="998"/>
      <c r="DP110" s="998"/>
      <c r="DQ110" s="998" t="s">
        <v>405</v>
      </c>
      <c r="DR110" s="998"/>
      <c r="DS110" s="998"/>
      <c r="DT110" s="998"/>
      <c r="DU110" s="998"/>
      <c r="DV110" s="999" t="s">
        <v>405</v>
      </c>
      <c r="DW110" s="999"/>
      <c r="DX110" s="999"/>
      <c r="DY110" s="999"/>
      <c r="DZ110" s="1000"/>
    </row>
    <row r="111" spans="1:131" s="226" customFormat="1" ht="26.25" customHeight="1">
      <c r="A111" s="1001" t="s">
        <v>430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405</v>
      </c>
      <c r="AB111" s="1005"/>
      <c r="AC111" s="1005"/>
      <c r="AD111" s="1005"/>
      <c r="AE111" s="1006"/>
      <c r="AF111" s="1007" t="s">
        <v>431</v>
      </c>
      <c r="AG111" s="1005"/>
      <c r="AH111" s="1005"/>
      <c r="AI111" s="1005"/>
      <c r="AJ111" s="1006"/>
      <c r="AK111" s="1007" t="s">
        <v>431</v>
      </c>
      <c r="AL111" s="1005"/>
      <c r="AM111" s="1005"/>
      <c r="AN111" s="1005"/>
      <c r="AO111" s="1006"/>
      <c r="AP111" s="1008" t="s">
        <v>123</v>
      </c>
      <c r="AQ111" s="1009"/>
      <c r="AR111" s="1009"/>
      <c r="AS111" s="1009"/>
      <c r="AT111" s="1010"/>
      <c r="AU111" s="971"/>
      <c r="AV111" s="972"/>
      <c r="AW111" s="972"/>
      <c r="AX111" s="972"/>
      <c r="AY111" s="972"/>
      <c r="AZ111" s="1020" t="s">
        <v>432</v>
      </c>
      <c r="BA111" s="1021"/>
      <c r="BB111" s="1021"/>
      <c r="BC111" s="1021"/>
      <c r="BD111" s="1021"/>
      <c r="BE111" s="1021"/>
      <c r="BF111" s="1021"/>
      <c r="BG111" s="1021"/>
      <c r="BH111" s="1021"/>
      <c r="BI111" s="1021"/>
      <c r="BJ111" s="1021"/>
      <c r="BK111" s="1021"/>
      <c r="BL111" s="1021"/>
      <c r="BM111" s="1021"/>
      <c r="BN111" s="1021"/>
      <c r="BO111" s="1021"/>
      <c r="BP111" s="1022"/>
      <c r="BQ111" s="990" t="s">
        <v>405</v>
      </c>
      <c r="BR111" s="991"/>
      <c r="BS111" s="991"/>
      <c r="BT111" s="991"/>
      <c r="BU111" s="991"/>
      <c r="BV111" s="991" t="s">
        <v>405</v>
      </c>
      <c r="BW111" s="991"/>
      <c r="BX111" s="991"/>
      <c r="BY111" s="991"/>
      <c r="BZ111" s="991"/>
      <c r="CA111" s="991" t="s">
        <v>405</v>
      </c>
      <c r="CB111" s="991"/>
      <c r="CC111" s="991"/>
      <c r="CD111" s="991"/>
      <c r="CE111" s="991"/>
      <c r="CF111" s="985" t="s">
        <v>405</v>
      </c>
      <c r="CG111" s="986"/>
      <c r="CH111" s="986"/>
      <c r="CI111" s="986"/>
      <c r="CJ111" s="986"/>
      <c r="CK111" s="1016"/>
      <c r="CL111" s="1017"/>
      <c r="CM111" s="987" t="s">
        <v>433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405</v>
      </c>
      <c r="DH111" s="991"/>
      <c r="DI111" s="991"/>
      <c r="DJ111" s="991"/>
      <c r="DK111" s="991"/>
      <c r="DL111" s="991" t="s">
        <v>405</v>
      </c>
      <c r="DM111" s="991"/>
      <c r="DN111" s="991"/>
      <c r="DO111" s="991"/>
      <c r="DP111" s="991"/>
      <c r="DQ111" s="991" t="s">
        <v>405</v>
      </c>
      <c r="DR111" s="991"/>
      <c r="DS111" s="991"/>
      <c r="DT111" s="991"/>
      <c r="DU111" s="991"/>
      <c r="DV111" s="992" t="s">
        <v>405</v>
      </c>
      <c r="DW111" s="992"/>
      <c r="DX111" s="992"/>
      <c r="DY111" s="992"/>
      <c r="DZ111" s="993"/>
    </row>
    <row r="112" spans="1:131" s="226" customFormat="1" ht="26.25" customHeight="1">
      <c r="A112" s="1023" t="s">
        <v>434</v>
      </c>
      <c r="B112" s="1024"/>
      <c r="C112" s="1021" t="s">
        <v>435</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431</v>
      </c>
      <c r="AB112" s="1030"/>
      <c r="AC112" s="1030"/>
      <c r="AD112" s="1030"/>
      <c r="AE112" s="1031"/>
      <c r="AF112" s="1032" t="s">
        <v>431</v>
      </c>
      <c r="AG112" s="1030"/>
      <c r="AH112" s="1030"/>
      <c r="AI112" s="1030"/>
      <c r="AJ112" s="1031"/>
      <c r="AK112" s="1032" t="s">
        <v>431</v>
      </c>
      <c r="AL112" s="1030"/>
      <c r="AM112" s="1030"/>
      <c r="AN112" s="1030"/>
      <c r="AO112" s="1031"/>
      <c r="AP112" s="1033" t="s">
        <v>431</v>
      </c>
      <c r="AQ112" s="1034"/>
      <c r="AR112" s="1034"/>
      <c r="AS112" s="1034"/>
      <c r="AT112" s="1035"/>
      <c r="AU112" s="971"/>
      <c r="AV112" s="972"/>
      <c r="AW112" s="972"/>
      <c r="AX112" s="972"/>
      <c r="AY112" s="972"/>
      <c r="AZ112" s="1020" t="s">
        <v>436</v>
      </c>
      <c r="BA112" s="1021"/>
      <c r="BB112" s="1021"/>
      <c r="BC112" s="1021"/>
      <c r="BD112" s="1021"/>
      <c r="BE112" s="1021"/>
      <c r="BF112" s="1021"/>
      <c r="BG112" s="1021"/>
      <c r="BH112" s="1021"/>
      <c r="BI112" s="1021"/>
      <c r="BJ112" s="1021"/>
      <c r="BK112" s="1021"/>
      <c r="BL112" s="1021"/>
      <c r="BM112" s="1021"/>
      <c r="BN112" s="1021"/>
      <c r="BO112" s="1021"/>
      <c r="BP112" s="1022"/>
      <c r="BQ112" s="990">
        <v>17443070</v>
      </c>
      <c r="BR112" s="991"/>
      <c r="BS112" s="991"/>
      <c r="BT112" s="991"/>
      <c r="BU112" s="991"/>
      <c r="BV112" s="991">
        <v>17561818</v>
      </c>
      <c r="BW112" s="991"/>
      <c r="BX112" s="991"/>
      <c r="BY112" s="991"/>
      <c r="BZ112" s="991"/>
      <c r="CA112" s="991">
        <v>14961930</v>
      </c>
      <c r="CB112" s="991"/>
      <c r="CC112" s="991"/>
      <c r="CD112" s="991"/>
      <c r="CE112" s="991"/>
      <c r="CF112" s="985">
        <v>149.30000000000001</v>
      </c>
      <c r="CG112" s="986"/>
      <c r="CH112" s="986"/>
      <c r="CI112" s="986"/>
      <c r="CJ112" s="986"/>
      <c r="CK112" s="1016"/>
      <c r="CL112" s="1017"/>
      <c r="CM112" s="987" t="s">
        <v>437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431</v>
      </c>
      <c r="DH112" s="991"/>
      <c r="DI112" s="991"/>
      <c r="DJ112" s="991"/>
      <c r="DK112" s="991"/>
      <c r="DL112" s="991" t="s">
        <v>405</v>
      </c>
      <c r="DM112" s="991"/>
      <c r="DN112" s="991"/>
      <c r="DO112" s="991"/>
      <c r="DP112" s="991"/>
      <c r="DQ112" s="991" t="s">
        <v>431</v>
      </c>
      <c r="DR112" s="991"/>
      <c r="DS112" s="991"/>
      <c r="DT112" s="991"/>
      <c r="DU112" s="991"/>
      <c r="DV112" s="992" t="s">
        <v>431</v>
      </c>
      <c r="DW112" s="992"/>
      <c r="DX112" s="992"/>
      <c r="DY112" s="992"/>
      <c r="DZ112" s="993"/>
    </row>
    <row r="113" spans="1:130" s="226" customFormat="1" ht="26.25" customHeight="1">
      <c r="A113" s="1025"/>
      <c r="B113" s="1026"/>
      <c r="C113" s="1021" t="s">
        <v>438</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1161815</v>
      </c>
      <c r="AB113" s="1005"/>
      <c r="AC113" s="1005"/>
      <c r="AD113" s="1005"/>
      <c r="AE113" s="1006"/>
      <c r="AF113" s="1007">
        <v>983008</v>
      </c>
      <c r="AG113" s="1005"/>
      <c r="AH113" s="1005"/>
      <c r="AI113" s="1005"/>
      <c r="AJ113" s="1006"/>
      <c r="AK113" s="1007">
        <v>912109</v>
      </c>
      <c r="AL113" s="1005"/>
      <c r="AM113" s="1005"/>
      <c r="AN113" s="1005"/>
      <c r="AO113" s="1006"/>
      <c r="AP113" s="1008">
        <v>9.1</v>
      </c>
      <c r="AQ113" s="1009"/>
      <c r="AR113" s="1009"/>
      <c r="AS113" s="1009"/>
      <c r="AT113" s="1010"/>
      <c r="AU113" s="971"/>
      <c r="AV113" s="972"/>
      <c r="AW113" s="972"/>
      <c r="AX113" s="972"/>
      <c r="AY113" s="972"/>
      <c r="AZ113" s="1020" t="s">
        <v>439</v>
      </c>
      <c r="BA113" s="1021"/>
      <c r="BB113" s="1021"/>
      <c r="BC113" s="1021"/>
      <c r="BD113" s="1021"/>
      <c r="BE113" s="1021"/>
      <c r="BF113" s="1021"/>
      <c r="BG113" s="1021"/>
      <c r="BH113" s="1021"/>
      <c r="BI113" s="1021"/>
      <c r="BJ113" s="1021"/>
      <c r="BK113" s="1021"/>
      <c r="BL113" s="1021"/>
      <c r="BM113" s="1021"/>
      <c r="BN113" s="1021"/>
      <c r="BO113" s="1021"/>
      <c r="BP113" s="1022"/>
      <c r="BQ113" s="990">
        <v>874104</v>
      </c>
      <c r="BR113" s="991"/>
      <c r="BS113" s="991"/>
      <c r="BT113" s="991"/>
      <c r="BU113" s="991"/>
      <c r="BV113" s="991">
        <v>1169869</v>
      </c>
      <c r="BW113" s="991"/>
      <c r="BX113" s="991"/>
      <c r="BY113" s="991"/>
      <c r="BZ113" s="991"/>
      <c r="CA113" s="991">
        <v>1069090</v>
      </c>
      <c r="CB113" s="991"/>
      <c r="CC113" s="991"/>
      <c r="CD113" s="991"/>
      <c r="CE113" s="991"/>
      <c r="CF113" s="985">
        <v>10.7</v>
      </c>
      <c r="CG113" s="986"/>
      <c r="CH113" s="986"/>
      <c r="CI113" s="986"/>
      <c r="CJ113" s="986"/>
      <c r="CK113" s="1016"/>
      <c r="CL113" s="1017"/>
      <c r="CM113" s="987" t="s">
        <v>440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405</v>
      </c>
      <c r="DH113" s="1030"/>
      <c r="DI113" s="1030"/>
      <c r="DJ113" s="1030"/>
      <c r="DK113" s="1031"/>
      <c r="DL113" s="1032" t="s">
        <v>431</v>
      </c>
      <c r="DM113" s="1030"/>
      <c r="DN113" s="1030"/>
      <c r="DO113" s="1030"/>
      <c r="DP113" s="1031"/>
      <c r="DQ113" s="1032" t="s">
        <v>431</v>
      </c>
      <c r="DR113" s="1030"/>
      <c r="DS113" s="1030"/>
      <c r="DT113" s="1030"/>
      <c r="DU113" s="1031"/>
      <c r="DV113" s="1033" t="s">
        <v>431</v>
      </c>
      <c r="DW113" s="1034"/>
      <c r="DX113" s="1034"/>
      <c r="DY113" s="1034"/>
      <c r="DZ113" s="1035"/>
    </row>
    <row r="114" spans="1:130" s="226" customFormat="1" ht="26.25" customHeight="1">
      <c r="A114" s="1025"/>
      <c r="B114" s="1026"/>
      <c r="C114" s="1021" t="s">
        <v>441</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94257</v>
      </c>
      <c r="AB114" s="1030"/>
      <c r="AC114" s="1030"/>
      <c r="AD114" s="1030"/>
      <c r="AE114" s="1031"/>
      <c r="AF114" s="1032">
        <v>97998</v>
      </c>
      <c r="AG114" s="1030"/>
      <c r="AH114" s="1030"/>
      <c r="AI114" s="1030"/>
      <c r="AJ114" s="1031"/>
      <c r="AK114" s="1032">
        <v>95328</v>
      </c>
      <c r="AL114" s="1030"/>
      <c r="AM114" s="1030"/>
      <c r="AN114" s="1030"/>
      <c r="AO114" s="1031"/>
      <c r="AP114" s="1033">
        <v>1</v>
      </c>
      <c r="AQ114" s="1034"/>
      <c r="AR114" s="1034"/>
      <c r="AS114" s="1034"/>
      <c r="AT114" s="1035"/>
      <c r="AU114" s="971"/>
      <c r="AV114" s="972"/>
      <c r="AW114" s="972"/>
      <c r="AX114" s="972"/>
      <c r="AY114" s="972"/>
      <c r="AZ114" s="1020" t="s">
        <v>442</v>
      </c>
      <c r="BA114" s="1021"/>
      <c r="BB114" s="1021"/>
      <c r="BC114" s="1021"/>
      <c r="BD114" s="1021"/>
      <c r="BE114" s="1021"/>
      <c r="BF114" s="1021"/>
      <c r="BG114" s="1021"/>
      <c r="BH114" s="1021"/>
      <c r="BI114" s="1021"/>
      <c r="BJ114" s="1021"/>
      <c r="BK114" s="1021"/>
      <c r="BL114" s="1021"/>
      <c r="BM114" s="1021"/>
      <c r="BN114" s="1021"/>
      <c r="BO114" s="1021"/>
      <c r="BP114" s="1022"/>
      <c r="BQ114" s="990">
        <v>3333654</v>
      </c>
      <c r="BR114" s="991"/>
      <c r="BS114" s="991"/>
      <c r="BT114" s="991"/>
      <c r="BU114" s="991"/>
      <c r="BV114" s="991">
        <v>3174050</v>
      </c>
      <c r="BW114" s="991"/>
      <c r="BX114" s="991"/>
      <c r="BY114" s="991"/>
      <c r="BZ114" s="991"/>
      <c r="CA114" s="991">
        <v>3000556</v>
      </c>
      <c r="CB114" s="991"/>
      <c r="CC114" s="991"/>
      <c r="CD114" s="991"/>
      <c r="CE114" s="991"/>
      <c r="CF114" s="985">
        <v>29.9</v>
      </c>
      <c r="CG114" s="986"/>
      <c r="CH114" s="986"/>
      <c r="CI114" s="986"/>
      <c r="CJ114" s="986"/>
      <c r="CK114" s="1016"/>
      <c r="CL114" s="1017"/>
      <c r="CM114" s="987" t="s">
        <v>443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431</v>
      </c>
      <c r="DH114" s="1030"/>
      <c r="DI114" s="1030"/>
      <c r="DJ114" s="1030"/>
      <c r="DK114" s="1031"/>
      <c r="DL114" s="1032" t="s">
        <v>405</v>
      </c>
      <c r="DM114" s="1030"/>
      <c r="DN114" s="1030"/>
      <c r="DO114" s="1030"/>
      <c r="DP114" s="1031"/>
      <c r="DQ114" s="1032" t="s">
        <v>431</v>
      </c>
      <c r="DR114" s="1030"/>
      <c r="DS114" s="1030"/>
      <c r="DT114" s="1030"/>
      <c r="DU114" s="1031"/>
      <c r="DV114" s="1033" t="s">
        <v>431</v>
      </c>
      <c r="DW114" s="1034"/>
      <c r="DX114" s="1034"/>
      <c r="DY114" s="1034"/>
      <c r="DZ114" s="1035"/>
    </row>
    <row r="115" spans="1:130" s="226" customFormat="1" ht="26.25" customHeight="1">
      <c r="A115" s="1025"/>
      <c r="B115" s="1026"/>
      <c r="C115" s="1021" t="s">
        <v>444</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27712</v>
      </c>
      <c r="AB115" s="1005"/>
      <c r="AC115" s="1005"/>
      <c r="AD115" s="1005"/>
      <c r="AE115" s="1006"/>
      <c r="AF115" s="1007">
        <v>18051</v>
      </c>
      <c r="AG115" s="1005"/>
      <c r="AH115" s="1005"/>
      <c r="AI115" s="1005"/>
      <c r="AJ115" s="1006"/>
      <c r="AK115" s="1007">
        <v>15640</v>
      </c>
      <c r="AL115" s="1005"/>
      <c r="AM115" s="1005"/>
      <c r="AN115" s="1005"/>
      <c r="AO115" s="1006"/>
      <c r="AP115" s="1008">
        <v>0.2</v>
      </c>
      <c r="AQ115" s="1009"/>
      <c r="AR115" s="1009"/>
      <c r="AS115" s="1009"/>
      <c r="AT115" s="1010"/>
      <c r="AU115" s="971"/>
      <c r="AV115" s="972"/>
      <c r="AW115" s="972"/>
      <c r="AX115" s="972"/>
      <c r="AY115" s="972"/>
      <c r="AZ115" s="1020" t="s">
        <v>445</v>
      </c>
      <c r="BA115" s="1021"/>
      <c r="BB115" s="1021"/>
      <c r="BC115" s="1021"/>
      <c r="BD115" s="1021"/>
      <c r="BE115" s="1021"/>
      <c r="BF115" s="1021"/>
      <c r="BG115" s="1021"/>
      <c r="BH115" s="1021"/>
      <c r="BI115" s="1021"/>
      <c r="BJ115" s="1021"/>
      <c r="BK115" s="1021"/>
      <c r="BL115" s="1021"/>
      <c r="BM115" s="1021"/>
      <c r="BN115" s="1021"/>
      <c r="BO115" s="1021"/>
      <c r="BP115" s="1022"/>
      <c r="BQ115" s="990" t="s">
        <v>431</v>
      </c>
      <c r="BR115" s="991"/>
      <c r="BS115" s="991"/>
      <c r="BT115" s="991"/>
      <c r="BU115" s="991"/>
      <c r="BV115" s="991" t="s">
        <v>431</v>
      </c>
      <c r="BW115" s="991"/>
      <c r="BX115" s="991"/>
      <c r="BY115" s="991"/>
      <c r="BZ115" s="991"/>
      <c r="CA115" s="991" t="s">
        <v>431</v>
      </c>
      <c r="CB115" s="991"/>
      <c r="CC115" s="991"/>
      <c r="CD115" s="991"/>
      <c r="CE115" s="991"/>
      <c r="CF115" s="985" t="s">
        <v>431</v>
      </c>
      <c r="CG115" s="986"/>
      <c r="CH115" s="986"/>
      <c r="CI115" s="986"/>
      <c r="CJ115" s="986"/>
      <c r="CK115" s="1016"/>
      <c r="CL115" s="1017"/>
      <c r="CM115" s="1020" t="s">
        <v>446</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405</v>
      </c>
      <c r="DH115" s="1030"/>
      <c r="DI115" s="1030"/>
      <c r="DJ115" s="1030"/>
      <c r="DK115" s="1031"/>
      <c r="DL115" s="1032" t="s">
        <v>405</v>
      </c>
      <c r="DM115" s="1030"/>
      <c r="DN115" s="1030"/>
      <c r="DO115" s="1030"/>
      <c r="DP115" s="1031"/>
      <c r="DQ115" s="1032" t="s">
        <v>431</v>
      </c>
      <c r="DR115" s="1030"/>
      <c r="DS115" s="1030"/>
      <c r="DT115" s="1030"/>
      <c r="DU115" s="1031"/>
      <c r="DV115" s="1033" t="s">
        <v>431</v>
      </c>
      <c r="DW115" s="1034"/>
      <c r="DX115" s="1034"/>
      <c r="DY115" s="1034"/>
      <c r="DZ115" s="1035"/>
    </row>
    <row r="116" spans="1:130" s="226" customFormat="1" ht="26.25" customHeight="1">
      <c r="A116" s="1027"/>
      <c r="B116" s="1028"/>
      <c r="C116" s="1036" t="s">
        <v>447</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431</v>
      </c>
      <c r="AB116" s="1030"/>
      <c r="AC116" s="1030"/>
      <c r="AD116" s="1030"/>
      <c r="AE116" s="1031"/>
      <c r="AF116" s="1032" t="s">
        <v>431</v>
      </c>
      <c r="AG116" s="1030"/>
      <c r="AH116" s="1030"/>
      <c r="AI116" s="1030"/>
      <c r="AJ116" s="1031"/>
      <c r="AK116" s="1032" t="s">
        <v>431</v>
      </c>
      <c r="AL116" s="1030"/>
      <c r="AM116" s="1030"/>
      <c r="AN116" s="1030"/>
      <c r="AO116" s="1031"/>
      <c r="AP116" s="1033" t="s">
        <v>431</v>
      </c>
      <c r="AQ116" s="1034"/>
      <c r="AR116" s="1034"/>
      <c r="AS116" s="1034"/>
      <c r="AT116" s="1035"/>
      <c r="AU116" s="971"/>
      <c r="AV116" s="972"/>
      <c r="AW116" s="972"/>
      <c r="AX116" s="972"/>
      <c r="AY116" s="972"/>
      <c r="AZ116" s="1038" t="s">
        <v>448</v>
      </c>
      <c r="BA116" s="1039"/>
      <c r="BB116" s="1039"/>
      <c r="BC116" s="1039"/>
      <c r="BD116" s="1039"/>
      <c r="BE116" s="1039"/>
      <c r="BF116" s="1039"/>
      <c r="BG116" s="1039"/>
      <c r="BH116" s="1039"/>
      <c r="BI116" s="1039"/>
      <c r="BJ116" s="1039"/>
      <c r="BK116" s="1039"/>
      <c r="BL116" s="1039"/>
      <c r="BM116" s="1039"/>
      <c r="BN116" s="1039"/>
      <c r="BO116" s="1039"/>
      <c r="BP116" s="1040"/>
      <c r="BQ116" s="990" t="s">
        <v>431</v>
      </c>
      <c r="BR116" s="991"/>
      <c r="BS116" s="991"/>
      <c r="BT116" s="991"/>
      <c r="BU116" s="991"/>
      <c r="BV116" s="991" t="s">
        <v>431</v>
      </c>
      <c r="BW116" s="991"/>
      <c r="BX116" s="991"/>
      <c r="BY116" s="991"/>
      <c r="BZ116" s="991"/>
      <c r="CA116" s="991" t="s">
        <v>431</v>
      </c>
      <c r="CB116" s="991"/>
      <c r="CC116" s="991"/>
      <c r="CD116" s="991"/>
      <c r="CE116" s="991"/>
      <c r="CF116" s="985" t="s">
        <v>431</v>
      </c>
      <c r="CG116" s="986"/>
      <c r="CH116" s="986"/>
      <c r="CI116" s="986"/>
      <c r="CJ116" s="986"/>
      <c r="CK116" s="1016"/>
      <c r="CL116" s="1017"/>
      <c r="CM116" s="987" t="s">
        <v>449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431</v>
      </c>
      <c r="DH116" s="1030"/>
      <c r="DI116" s="1030"/>
      <c r="DJ116" s="1030"/>
      <c r="DK116" s="1031"/>
      <c r="DL116" s="1032" t="s">
        <v>431</v>
      </c>
      <c r="DM116" s="1030"/>
      <c r="DN116" s="1030"/>
      <c r="DO116" s="1030"/>
      <c r="DP116" s="1031"/>
      <c r="DQ116" s="1032" t="s">
        <v>431</v>
      </c>
      <c r="DR116" s="1030"/>
      <c r="DS116" s="1030"/>
      <c r="DT116" s="1030"/>
      <c r="DU116" s="1031"/>
      <c r="DV116" s="1033" t="s">
        <v>431</v>
      </c>
      <c r="DW116" s="1034"/>
      <c r="DX116" s="1034"/>
      <c r="DY116" s="1034"/>
      <c r="DZ116" s="1035"/>
    </row>
    <row r="117" spans="1:130" s="226" customFormat="1" ht="26.25" customHeight="1">
      <c r="A117" s="975" t="s">
        <v>184</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450</v>
      </c>
      <c r="Z117" s="957"/>
      <c r="AA117" s="1047">
        <v>3445099</v>
      </c>
      <c r="AB117" s="1048"/>
      <c r="AC117" s="1048"/>
      <c r="AD117" s="1048"/>
      <c r="AE117" s="1049"/>
      <c r="AF117" s="1050">
        <v>3264097</v>
      </c>
      <c r="AG117" s="1048"/>
      <c r="AH117" s="1048"/>
      <c r="AI117" s="1048"/>
      <c r="AJ117" s="1049"/>
      <c r="AK117" s="1050">
        <v>3238188</v>
      </c>
      <c r="AL117" s="1048"/>
      <c r="AM117" s="1048"/>
      <c r="AN117" s="1048"/>
      <c r="AO117" s="1049"/>
      <c r="AP117" s="1051"/>
      <c r="AQ117" s="1052"/>
      <c r="AR117" s="1052"/>
      <c r="AS117" s="1052"/>
      <c r="AT117" s="1053"/>
      <c r="AU117" s="971"/>
      <c r="AV117" s="972"/>
      <c r="AW117" s="972"/>
      <c r="AX117" s="972"/>
      <c r="AY117" s="972"/>
      <c r="AZ117" s="1038" t="s">
        <v>451</v>
      </c>
      <c r="BA117" s="1039"/>
      <c r="BB117" s="1039"/>
      <c r="BC117" s="1039"/>
      <c r="BD117" s="1039"/>
      <c r="BE117" s="1039"/>
      <c r="BF117" s="1039"/>
      <c r="BG117" s="1039"/>
      <c r="BH117" s="1039"/>
      <c r="BI117" s="1039"/>
      <c r="BJ117" s="1039"/>
      <c r="BK117" s="1039"/>
      <c r="BL117" s="1039"/>
      <c r="BM117" s="1039"/>
      <c r="BN117" s="1039"/>
      <c r="BO117" s="1039"/>
      <c r="BP117" s="1040"/>
      <c r="BQ117" s="990" t="s">
        <v>405</v>
      </c>
      <c r="BR117" s="991"/>
      <c r="BS117" s="991"/>
      <c r="BT117" s="991"/>
      <c r="BU117" s="991"/>
      <c r="BV117" s="991" t="s">
        <v>123</v>
      </c>
      <c r="BW117" s="991"/>
      <c r="BX117" s="991"/>
      <c r="BY117" s="991"/>
      <c r="BZ117" s="991"/>
      <c r="CA117" s="991" t="s">
        <v>405</v>
      </c>
      <c r="CB117" s="991"/>
      <c r="CC117" s="991"/>
      <c r="CD117" s="991"/>
      <c r="CE117" s="991"/>
      <c r="CF117" s="985" t="s">
        <v>123</v>
      </c>
      <c r="CG117" s="986"/>
      <c r="CH117" s="986"/>
      <c r="CI117" s="986"/>
      <c r="CJ117" s="986"/>
      <c r="CK117" s="1016"/>
      <c r="CL117" s="1017"/>
      <c r="CM117" s="987" t="s">
        <v>452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453</v>
      </c>
      <c r="DH117" s="1030"/>
      <c r="DI117" s="1030"/>
      <c r="DJ117" s="1030"/>
      <c r="DK117" s="1031"/>
      <c r="DL117" s="1032" t="s">
        <v>123</v>
      </c>
      <c r="DM117" s="1030"/>
      <c r="DN117" s="1030"/>
      <c r="DO117" s="1030"/>
      <c r="DP117" s="1031"/>
      <c r="DQ117" s="1032" t="s">
        <v>454</v>
      </c>
      <c r="DR117" s="1030"/>
      <c r="DS117" s="1030"/>
      <c r="DT117" s="1030"/>
      <c r="DU117" s="1031"/>
      <c r="DV117" s="1033" t="s">
        <v>405</v>
      </c>
      <c r="DW117" s="1034"/>
      <c r="DX117" s="1034"/>
      <c r="DY117" s="1034"/>
      <c r="DZ117" s="1035"/>
    </row>
    <row r="118" spans="1:130" s="226" customFormat="1" ht="26.25" customHeight="1">
      <c r="A118" s="975" t="s">
        <v>425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423</v>
      </c>
      <c r="AB118" s="956"/>
      <c r="AC118" s="956"/>
      <c r="AD118" s="956"/>
      <c r="AE118" s="957"/>
      <c r="AF118" s="955" t="s">
        <v>304</v>
      </c>
      <c r="AG118" s="956"/>
      <c r="AH118" s="956"/>
      <c r="AI118" s="956"/>
      <c r="AJ118" s="957"/>
      <c r="AK118" s="955" t="s">
        <v>303</v>
      </c>
      <c r="AL118" s="956"/>
      <c r="AM118" s="956"/>
      <c r="AN118" s="956"/>
      <c r="AO118" s="957"/>
      <c r="AP118" s="1042" t="s">
        <v>424</v>
      </c>
      <c r="AQ118" s="1043"/>
      <c r="AR118" s="1043"/>
      <c r="AS118" s="1043"/>
      <c r="AT118" s="1044"/>
      <c r="AU118" s="971"/>
      <c r="AV118" s="972"/>
      <c r="AW118" s="972"/>
      <c r="AX118" s="972"/>
      <c r="AY118" s="972"/>
      <c r="AZ118" s="1045" t="s">
        <v>455</v>
      </c>
      <c r="BA118" s="1036"/>
      <c r="BB118" s="1036"/>
      <c r="BC118" s="1036"/>
      <c r="BD118" s="1036"/>
      <c r="BE118" s="1036"/>
      <c r="BF118" s="1036"/>
      <c r="BG118" s="1036"/>
      <c r="BH118" s="1036"/>
      <c r="BI118" s="1036"/>
      <c r="BJ118" s="1036"/>
      <c r="BK118" s="1036"/>
      <c r="BL118" s="1036"/>
      <c r="BM118" s="1036"/>
      <c r="BN118" s="1036"/>
      <c r="BO118" s="1036"/>
      <c r="BP118" s="1037"/>
      <c r="BQ118" s="1068" t="s">
        <v>123</v>
      </c>
      <c r="BR118" s="1069"/>
      <c r="BS118" s="1069"/>
      <c r="BT118" s="1069"/>
      <c r="BU118" s="1069"/>
      <c r="BV118" s="1069" t="s">
        <v>123</v>
      </c>
      <c r="BW118" s="1069"/>
      <c r="BX118" s="1069"/>
      <c r="BY118" s="1069"/>
      <c r="BZ118" s="1069"/>
      <c r="CA118" s="1069" t="s">
        <v>405</v>
      </c>
      <c r="CB118" s="1069"/>
      <c r="CC118" s="1069"/>
      <c r="CD118" s="1069"/>
      <c r="CE118" s="1069"/>
      <c r="CF118" s="985" t="s">
        <v>123</v>
      </c>
      <c r="CG118" s="986"/>
      <c r="CH118" s="986"/>
      <c r="CI118" s="986"/>
      <c r="CJ118" s="986"/>
      <c r="CK118" s="1016"/>
      <c r="CL118" s="1017"/>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405</v>
      </c>
      <c r="DH118" s="1030"/>
      <c r="DI118" s="1030"/>
      <c r="DJ118" s="1030"/>
      <c r="DK118" s="1031"/>
      <c r="DL118" s="1032" t="s">
        <v>405</v>
      </c>
      <c r="DM118" s="1030"/>
      <c r="DN118" s="1030"/>
      <c r="DO118" s="1030"/>
      <c r="DP118" s="1031"/>
      <c r="DQ118" s="1032" t="s">
        <v>123</v>
      </c>
      <c r="DR118" s="1030"/>
      <c r="DS118" s="1030"/>
      <c r="DT118" s="1030"/>
      <c r="DU118" s="1031"/>
      <c r="DV118" s="1033" t="s">
        <v>405</v>
      </c>
      <c r="DW118" s="1034"/>
      <c r="DX118" s="1034"/>
      <c r="DY118" s="1034"/>
      <c r="DZ118" s="1035"/>
    </row>
    <row r="119" spans="1:130" s="226" customFormat="1" ht="26.25" customHeight="1">
      <c r="A119" s="1129" t="s">
        <v>428</v>
      </c>
      <c r="B119" s="1015"/>
      <c r="C119" s="994" t="s">
        <v>429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123</v>
      </c>
      <c r="AB119" s="963"/>
      <c r="AC119" s="963"/>
      <c r="AD119" s="963"/>
      <c r="AE119" s="964"/>
      <c r="AF119" s="965" t="s">
        <v>123</v>
      </c>
      <c r="AG119" s="963"/>
      <c r="AH119" s="963"/>
      <c r="AI119" s="963"/>
      <c r="AJ119" s="964"/>
      <c r="AK119" s="965" t="s">
        <v>123</v>
      </c>
      <c r="AL119" s="963"/>
      <c r="AM119" s="963"/>
      <c r="AN119" s="963"/>
      <c r="AO119" s="964"/>
      <c r="AP119" s="966" t="s">
        <v>457</v>
      </c>
      <c r="AQ119" s="967"/>
      <c r="AR119" s="967"/>
      <c r="AS119" s="967"/>
      <c r="AT119" s="968"/>
      <c r="AU119" s="973"/>
      <c r="AV119" s="974"/>
      <c r="AW119" s="974"/>
      <c r="AX119" s="974"/>
      <c r="AY119" s="974"/>
      <c r="AZ119" s="257" t="s">
        <v>184</v>
      </c>
      <c r="BA119" s="257"/>
      <c r="BB119" s="257"/>
      <c r="BC119" s="257"/>
      <c r="BD119" s="257"/>
      <c r="BE119" s="257"/>
      <c r="BF119" s="257"/>
      <c r="BG119" s="257"/>
      <c r="BH119" s="257"/>
      <c r="BI119" s="257"/>
      <c r="BJ119" s="257"/>
      <c r="BK119" s="257"/>
      <c r="BL119" s="257"/>
      <c r="BM119" s="257"/>
      <c r="BN119" s="257"/>
      <c r="BO119" s="1046" t="s">
        <v>458</v>
      </c>
      <c r="BP119" s="1077"/>
      <c r="BQ119" s="1068">
        <v>40672644</v>
      </c>
      <c r="BR119" s="1069"/>
      <c r="BS119" s="1069"/>
      <c r="BT119" s="1069"/>
      <c r="BU119" s="1069"/>
      <c r="BV119" s="1069">
        <v>41271681</v>
      </c>
      <c r="BW119" s="1069"/>
      <c r="BX119" s="1069"/>
      <c r="BY119" s="1069"/>
      <c r="BZ119" s="1069"/>
      <c r="CA119" s="1069">
        <v>39861115</v>
      </c>
      <c r="CB119" s="1069"/>
      <c r="CC119" s="1069"/>
      <c r="CD119" s="1069"/>
      <c r="CE119" s="1069"/>
      <c r="CF119" s="1070"/>
      <c r="CG119" s="1071"/>
      <c r="CH119" s="1071"/>
      <c r="CI119" s="1071"/>
      <c r="CJ119" s="1072"/>
      <c r="CK119" s="1018"/>
      <c r="CL119" s="1019"/>
      <c r="CM119" s="1073" t="s">
        <v>459</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405</v>
      </c>
      <c r="DH119" s="1055"/>
      <c r="DI119" s="1055"/>
      <c r="DJ119" s="1055"/>
      <c r="DK119" s="1056"/>
      <c r="DL119" s="1054" t="s">
        <v>405</v>
      </c>
      <c r="DM119" s="1055"/>
      <c r="DN119" s="1055"/>
      <c r="DO119" s="1055"/>
      <c r="DP119" s="1056"/>
      <c r="DQ119" s="1054" t="s">
        <v>123</v>
      </c>
      <c r="DR119" s="1055"/>
      <c r="DS119" s="1055"/>
      <c r="DT119" s="1055"/>
      <c r="DU119" s="1056"/>
      <c r="DV119" s="1057" t="s">
        <v>405</v>
      </c>
      <c r="DW119" s="1058"/>
      <c r="DX119" s="1058"/>
      <c r="DY119" s="1058"/>
      <c r="DZ119" s="1059"/>
    </row>
    <row r="120" spans="1:130" s="226" customFormat="1" ht="26.25" customHeight="1">
      <c r="A120" s="1130"/>
      <c r="B120" s="1017"/>
      <c r="C120" s="987" t="s">
        <v>433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123</v>
      </c>
      <c r="AB120" s="1030"/>
      <c r="AC120" s="1030"/>
      <c r="AD120" s="1030"/>
      <c r="AE120" s="1031"/>
      <c r="AF120" s="1032" t="s">
        <v>453</v>
      </c>
      <c r="AG120" s="1030"/>
      <c r="AH120" s="1030"/>
      <c r="AI120" s="1030"/>
      <c r="AJ120" s="1031"/>
      <c r="AK120" s="1032" t="s">
        <v>405</v>
      </c>
      <c r="AL120" s="1030"/>
      <c r="AM120" s="1030"/>
      <c r="AN120" s="1030"/>
      <c r="AO120" s="1031"/>
      <c r="AP120" s="1033" t="s">
        <v>123</v>
      </c>
      <c r="AQ120" s="1034"/>
      <c r="AR120" s="1034"/>
      <c r="AS120" s="1034"/>
      <c r="AT120" s="1035"/>
      <c r="AU120" s="1060" t="s">
        <v>460</v>
      </c>
      <c r="AV120" s="1061"/>
      <c r="AW120" s="1061"/>
      <c r="AX120" s="1061"/>
      <c r="AY120" s="1062"/>
      <c r="AZ120" s="1011" t="s">
        <v>461</v>
      </c>
      <c r="BA120" s="960"/>
      <c r="BB120" s="960"/>
      <c r="BC120" s="960"/>
      <c r="BD120" s="960"/>
      <c r="BE120" s="960"/>
      <c r="BF120" s="960"/>
      <c r="BG120" s="960"/>
      <c r="BH120" s="960"/>
      <c r="BI120" s="960"/>
      <c r="BJ120" s="960"/>
      <c r="BK120" s="960"/>
      <c r="BL120" s="960"/>
      <c r="BM120" s="960"/>
      <c r="BN120" s="960"/>
      <c r="BO120" s="960"/>
      <c r="BP120" s="961"/>
      <c r="BQ120" s="997">
        <v>9542060</v>
      </c>
      <c r="BR120" s="998"/>
      <c r="BS120" s="998"/>
      <c r="BT120" s="998"/>
      <c r="BU120" s="998"/>
      <c r="BV120" s="998">
        <v>9938517</v>
      </c>
      <c r="BW120" s="998"/>
      <c r="BX120" s="998"/>
      <c r="BY120" s="998"/>
      <c r="BZ120" s="998"/>
      <c r="CA120" s="998">
        <v>9673892</v>
      </c>
      <c r="CB120" s="998"/>
      <c r="CC120" s="998"/>
      <c r="CD120" s="998"/>
      <c r="CE120" s="998"/>
      <c r="CF120" s="1012">
        <v>96.5</v>
      </c>
      <c r="CG120" s="1013"/>
      <c r="CH120" s="1013"/>
      <c r="CI120" s="1013"/>
      <c r="CJ120" s="1013"/>
      <c r="CK120" s="1078" t="s">
        <v>462</v>
      </c>
      <c r="CL120" s="1079"/>
      <c r="CM120" s="1079"/>
      <c r="CN120" s="1079"/>
      <c r="CO120" s="1080"/>
      <c r="CP120" s="1086" t="s">
        <v>400</v>
      </c>
      <c r="CQ120" s="1087"/>
      <c r="CR120" s="1087"/>
      <c r="CS120" s="1087"/>
      <c r="CT120" s="1087"/>
      <c r="CU120" s="1087"/>
      <c r="CV120" s="1087"/>
      <c r="CW120" s="1087"/>
      <c r="CX120" s="1087"/>
      <c r="CY120" s="1087"/>
      <c r="CZ120" s="1087"/>
      <c r="DA120" s="1087"/>
      <c r="DB120" s="1087"/>
      <c r="DC120" s="1087"/>
      <c r="DD120" s="1087"/>
      <c r="DE120" s="1087"/>
      <c r="DF120" s="1088"/>
      <c r="DG120" s="997" t="s">
        <v>123</v>
      </c>
      <c r="DH120" s="998"/>
      <c r="DI120" s="998"/>
      <c r="DJ120" s="998"/>
      <c r="DK120" s="998"/>
      <c r="DL120" s="998">
        <v>17238814</v>
      </c>
      <c r="DM120" s="998"/>
      <c r="DN120" s="998"/>
      <c r="DO120" s="998"/>
      <c r="DP120" s="998"/>
      <c r="DQ120" s="998">
        <v>14675261</v>
      </c>
      <c r="DR120" s="998"/>
      <c r="DS120" s="998"/>
      <c r="DT120" s="998"/>
      <c r="DU120" s="998"/>
      <c r="DV120" s="999">
        <v>146.4</v>
      </c>
      <c r="DW120" s="999"/>
      <c r="DX120" s="999"/>
      <c r="DY120" s="999"/>
      <c r="DZ120" s="1000"/>
    </row>
    <row r="121" spans="1:130" s="226" customFormat="1" ht="26.25" customHeight="1">
      <c r="A121" s="1130"/>
      <c r="B121" s="1017"/>
      <c r="C121" s="1038" t="s">
        <v>463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123</v>
      </c>
      <c r="AB121" s="1030"/>
      <c r="AC121" s="1030"/>
      <c r="AD121" s="1030"/>
      <c r="AE121" s="1031"/>
      <c r="AF121" s="1032" t="s">
        <v>464</v>
      </c>
      <c r="AG121" s="1030"/>
      <c r="AH121" s="1030"/>
      <c r="AI121" s="1030"/>
      <c r="AJ121" s="1031"/>
      <c r="AK121" s="1032" t="s">
        <v>464</v>
      </c>
      <c r="AL121" s="1030"/>
      <c r="AM121" s="1030"/>
      <c r="AN121" s="1030"/>
      <c r="AO121" s="1031"/>
      <c r="AP121" s="1033" t="s">
        <v>123</v>
      </c>
      <c r="AQ121" s="1034"/>
      <c r="AR121" s="1034"/>
      <c r="AS121" s="1034"/>
      <c r="AT121" s="1035"/>
      <c r="AU121" s="1063"/>
      <c r="AV121" s="1064"/>
      <c r="AW121" s="1064"/>
      <c r="AX121" s="1064"/>
      <c r="AY121" s="1065"/>
      <c r="AZ121" s="1020" t="s">
        <v>465</v>
      </c>
      <c r="BA121" s="1021"/>
      <c r="BB121" s="1021"/>
      <c r="BC121" s="1021"/>
      <c r="BD121" s="1021"/>
      <c r="BE121" s="1021"/>
      <c r="BF121" s="1021"/>
      <c r="BG121" s="1021"/>
      <c r="BH121" s="1021"/>
      <c r="BI121" s="1021"/>
      <c r="BJ121" s="1021"/>
      <c r="BK121" s="1021"/>
      <c r="BL121" s="1021"/>
      <c r="BM121" s="1021"/>
      <c r="BN121" s="1021"/>
      <c r="BO121" s="1021"/>
      <c r="BP121" s="1022"/>
      <c r="BQ121" s="990">
        <v>5639932</v>
      </c>
      <c r="BR121" s="991"/>
      <c r="BS121" s="991"/>
      <c r="BT121" s="991"/>
      <c r="BU121" s="991"/>
      <c r="BV121" s="991">
        <v>5634542</v>
      </c>
      <c r="BW121" s="991"/>
      <c r="BX121" s="991"/>
      <c r="BY121" s="991"/>
      <c r="BZ121" s="991"/>
      <c r="CA121" s="991">
        <v>5469675</v>
      </c>
      <c r="CB121" s="991"/>
      <c r="CC121" s="991"/>
      <c r="CD121" s="991"/>
      <c r="CE121" s="991"/>
      <c r="CF121" s="985">
        <v>54.6</v>
      </c>
      <c r="CG121" s="986"/>
      <c r="CH121" s="986"/>
      <c r="CI121" s="986"/>
      <c r="CJ121" s="986"/>
      <c r="CK121" s="1081"/>
      <c r="CL121" s="1082"/>
      <c r="CM121" s="1082"/>
      <c r="CN121" s="1082"/>
      <c r="CO121" s="1083"/>
      <c r="CP121" s="1091" t="s">
        <v>402</v>
      </c>
      <c r="CQ121" s="1092"/>
      <c r="CR121" s="1092"/>
      <c r="CS121" s="1092"/>
      <c r="CT121" s="1092"/>
      <c r="CU121" s="1092"/>
      <c r="CV121" s="1092"/>
      <c r="CW121" s="1092"/>
      <c r="CX121" s="1092"/>
      <c r="CY121" s="1092"/>
      <c r="CZ121" s="1092"/>
      <c r="DA121" s="1092"/>
      <c r="DB121" s="1092"/>
      <c r="DC121" s="1092"/>
      <c r="DD121" s="1092"/>
      <c r="DE121" s="1092"/>
      <c r="DF121" s="1093"/>
      <c r="DG121" s="990">
        <v>347503</v>
      </c>
      <c r="DH121" s="991"/>
      <c r="DI121" s="991"/>
      <c r="DJ121" s="991"/>
      <c r="DK121" s="991"/>
      <c r="DL121" s="991">
        <v>323004</v>
      </c>
      <c r="DM121" s="991"/>
      <c r="DN121" s="991"/>
      <c r="DO121" s="991"/>
      <c r="DP121" s="991"/>
      <c r="DQ121" s="991">
        <v>286669</v>
      </c>
      <c r="DR121" s="991"/>
      <c r="DS121" s="991"/>
      <c r="DT121" s="991"/>
      <c r="DU121" s="991"/>
      <c r="DV121" s="992">
        <v>2.9</v>
      </c>
      <c r="DW121" s="992"/>
      <c r="DX121" s="992"/>
      <c r="DY121" s="992"/>
      <c r="DZ121" s="993"/>
    </row>
    <row r="122" spans="1:130" s="226" customFormat="1" ht="26.25" customHeight="1">
      <c r="A122" s="1130"/>
      <c r="B122" s="1017"/>
      <c r="C122" s="987" t="s">
        <v>443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123</v>
      </c>
      <c r="AB122" s="1030"/>
      <c r="AC122" s="1030"/>
      <c r="AD122" s="1030"/>
      <c r="AE122" s="1031"/>
      <c r="AF122" s="1032" t="s">
        <v>123</v>
      </c>
      <c r="AG122" s="1030"/>
      <c r="AH122" s="1030"/>
      <c r="AI122" s="1030"/>
      <c r="AJ122" s="1031"/>
      <c r="AK122" s="1032" t="s">
        <v>464</v>
      </c>
      <c r="AL122" s="1030"/>
      <c r="AM122" s="1030"/>
      <c r="AN122" s="1030"/>
      <c r="AO122" s="1031"/>
      <c r="AP122" s="1033" t="s">
        <v>405</v>
      </c>
      <c r="AQ122" s="1034"/>
      <c r="AR122" s="1034"/>
      <c r="AS122" s="1034"/>
      <c r="AT122" s="1035"/>
      <c r="AU122" s="1063"/>
      <c r="AV122" s="1064"/>
      <c r="AW122" s="1064"/>
      <c r="AX122" s="1064"/>
      <c r="AY122" s="1065"/>
      <c r="AZ122" s="1045" t="s">
        <v>466</v>
      </c>
      <c r="BA122" s="1036"/>
      <c r="BB122" s="1036"/>
      <c r="BC122" s="1036"/>
      <c r="BD122" s="1036"/>
      <c r="BE122" s="1036"/>
      <c r="BF122" s="1036"/>
      <c r="BG122" s="1036"/>
      <c r="BH122" s="1036"/>
      <c r="BI122" s="1036"/>
      <c r="BJ122" s="1036"/>
      <c r="BK122" s="1036"/>
      <c r="BL122" s="1036"/>
      <c r="BM122" s="1036"/>
      <c r="BN122" s="1036"/>
      <c r="BO122" s="1036"/>
      <c r="BP122" s="1037"/>
      <c r="BQ122" s="1068">
        <v>26888148</v>
      </c>
      <c r="BR122" s="1069"/>
      <c r="BS122" s="1069"/>
      <c r="BT122" s="1069"/>
      <c r="BU122" s="1069"/>
      <c r="BV122" s="1069">
        <v>26032415</v>
      </c>
      <c r="BW122" s="1069"/>
      <c r="BX122" s="1069"/>
      <c r="BY122" s="1069"/>
      <c r="BZ122" s="1069"/>
      <c r="CA122" s="1069">
        <v>26455169</v>
      </c>
      <c r="CB122" s="1069"/>
      <c r="CC122" s="1069"/>
      <c r="CD122" s="1069"/>
      <c r="CE122" s="1069"/>
      <c r="CF122" s="1089">
        <v>264</v>
      </c>
      <c r="CG122" s="1090"/>
      <c r="CH122" s="1090"/>
      <c r="CI122" s="1090"/>
      <c r="CJ122" s="1090"/>
      <c r="CK122" s="1081"/>
      <c r="CL122" s="1082"/>
      <c r="CM122" s="1082"/>
      <c r="CN122" s="1082"/>
      <c r="CO122" s="1083"/>
      <c r="CP122" s="1091" t="s">
        <v>399</v>
      </c>
      <c r="CQ122" s="1092"/>
      <c r="CR122" s="1092"/>
      <c r="CS122" s="1092"/>
      <c r="CT122" s="1092"/>
      <c r="CU122" s="1092"/>
      <c r="CV122" s="1092"/>
      <c r="CW122" s="1092"/>
      <c r="CX122" s="1092"/>
      <c r="CY122" s="1092"/>
      <c r="CZ122" s="1092"/>
      <c r="DA122" s="1092"/>
      <c r="DB122" s="1092"/>
      <c r="DC122" s="1092"/>
      <c r="DD122" s="1092"/>
      <c r="DE122" s="1092"/>
      <c r="DF122" s="1093"/>
      <c r="DG122" s="990" t="s">
        <v>123</v>
      </c>
      <c r="DH122" s="991"/>
      <c r="DI122" s="991"/>
      <c r="DJ122" s="991"/>
      <c r="DK122" s="991"/>
      <c r="DL122" s="991" t="s">
        <v>467</v>
      </c>
      <c r="DM122" s="991"/>
      <c r="DN122" s="991"/>
      <c r="DO122" s="991"/>
      <c r="DP122" s="991"/>
      <c r="DQ122" s="991" t="s">
        <v>464</v>
      </c>
      <c r="DR122" s="991"/>
      <c r="DS122" s="991"/>
      <c r="DT122" s="991"/>
      <c r="DU122" s="991"/>
      <c r="DV122" s="992" t="s">
        <v>123</v>
      </c>
      <c r="DW122" s="992"/>
      <c r="DX122" s="992"/>
      <c r="DY122" s="992"/>
      <c r="DZ122" s="993"/>
    </row>
    <row r="123" spans="1:130" s="226" customFormat="1" ht="26.25" customHeight="1">
      <c r="A123" s="1130"/>
      <c r="B123" s="1017"/>
      <c r="C123" s="987" t="s">
        <v>449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123</v>
      </c>
      <c r="AB123" s="1030"/>
      <c r="AC123" s="1030"/>
      <c r="AD123" s="1030"/>
      <c r="AE123" s="1031"/>
      <c r="AF123" s="1032" t="s">
        <v>405</v>
      </c>
      <c r="AG123" s="1030"/>
      <c r="AH123" s="1030"/>
      <c r="AI123" s="1030"/>
      <c r="AJ123" s="1031"/>
      <c r="AK123" s="1032" t="s">
        <v>123</v>
      </c>
      <c r="AL123" s="1030"/>
      <c r="AM123" s="1030"/>
      <c r="AN123" s="1030"/>
      <c r="AO123" s="1031"/>
      <c r="AP123" s="1033" t="s">
        <v>467</v>
      </c>
      <c r="AQ123" s="1034"/>
      <c r="AR123" s="1034"/>
      <c r="AS123" s="1034"/>
      <c r="AT123" s="1035"/>
      <c r="AU123" s="1066"/>
      <c r="AV123" s="1067"/>
      <c r="AW123" s="1067"/>
      <c r="AX123" s="1067"/>
      <c r="AY123" s="1067"/>
      <c r="AZ123" s="257" t="s">
        <v>184</v>
      </c>
      <c r="BA123" s="257"/>
      <c r="BB123" s="257"/>
      <c r="BC123" s="257"/>
      <c r="BD123" s="257"/>
      <c r="BE123" s="257"/>
      <c r="BF123" s="257"/>
      <c r="BG123" s="257"/>
      <c r="BH123" s="257"/>
      <c r="BI123" s="257"/>
      <c r="BJ123" s="257"/>
      <c r="BK123" s="257"/>
      <c r="BL123" s="257"/>
      <c r="BM123" s="257"/>
      <c r="BN123" s="257"/>
      <c r="BO123" s="1046" t="s">
        <v>468</v>
      </c>
      <c r="BP123" s="1077"/>
      <c r="BQ123" s="1136">
        <v>42070140</v>
      </c>
      <c r="BR123" s="1137"/>
      <c r="BS123" s="1137"/>
      <c r="BT123" s="1137"/>
      <c r="BU123" s="1137"/>
      <c r="BV123" s="1137">
        <v>41605474</v>
      </c>
      <c r="BW123" s="1137"/>
      <c r="BX123" s="1137"/>
      <c r="BY123" s="1137"/>
      <c r="BZ123" s="1137"/>
      <c r="CA123" s="1137">
        <v>41598736</v>
      </c>
      <c r="CB123" s="1137"/>
      <c r="CC123" s="1137"/>
      <c r="CD123" s="1137"/>
      <c r="CE123" s="1137"/>
      <c r="CF123" s="1070"/>
      <c r="CG123" s="1071"/>
      <c r="CH123" s="1071"/>
      <c r="CI123" s="1071"/>
      <c r="CJ123" s="1072"/>
      <c r="CK123" s="1081"/>
      <c r="CL123" s="1082"/>
      <c r="CM123" s="1082"/>
      <c r="CN123" s="1082"/>
      <c r="CO123" s="1083"/>
      <c r="CP123" s="1091" t="s">
        <v>398</v>
      </c>
      <c r="CQ123" s="1092"/>
      <c r="CR123" s="1092"/>
      <c r="CS123" s="1092"/>
      <c r="CT123" s="1092"/>
      <c r="CU123" s="1092"/>
      <c r="CV123" s="1092"/>
      <c r="CW123" s="1092"/>
      <c r="CX123" s="1092"/>
      <c r="CY123" s="1092"/>
      <c r="CZ123" s="1092"/>
      <c r="DA123" s="1092"/>
      <c r="DB123" s="1092"/>
      <c r="DC123" s="1092"/>
      <c r="DD123" s="1092"/>
      <c r="DE123" s="1092"/>
      <c r="DF123" s="1093"/>
      <c r="DG123" s="1029" t="s">
        <v>405</v>
      </c>
      <c r="DH123" s="1030"/>
      <c r="DI123" s="1030"/>
      <c r="DJ123" s="1030"/>
      <c r="DK123" s="1031"/>
      <c r="DL123" s="1032" t="s">
        <v>405</v>
      </c>
      <c r="DM123" s="1030"/>
      <c r="DN123" s="1030"/>
      <c r="DO123" s="1030"/>
      <c r="DP123" s="1031"/>
      <c r="DQ123" s="1032" t="s">
        <v>123</v>
      </c>
      <c r="DR123" s="1030"/>
      <c r="DS123" s="1030"/>
      <c r="DT123" s="1030"/>
      <c r="DU123" s="1031"/>
      <c r="DV123" s="1033" t="s">
        <v>457</v>
      </c>
      <c r="DW123" s="1034"/>
      <c r="DX123" s="1034"/>
      <c r="DY123" s="1034"/>
      <c r="DZ123" s="1035"/>
    </row>
    <row r="124" spans="1:130" s="226" customFormat="1" ht="26.25" customHeight="1" thickBot="1">
      <c r="A124" s="1130"/>
      <c r="B124" s="1017"/>
      <c r="C124" s="987" t="s">
        <v>452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123</v>
      </c>
      <c r="AB124" s="1030"/>
      <c r="AC124" s="1030"/>
      <c r="AD124" s="1030"/>
      <c r="AE124" s="1031"/>
      <c r="AF124" s="1032" t="s">
        <v>405</v>
      </c>
      <c r="AG124" s="1030"/>
      <c r="AH124" s="1030"/>
      <c r="AI124" s="1030"/>
      <c r="AJ124" s="1031"/>
      <c r="AK124" s="1032" t="s">
        <v>454</v>
      </c>
      <c r="AL124" s="1030"/>
      <c r="AM124" s="1030"/>
      <c r="AN124" s="1030"/>
      <c r="AO124" s="1031"/>
      <c r="AP124" s="1033" t="s">
        <v>123</v>
      </c>
      <c r="AQ124" s="1034"/>
      <c r="AR124" s="1034"/>
      <c r="AS124" s="1034"/>
      <c r="AT124" s="1035"/>
      <c r="AU124" s="1132" t="s">
        <v>469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457</v>
      </c>
      <c r="BR124" s="1099"/>
      <c r="BS124" s="1099"/>
      <c r="BT124" s="1099"/>
      <c r="BU124" s="1099"/>
      <c r="BV124" s="1099" t="s">
        <v>453</v>
      </c>
      <c r="BW124" s="1099"/>
      <c r="BX124" s="1099"/>
      <c r="BY124" s="1099"/>
      <c r="BZ124" s="1099"/>
      <c r="CA124" s="1099" t="s">
        <v>405</v>
      </c>
      <c r="CB124" s="1099"/>
      <c r="CC124" s="1099"/>
      <c r="CD124" s="1099"/>
      <c r="CE124" s="1099"/>
      <c r="CF124" s="1100"/>
      <c r="CG124" s="1101"/>
      <c r="CH124" s="1101"/>
      <c r="CI124" s="1101"/>
      <c r="CJ124" s="1102"/>
      <c r="CK124" s="1084"/>
      <c r="CL124" s="1084"/>
      <c r="CM124" s="1084"/>
      <c r="CN124" s="1084"/>
      <c r="CO124" s="1085"/>
      <c r="CP124" s="1091" t="s">
        <v>470</v>
      </c>
      <c r="CQ124" s="1092"/>
      <c r="CR124" s="1092"/>
      <c r="CS124" s="1092"/>
      <c r="CT124" s="1092"/>
      <c r="CU124" s="1092"/>
      <c r="CV124" s="1092"/>
      <c r="CW124" s="1092"/>
      <c r="CX124" s="1092"/>
      <c r="CY124" s="1092"/>
      <c r="CZ124" s="1092"/>
      <c r="DA124" s="1092"/>
      <c r="DB124" s="1092"/>
      <c r="DC124" s="1092"/>
      <c r="DD124" s="1092"/>
      <c r="DE124" s="1092"/>
      <c r="DF124" s="1093"/>
      <c r="DG124" s="1076">
        <v>17095567</v>
      </c>
      <c r="DH124" s="1055"/>
      <c r="DI124" s="1055"/>
      <c r="DJ124" s="1055"/>
      <c r="DK124" s="1056"/>
      <c r="DL124" s="1054" t="s">
        <v>457</v>
      </c>
      <c r="DM124" s="1055"/>
      <c r="DN124" s="1055"/>
      <c r="DO124" s="1055"/>
      <c r="DP124" s="1056"/>
      <c r="DQ124" s="1054" t="s">
        <v>123</v>
      </c>
      <c r="DR124" s="1055"/>
      <c r="DS124" s="1055"/>
      <c r="DT124" s="1055"/>
      <c r="DU124" s="1056"/>
      <c r="DV124" s="1057" t="s">
        <v>123</v>
      </c>
      <c r="DW124" s="1058"/>
      <c r="DX124" s="1058"/>
      <c r="DY124" s="1058"/>
      <c r="DZ124" s="1059"/>
    </row>
    <row r="125" spans="1:130" s="226" customFormat="1" ht="26.25" customHeight="1">
      <c r="A125" s="1130"/>
      <c r="B125" s="1017"/>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123</v>
      </c>
      <c r="AB125" s="1030"/>
      <c r="AC125" s="1030"/>
      <c r="AD125" s="1030"/>
      <c r="AE125" s="1031"/>
      <c r="AF125" s="1032" t="s">
        <v>454</v>
      </c>
      <c r="AG125" s="1030"/>
      <c r="AH125" s="1030"/>
      <c r="AI125" s="1030"/>
      <c r="AJ125" s="1031"/>
      <c r="AK125" s="1032" t="s">
        <v>123</v>
      </c>
      <c r="AL125" s="1030"/>
      <c r="AM125" s="1030"/>
      <c r="AN125" s="1030"/>
      <c r="AO125" s="1031"/>
      <c r="AP125" s="1033" t="s">
        <v>405</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471</v>
      </c>
      <c r="CL125" s="1079"/>
      <c r="CM125" s="1079"/>
      <c r="CN125" s="1079"/>
      <c r="CO125" s="1080"/>
      <c r="CP125" s="1011" t="s">
        <v>472</v>
      </c>
      <c r="CQ125" s="960"/>
      <c r="CR125" s="960"/>
      <c r="CS125" s="960"/>
      <c r="CT125" s="960"/>
      <c r="CU125" s="960"/>
      <c r="CV125" s="960"/>
      <c r="CW125" s="960"/>
      <c r="CX125" s="960"/>
      <c r="CY125" s="960"/>
      <c r="CZ125" s="960"/>
      <c r="DA125" s="960"/>
      <c r="DB125" s="960"/>
      <c r="DC125" s="960"/>
      <c r="DD125" s="960"/>
      <c r="DE125" s="960"/>
      <c r="DF125" s="961"/>
      <c r="DG125" s="997" t="s">
        <v>123</v>
      </c>
      <c r="DH125" s="998"/>
      <c r="DI125" s="998"/>
      <c r="DJ125" s="998"/>
      <c r="DK125" s="998"/>
      <c r="DL125" s="998" t="s">
        <v>405</v>
      </c>
      <c r="DM125" s="998"/>
      <c r="DN125" s="998"/>
      <c r="DO125" s="998"/>
      <c r="DP125" s="998"/>
      <c r="DQ125" s="998" t="s">
        <v>467</v>
      </c>
      <c r="DR125" s="998"/>
      <c r="DS125" s="998"/>
      <c r="DT125" s="998"/>
      <c r="DU125" s="998"/>
      <c r="DV125" s="999" t="s">
        <v>123</v>
      </c>
      <c r="DW125" s="999"/>
      <c r="DX125" s="999"/>
      <c r="DY125" s="999"/>
      <c r="DZ125" s="1000"/>
    </row>
    <row r="126" spans="1:130" s="226" customFormat="1" ht="26.25" customHeight="1" thickBot="1">
      <c r="A126" s="1130"/>
      <c r="B126" s="1017"/>
      <c r="C126" s="987" t="s">
        <v>459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27712</v>
      </c>
      <c r="AB126" s="1030"/>
      <c r="AC126" s="1030"/>
      <c r="AD126" s="1030"/>
      <c r="AE126" s="1031"/>
      <c r="AF126" s="1032">
        <v>18051</v>
      </c>
      <c r="AG126" s="1030"/>
      <c r="AH126" s="1030"/>
      <c r="AI126" s="1030"/>
      <c r="AJ126" s="1031"/>
      <c r="AK126" s="1032">
        <v>15640</v>
      </c>
      <c r="AL126" s="1030"/>
      <c r="AM126" s="1030"/>
      <c r="AN126" s="1030"/>
      <c r="AO126" s="1031"/>
      <c r="AP126" s="1033">
        <v>0.2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473</v>
      </c>
      <c r="CQ126" s="1021"/>
      <c r="CR126" s="1021"/>
      <c r="CS126" s="1021"/>
      <c r="CT126" s="1021"/>
      <c r="CU126" s="1021"/>
      <c r="CV126" s="1021"/>
      <c r="CW126" s="1021"/>
      <c r="CX126" s="1021"/>
      <c r="CY126" s="1021"/>
      <c r="CZ126" s="1021"/>
      <c r="DA126" s="1021"/>
      <c r="DB126" s="1021"/>
      <c r="DC126" s="1021"/>
      <c r="DD126" s="1021"/>
      <c r="DE126" s="1021"/>
      <c r="DF126" s="1022"/>
      <c r="DG126" s="990" t="s">
        <v>405</v>
      </c>
      <c r="DH126" s="991"/>
      <c r="DI126" s="991"/>
      <c r="DJ126" s="991"/>
      <c r="DK126" s="991"/>
      <c r="DL126" s="991" t="s">
        <v>123</v>
      </c>
      <c r="DM126" s="991"/>
      <c r="DN126" s="991"/>
      <c r="DO126" s="991"/>
      <c r="DP126" s="991"/>
      <c r="DQ126" s="991" t="s">
        <v>123</v>
      </c>
      <c r="DR126" s="991"/>
      <c r="DS126" s="991"/>
      <c r="DT126" s="991"/>
      <c r="DU126" s="991"/>
      <c r="DV126" s="992" t="s">
        <v>464</v>
      </c>
      <c r="DW126" s="992"/>
      <c r="DX126" s="992"/>
      <c r="DY126" s="992"/>
      <c r="DZ126" s="993"/>
    </row>
    <row r="127" spans="1:130" s="226" customFormat="1" ht="26.25" customHeight="1">
      <c r="A127" s="1131"/>
      <c r="B127" s="1019"/>
      <c r="C127" s="1073" t="s">
        <v>474</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464</v>
      </c>
      <c r="AB127" s="1030"/>
      <c r="AC127" s="1030"/>
      <c r="AD127" s="1030"/>
      <c r="AE127" s="1031"/>
      <c r="AF127" s="1032" t="s">
        <v>123</v>
      </c>
      <c r="AG127" s="1030"/>
      <c r="AH127" s="1030"/>
      <c r="AI127" s="1030"/>
      <c r="AJ127" s="1031"/>
      <c r="AK127" s="1032" t="s">
        <v>123</v>
      </c>
      <c r="AL127" s="1030"/>
      <c r="AM127" s="1030"/>
      <c r="AN127" s="1030"/>
      <c r="AO127" s="1031"/>
      <c r="AP127" s="1033" t="s">
        <v>405</v>
      </c>
      <c r="AQ127" s="1034"/>
      <c r="AR127" s="1034"/>
      <c r="AS127" s="1034"/>
      <c r="AT127" s="1035"/>
      <c r="AU127" s="262"/>
      <c r="AV127" s="262"/>
      <c r="AW127" s="262"/>
      <c r="AX127" s="1103" t="s">
        <v>475</v>
      </c>
      <c r="AY127" s="1104"/>
      <c r="AZ127" s="1104"/>
      <c r="BA127" s="1104"/>
      <c r="BB127" s="1104"/>
      <c r="BC127" s="1104"/>
      <c r="BD127" s="1104"/>
      <c r="BE127" s="1105"/>
      <c r="BF127" s="1106" t="s">
        <v>476</v>
      </c>
      <c r="BG127" s="1104"/>
      <c r="BH127" s="1104"/>
      <c r="BI127" s="1104"/>
      <c r="BJ127" s="1104"/>
      <c r="BK127" s="1104"/>
      <c r="BL127" s="1105"/>
      <c r="BM127" s="1106" t="s">
        <v>477</v>
      </c>
      <c r="BN127" s="1104"/>
      <c r="BO127" s="1104"/>
      <c r="BP127" s="1104"/>
      <c r="BQ127" s="1104"/>
      <c r="BR127" s="1104"/>
      <c r="BS127" s="1105"/>
      <c r="BT127" s="1106" t="s">
        <v>478</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479</v>
      </c>
      <c r="CQ127" s="1021"/>
      <c r="CR127" s="1021"/>
      <c r="CS127" s="1021"/>
      <c r="CT127" s="1021"/>
      <c r="CU127" s="1021"/>
      <c r="CV127" s="1021"/>
      <c r="CW127" s="1021"/>
      <c r="CX127" s="1021"/>
      <c r="CY127" s="1021"/>
      <c r="CZ127" s="1021"/>
      <c r="DA127" s="1021"/>
      <c r="DB127" s="1021"/>
      <c r="DC127" s="1021"/>
      <c r="DD127" s="1021"/>
      <c r="DE127" s="1021"/>
      <c r="DF127" s="1022"/>
      <c r="DG127" s="990" t="s">
        <v>123</v>
      </c>
      <c r="DH127" s="991"/>
      <c r="DI127" s="991"/>
      <c r="DJ127" s="991"/>
      <c r="DK127" s="991"/>
      <c r="DL127" s="991" t="s">
        <v>123</v>
      </c>
      <c r="DM127" s="991"/>
      <c r="DN127" s="991"/>
      <c r="DO127" s="991"/>
      <c r="DP127" s="991"/>
      <c r="DQ127" s="991" t="s">
        <v>467</v>
      </c>
      <c r="DR127" s="991"/>
      <c r="DS127" s="991"/>
      <c r="DT127" s="991"/>
      <c r="DU127" s="991"/>
      <c r="DV127" s="992" t="s">
        <v>454</v>
      </c>
      <c r="DW127" s="992"/>
      <c r="DX127" s="992"/>
      <c r="DY127" s="992"/>
      <c r="DZ127" s="993"/>
    </row>
    <row r="128" spans="1:130" s="226" customFormat="1" ht="26.25" customHeight="1" thickBot="1">
      <c r="A128" s="1114" t="s">
        <v>480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481</v>
      </c>
      <c r="X128" s="1116"/>
      <c r="Y128" s="1116"/>
      <c r="Z128" s="1117"/>
      <c r="AA128" s="1118">
        <v>408638</v>
      </c>
      <c r="AB128" s="1119"/>
      <c r="AC128" s="1119"/>
      <c r="AD128" s="1119"/>
      <c r="AE128" s="1120"/>
      <c r="AF128" s="1121">
        <v>334800</v>
      </c>
      <c r="AG128" s="1119"/>
      <c r="AH128" s="1119"/>
      <c r="AI128" s="1119"/>
      <c r="AJ128" s="1120"/>
      <c r="AK128" s="1121">
        <v>310521</v>
      </c>
      <c r="AL128" s="1119"/>
      <c r="AM128" s="1119"/>
      <c r="AN128" s="1119"/>
      <c r="AO128" s="1120"/>
      <c r="AP128" s="1122"/>
      <c r="AQ128" s="1123"/>
      <c r="AR128" s="1123"/>
      <c r="AS128" s="1123"/>
      <c r="AT128" s="1124"/>
      <c r="AU128" s="262"/>
      <c r="AV128" s="262"/>
      <c r="AW128" s="262"/>
      <c r="AX128" s="959" t="s">
        <v>482</v>
      </c>
      <c r="AY128" s="960"/>
      <c r="AZ128" s="960"/>
      <c r="BA128" s="960"/>
      <c r="BB128" s="960"/>
      <c r="BC128" s="960"/>
      <c r="BD128" s="960"/>
      <c r="BE128" s="961"/>
      <c r="BF128" s="1125" t="s">
        <v>123</v>
      </c>
      <c r="BG128" s="1126"/>
      <c r="BH128" s="1126"/>
      <c r="BI128" s="1126"/>
      <c r="BJ128" s="1126"/>
      <c r="BK128" s="1126"/>
      <c r="BL128" s="1127"/>
      <c r="BM128" s="1125">
        <v>13.01</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483</v>
      </c>
      <c r="CQ128" s="1108"/>
      <c r="CR128" s="1108"/>
      <c r="CS128" s="1108"/>
      <c r="CT128" s="1108"/>
      <c r="CU128" s="1108"/>
      <c r="CV128" s="1108"/>
      <c r="CW128" s="1108"/>
      <c r="CX128" s="1108"/>
      <c r="CY128" s="1108"/>
      <c r="CZ128" s="1108"/>
      <c r="DA128" s="1108"/>
      <c r="DB128" s="1108"/>
      <c r="DC128" s="1108"/>
      <c r="DD128" s="1108"/>
      <c r="DE128" s="1108"/>
      <c r="DF128" s="1109"/>
      <c r="DG128" s="1110" t="s">
        <v>457</v>
      </c>
      <c r="DH128" s="1111"/>
      <c r="DI128" s="1111"/>
      <c r="DJ128" s="1111"/>
      <c r="DK128" s="1111"/>
      <c r="DL128" s="1111" t="s">
        <v>453</v>
      </c>
      <c r="DM128" s="1111"/>
      <c r="DN128" s="1111"/>
      <c r="DO128" s="1111"/>
      <c r="DP128" s="1111"/>
      <c r="DQ128" s="1111" t="s">
        <v>405</v>
      </c>
      <c r="DR128" s="1111"/>
      <c r="DS128" s="1111"/>
      <c r="DT128" s="1111"/>
      <c r="DU128" s="1111"/>
      <c r="DV128" s="1112" t="s">
        <v>123</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484</v>
      </c>
      <c r="X129" s="1145"/>
      <c r="Y129" s="1145"/>
      <c r="Z129" s="1146"/>
      <c r="AA129" s="1029">
        <v>12375432</v>
      </c>
      <c r="AB129" s="1030"/>
      <c r="AC129" s="1030"/>
      <c r="AD129" s="1030"/>
      <c r="AE129" s="1031"/>
      <c r="AF129" s="1032">
        <v>12463052</v>
      </c>
      <c r="AG129" s="1030"/>
      <c r="AH129" s="1030"/>
      <c r="AI129" s="1030"/>
      <c r="AJ129" s="1031"/>
      <c r="AK129" s="1032">
        <v>12448881</v>
      </c>
      <c r="AL129" s="1030"/>
      <c r="AM129" s="1030"/>
      <c r="AN129" s="1030"/>
      <c r="AO129" s="1031"/>
      <c r="AP129" s="1147"/>
      <c r="AQ129" s="1148"/>
      <c r="AR129" s="1148"/>
      <c r="AS129" s="1148"/>
      <c r="AT129" s="1149"/>
      <c r="AU129" s="264"/>
      <c r="AV129" s="264"/>
      <c r="AW129" s="264"/>
      <c r="AX129" s="1138" t="s">
        <v>485</v>
      </c>
      <c r="AY129" s="1021"/>
      <c r="AZ129" s="1021"/>
      <c r="BA129" s="1021"/>
      <c r="BB129" s="1021"/>
      <c r="BC129" s="1021"/>
      <c r="BD129" s="1021"/>
      <c r="BE129" s="1022"/>
      <c r="BF129" s="1139" t="s">
        <v>123</v>
      </c>
      <c r="BG129" s="1140"/>
      <c r="BH129" s="1140"/>
      <c r="BI129" s="1140"/>
      <c r="BJ129" s="1140"/>
      <c r="BK129" s="1140"/>
      <c r="BL129" s="1141"/>
      <c r="BM129" s="1139">
        <v>18.010000000000002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486</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487</v>
      </c>
      <c r="X130" s="1145"/>
      <c r="Y130" s="1145"/>
      <c r="Z130" s="1146"/>
      <c r="AA130" s="1029">
        <v>2343921</v>
      </c>
      <c r="AB130" s="1030"/>
      <c r="AC130" s="1030"/>
      <c r="AD130" s="1030"/>
      <c r="AE130" s="1031"/>
      <c r="AF130" s="1032">
        <v>2398075</v>
      </c>
      <c r="AG130" s="1030"/>
      <c r="AH130" s="1030"/>
      <c r="AI130" s="1030"/>
      <c r="AJ130" s="1031"/>
      <c r="AK130" s="1032">
        <v>2426685</v>
      </c>
      <c r="AL130" s="1030"/>
      <c r="AM130" s="1030"/>
      <c r="AN130" s="1030"/>
      <c r="AO130" s="1031"/>
      <c r="AP130" s="1147"/>
      <c r="AQ130" s="1148"/>
      <c r="AR130" s="1148"/>
      <c r="AS130" s="1148"/>
      <c r="AT130" s="1149"/>
      <c r="AU130" s="264"/>
      <c r="AV130" s="264"/>
      <c r="AW130" s="264"/>
      <c r="AX130" s="1138" t="s">
        <v>488</v>
      </c>
      <c r="AY130" s="1021"/>
      <c r="AZ130" s="1021"/>
      <c r="BA130" s="1021"/>
      <c r="BB130" s="1021"/>
      <c r="BC130" s="1021"/>
      <c r="BD130" s="1021"/>
      <c r="BE130" s="1022"/>
      <c r="BF130" s="1175">
        <v>5.7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489</v>
      </c>
      <c r="X131" s="1183"/>
      <c r="Y131" s="1183"/>
      <c r="Z131" s="1184"/>
      <c r="AA131" s="1076">
        <v>10031511</v>
      </c>
      <c r="AB131" s="1055"/>
      <c r="AC131" s="1055"/>
      <c r="AD131" s="1055"/>
      <c r="AE131" s="1056"/>
      <c r="AF131" s="1054">
        <v>10064977</v>
      </c>
      <c r="AG131" s="1055"/>
      <c r="AH131" s="1055"/>
      <c r="AI131" s="1055"/>
      <c r="AJ131" s="1056"/>
      <c r="AK131" s="1054">
        <v>10022196</v>
      </c>
      <c r="AL131" s="1055"/>
      <c r="AM131" s="1055"/>
      <c r="AN131" s="1055"/>
      <c r="AO131" s="1056"/>
      <c r="AP131" s="1185"/>
      <c r="AQ131" s="1186"/>
      <c r="AR131" s="1186"/>
      <c r="AS131" s="1186"/>
      <c r="AT131" s="1187"/>
      <c r="AU131" s="264"/>
      <c r="AV131" s="264"/>
      <c r="AW131" s="264"/>
      <c r="AX131" s="1157" t="s">
        <v>490</v>
      </c>
      <c r="AY131" s="1108"/>
      <c r="AZ131" s="1108"/>
      <c r="BA131" s="1108"/>
      <c r="BB131" s="1108"/>
      <c r="BC131" s="1108"/>
      <c r="BD131" s="1108"/>
      <c r="BE131" s="1109"/>
      <c r="BF131" s="1158" t="s">
        <v>123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491</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492</v>
      </c>
      <c r="W132" s="1168"/>
      <c r="X132" s="1168"/>
      <c r="Y132" s="1168"/>
      <c r="Z132" s="1169"/>
      <c r="AA132" s="1170">
        <v>6.9036459209999999</v>
      </c>
      <c r="AB132" s="1171"/>
      <c r="AC132" s="1171"/>
      <c r="AD132" s="1171"/>
      <c r="AE132" s="1172"/>
      <c r="AF132" s="1173">
        <v>5.2779256229999998</v>
      </c>
      <c r="AG132" s="1171"/>
      <c r="AH132" s="1171"/>
      <c r="AI132" s="1171"/>
      <c r="AJ132" s="1172"/>
      <c r="AK132" s="1173">
        <v>4.9987248299999996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493</v>
      </c>
      <c r="W133" s="1151"/>
      <c r="X133" s="1151"/>
      <c r="Y133" s="1151"/>
      <c r="Z133" s="1152"/>
      <c r="AA133" s="1153">
        <v>7.8</v>
      </c>
      <c r="AB133" s="1154"/>
      <c r="AC133" s="1154"/>
      <c r="AD133" s="1154"/>
      <c r="AE133" s="1155"/>
      <c r="AF133" s="1153">
        <v>6.7</v>
      </c>
      <c r="AG133" s="1154"/>
      <c r="AH133" s="1154"/>
      <c r="AI133" s="1154"/>
      <c r="AJ133" s="1155"/>
      <c r="AK133" s="1153">
        <v>5.7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GenH1UeN/l38GgUfm2mhE0AhxAjo6AhKYHHuAn99UOZokYLkrniXexFJecg5TaRvEkuld9yu71t59PNjb5WA==" saltValue="HPZC+MNwY0/ptQao9eR8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eiZmJiGMiCcAvX9XNdavY2V42BFJ6Ypof5bXIo0B2kqdxOQny++qkiNNtzrmpZf3RgEIMyouyrFdBybjIv7Yw==" saltValue="JyRbGsFCqIOzamj6lej8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c1FCNbpPIryghcn9vlGoah5ROamjG7ZuSL1ggphrz6f3mM7SMxiSgF6TSDYZRxq82qc7KymoGU0yYiHAlz3pw==" saltValue="Ez6jMLrmZvciUC4h1mDy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502</v>
      </c>
      <c r="AL9" s="1194"/>
      <c r="AM9" s="1194"/>
      <c r="AN9" s="1195"/>
      <c r="AO9" s="292">
        <v>2924052</v>
      </c>
      <c r="AP9" s="292">
        <v>65002</v>
      </c>
      <c r="AQ9" s="293">
        <v>82371</v>
      </c>
      <c r="AR9" s="294">
        <v>-21.1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503</v>
      </c>
      <c r="AL10" s="1194"/>
      <c r="AM10" s="1194"/>
      <c r="AN10" s="1195"/>
      <c r="AO10" s="295">
        <v>950569</v>
      </c>
      <c r="AP10" s="295">
        <v>21131</v>
      </c>
      <c r="AQ10" s="296">
        <v>6066</v>
      </c>
      <c r="AR10" s="297">
        <v>248.4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504</v>
      </c>
      <c r="AL11" s="1194"/>
      <c r="AM11" s="1194"/>
      <c r="AN11" s="1195"/>
      <c r="AO11" s="295">
        <v>653147</v>
      </c>
      <c r="AP11" s="295">
        <v>14520</v>
      </c>
      <c r="AQ11" s="296">
        <v>9057</v>
      </c>
      <c r="AR11" s="297">
        <v>60.3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505</v>
      </c>
      <c r="AL12" s="1194"/>
      <c r="AM12" s="1194"/>
      <c r="AN12" s="1195"/>
      <c r="AO12" s="295">
        <v>3281</v>
      </c>
      <c r="AP12" s="295">
        <v>73</v>
      </c>
      <c r="AQ12" s="296">
        <v>875</v>
      </c>
      <c r="AR12" s="297">
        <v>-91.7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506</v>
      </c>
      <c r="AL13" s="1194"/>
      <c r="AM13" s="1194"/>
      <c r="AN13" s="1195"/>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508</v>
      </c>
      <c r="AL14" s="1194"/>
      <c r="AM14" s="1194"/>
      <c r="AN14" s="1195"/>
      <c r="AO14" s="295">
        <v>132729</v>
      </c>
      <c r="AP14" s="295">
        <v>2951</v>
      </c>
      <c r="AQ14" s="296">
        <v>3722</v>
      </c>
      <c r="AR14" s="297">
        <v>-20.7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509</v>
      </c>
      <c r="AL15" s="1194"/>
      <c r="AM15" s="1194"/>
      <c r="AN15" s="1195"/>
      <c r="AO15" s="295">
        <v>71386</v>
      </c>
      <c r="AP15" s="295">
        <v>1587</v>
      </c>
      <c r="AQ15" s="296">
        <v>1782</v>
      </c>
      <c r="AR15" s="297">
        <v>-10.9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510</v>
      </c>
      <c r="AL16" s="1197"/>
      <c r="AM16" s="1197"/>
      <c r="AN16" s="1198"/>
      <c r="AO16" s="295">
        <v>-280005</v>
      </c>
      <c r="AP16" s="295">
        <v>-6225</v>
      </c>
      <c r="AQ16" s="296">
        <v>-7713</v>
      </c>
      <c r="AR16" s="297">
        <v>-19.3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184</v>
      </c>
      <c r="AL17" s="1197"/>
      <c r="AM17" s="1197"/>
      <c r="AN17" s="1198"/>
      <c r="AO17" s="295">
        <v>4455159</v>
      </c>
      <c r="AP17" s="295">
        <v>99039</v>
      </c>
      <c r="AQ17" s="296">
        <v>96161</v>
      </c>
      <c r="AR17" s="297">
        <v>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515</v>
      </c>
      <c r="AL21" s="1189"/>
      <c r="AM21" s="1189"/>
      <c r="AN21" s="1190"/>
      <c r="AO21" s="307">
        <v>8.49</v>
      </c>
      <c r="AP21" s="308">
        <v>9.48</v>
      </c>
      <c r="AQ21" s="309">
        <v>-0.99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516</v>
      </c>
      <c r="AL22" s="1189"/>
      <c r="AM22" s="1189"/>
      <c r="AN22" s="1190"/>
      <c r="AO22" s="312">
        <v>96.7</v>
      </c>
      <c r="AP22" s="313">
        <v>97.6</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521</v>
      </c>
      <c r="AL32" s="1205"/>
      <c r="AM32" s="1205"/>
      <c r="AN32" s="1206"/>
      <c r="AO32" s="322">
        <v>2215111</v>
      </c>
      <c r="AP32" s="322">
        <v>49242</v>
      </c>
      <c r="AQ32" s="323">
        <v>62678</v>
      </c>
      <c r="AR32" s="324">
        <v>-21.4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522</v>
      </c>
      <c r="AL33" s="1205"/>
      <c r="AM33" s="1205"/>
      <c r="AN33" s="120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523</v>
      </c>
      <c r="AL34" s="1205"/>
      <c r="AM34" s="1205"/>
      <c r="AN34" s="1206"/>
      <c r="AO34" s="322" t="s">
        <v>507</v>
      </c>
      <c r="AP34" s="322" t="s">
        <v>507</v>
      </c>
      <c r="AQ34" s="323">
        <v>19</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524</v>
      </c>
      <c r="AL35" s="1205"/>
      <c r="AM35" s="1205"/>
      <c r="AN35" s="1206"/>
      <c r="AO35" s="322">
        <v>912109</v>
      </c>
      <c r="AP35" s="322">
        <v>20276</v>
      </c>
      <c r="AQ35" s="323">
        <v>17584</v>
      </c>
      <c r="AR35" s="324">
        <v>15.3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525</v>
      </c>
      <c r="AL36" s="1205"/>
      <c r="AM36" s="1205"/>
      <c r="AN36" s="1206"/>
      <c r="AO36" s="322">
        <v>95328</v>
      </c>
      <c r="AP36" s="322">
        <v>2119</v>
      </c>
      <c r="AQ36" s="323">
        <v>3772</v>
      </c>
      <c r="AR36" s="324">
        <v>-43.8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526</v>
      </c>
      <c r="AL37" s="1205"/>
      <c r="AM37" s="1205"/>
      <c r="AN37" s="1206"/>
      <c r="AO37" s="322">
        <v>15640</v>
      </c>
      <c r="AP37" s="322">
        <v>348</v>
      </c>
      <c r="AQ37" s="323">
        <v>765</v>
      </c>
      <c r="AR37" s="324">
        <v>-54.5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527</v>
      </c>
      <c r="AL38" s="1208"/>
      <c r="AM38" s="1208"/>
      <c r="AN38" s="1209"/>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528</v>
      </c>
      <c r="AL39" s="1208"/>
      <c r="AM39" s="1208"/>
      <c r="AN39" s="1209"/>
      <c r="AO39" s="322">
        <v>-310521</v>
      </c>
      <c r="AP39" s="322">
        <v>-6903</v>
      </c>
      <c r="AQ39" s="323">
        <v>-2998</v>
      </c>
      <c r="AR39" s="324">
        <v>130.30000000000001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529</v>
      </c>
      <c r="AL40" s="1205"/>
      <c r="AM40" s="1205"/>
      <c r="AN40" s="1206"/>
      <c r="AO40" s="322">
        <v>-2426685</v>
      </c>
      <c r="AP40" s="322">
        <v>-53946</v>
      </c>
      <c r="AQ40" s="323">
        <v>-59283</v>
      </c>
      <c r="AR40" s="324">
        <v>-9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298</v>
      </c>
      <c r="AL41" s="1211"/>
      <c r="AM41" s="1211"/>
      <c r="AN41" s="1212"/>
      <c r="AO41" s="322">
        <v>500982</v>
      </c>
      <c r="AP41" s="322">
        <v>11137</v>
      </c>
      <c r="AQ41" s="323">
        <v>22539</v>
      </c>
      <c r="AR41" s="324">
        <v>-50.6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497</v>
      </c>
      <c r="AN49" s="1201" t="s">
        <v>533</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2361744</v>
      </c>
      <c r="AN51" s="344">
        <v>50885</v>
      </c>
      <c r="AO51" s="345">
        <v>49.6</v>
      </c>
      <c r="AP51" s="346">
        <v>84389</v>
      </c>
      <c r="AQ51" s="347">
        <v>19.7</v>
      </c>
      <c r="AR51" s="348">
        <v>29.9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1826951</v>
      </c>
      <c r="AN52" s="352">
        <v>39363</v>
      </c>
      <c r="AO52" s="353">
        <v>111</v>
      </c>
      <c r="AP52" s="354">
        <v>44339</v>
      </c>
      <c r="AQ52" s="355">
        <v>17.2</v>
      </c>
      <c r="AR52" s="356">
        <v>93.8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1917390</v>
      </c>
      <c r="AN53" s="344">
        <v>41603</v>
      </c>
      <c r="AO53" s="345">
        <v>-18.2</v>
      </c>
      <c r="AP53" s="346">
        <v>83623</v>
      </c>
      <c r="AQ53" s="347">
        <v>-0.9</v>
      </c>
      <c r="AR53" s="348">
        <v>-17.3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1052372</v>
      </c>
      <c r="AN54" s="352">
        <v>22834</v>
      </c>
      <c r="AO54" s="353">
        <v>-42</v>
      </c>
      <c r="AP54" s="354">
        <v>48787</v>
      </c>
      <c r="AQ54" s="355">
        <v>10</v>
      </c>
      <c r="AR54" s="356">
        <v>-52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1997077</v>
      </c>
      <c r="AN55" s="344">
        <v>43620</v>
      </c>
      <c r="AO55" s="345">
        <v>4.8</v>
      </c>
      <c r="AP55" s="346">
        <v>87974</v>
      </c>
      <c r="AQ55" s="347">
        <v>5.2</v>
      </c>
      <c r="AR55" s="348">
        <v>-0.4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1344065</v>
      </c>
      <c r="AN56" s="352">
        <v>29357</v>
      </c>
      <c r="AO56" s="353">
        <v>28.6</v>
      </c>
      <c r="AP56" s="354">
        <v>48183</v>
      </c>
      <c r="AQ56" s="355">
        <v>-1.2</v>
      </c>
      <c r="AR56" s="356">
        <v>29.8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2697655</v>
      </c>
      <c r="AN57" s="344">
        <v>59471</v>
      </c>
      <c r="AO57" s="345">
        <v>36.299999999999997</v>
      </c>
      <c r="AP57" s="346">
        <v>78864</v>
      </c>
      <c r="AQ57" s="347">
        <v>-10.4</v>
      </c>
      <c r="AR57" s="348">
        <v>46.7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2104067</v>
      </c>
      <c r="AN58" s="352">
        <v>46385</v>
      </c>
      <c r="AO58" s="353">
        <v>58</v>
      </c>
      <c r="AP58" s="354">
        <v>46136</v>
      </c>
      <c r="AQ58" s="355">
        <v>-4.2</v>
      </c>
      <c r="AR58" s="356">
        <v>62.2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3921809</v>
      </c>
      <c r="AN59" s="344">
        <v>87182</v>
      </c>
      <c r="AO59" s="345">
        <v>46.6</v>
      </c>
      <c r="AP59" s="346">
        <v>85042</v>
      </c>
      <c r="AQ59" s="347">
        <v>7.8</v>
      </c>
      <c r="AR59" s="348">
        <v>38.799999999999997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3646619</v>
      </c>
      <c r="AN60" s="352">
        <v>81065</v>
      </c>
      <c r="AO60" s="353">
        <v>74.8</v>
      </c>
      <c r="AP60" s="354">
        <v>50806</v>
      </c>
      <c r="AQ60" s="355">
        <v>10.1</v>
      </c>
      <c r="AR60" s="356">
        <v>64.7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2579135</v>
      </c>
      <c r="AN61" s="359">
        <v>56552</v>
      </c>
      <c r="AO61" s="360">
        <v>23.8</v>
      </c>
      <c r="AP61" s="361">
        <v>83978</v>
      </c>
      <c r="AQ61" s="362">
        <v>4.3</v>
      </c>
      <c r="AR61" s="348">
        <v>19.5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1994815</v>
      </c>
      <c r="AN62" s="352">
        <v>43801</v>
      </c>
      <c r="AO62" s="353">
        <v>46.1</v>
      </c>
      <c r="AP62" s="354">
        <v>47650</v>
      </c>
      <c r="AQ62" s="355">
        <v>6.4</v>
      </c>
      <c r="AR62" s="356">
        <v>39.700000000000003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JDBJWzD5vWkp7qhBaxcZ9G6MC9QDV83e9304WWaXCcul5T6zMy6E5UG2vXIu3prq25qQ3JEYjH0f3xq5nYFtg==" saltValue="E0nbCja1/v6Asy5qyas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M8aKZ7hE6DCgbAnC+YI12+TRDG27rM2EWvA/k63aw3AnW7YFVitcI4+RjV2kZrQeykl6fzAeUf+xvI//BCSTQ==" saltValue="gIwJoGywjbrhhePcXnfAK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INPM7D5GAtYPUPk2MUbRV+CE7ZDFJmG0SWusXPH4p0fV9srBiwbgavFMt7OLclUp20c2VlwkoqKXdGpQrlw==" saltValue="98DcO1uPHka0mJYuEu8EU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3" t="s">
        <v>3</v>
      </c>
      <c r="D47" s="1213"/>
      <c r="E47" s="1214"/>
      <c r="F47" s="11">
        <v>16.98</v>
      </c>
      <c r="G47" s="12">
        <v>17.059999999999999</v>
      </c>
      <c r="H47" s="12">
        <v>16.850000000000001</v>
      </c>
      <c r="I47" s="12">
        <v>20.45</v>
      </c>
      <c r="J47" s="13">
        <v>21.81</v>
      </c>
    </row>
    <row r="48" spans="2:10" ht="57.75" customHeight="1">
      <c r="B48" s="14"/>
      <c r="C48" s="1215" t="s">
        <v>4</v>
      </c>
      <c r="D48" s="1215"/>
      <c r="E48" s="1216"/>
      <c r="F48" s="15">
        <v>3.51</v>
      </c>
      <c r="G48" s="16">
        <v>2.0499999999999998</v>
      </c>
      <c r="H48" s="16">
        <v>6.97</v>
      </c>
      <c r="I48" s="16">
        <v>2.67</v>
      </c>
      <c r="J48" s="17">
        <v>3.2</v>
      </c>
    </row>
    <row r="49" spans="2:10" ht="57.75" customHeight="1" thickBot="1">
      <c r="B49" s="18"/>
      <c r="C49" s="1217" t="s">
        <v>5</v>
      </c>
      <c r="D49" s="1217"/>
      <c r="E49" s="1218"/>
      <c r="F49" s="19">
        <v>0.71</v>
      </c>
      <c r="G49" s="20" t="s">
        <v>554</v>
      </c>
      <c r="H49" s="20">
        <v>4.95</v>
      </c>
      <c r="I49" s="20" t="s">
        <v>555</v>
      </c>
      <c r="J49" s="21">
        <v>1.87</v>
      </c>
    </row>
    <row r="50" spans="2:10" ht="13.5" customHeight="1"/>
    <row r="51" spans="2:10" ht="13.5" hidden="1" customHeight="1"/>
    <row r="52" spans="2:10" ht="13.5" hidden="1" customHeight="1"/>
    <row r="53" spans="2:10" ht="13.5" hidden="1" customHeight="1"/>
  </sheetData>
  <sheetProtection algorithmName="SHA-512" hashValue="jfMFhfpNhBZVu+sFbCd5TSIGRJMml0gEC7V21bzWL5XhH52VQY4hiGcOspWFm/CcpC5qr7VygWJFbOO6MJDUpQ==" saltValue="DSCGF40wxYjlc2Ktfd8p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2019-10-21T05:02:36Z</cp:lastPrinted>
  <dcterms:created xsi:type="dcterms:W3CDTF">2019-02-14T02:52:19Z</dcterms:created>
  <dcterms:modified xsi:type="dcterms:W3CDTF">2019-10-24T09:03:59Z</dcterms:modified>
</cp:coreProperties>
</file>