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tabRatio="5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AM36" i="10" s="1"/>
  <c r="BW34" i="10"/>
  <c r="BW35" i="10" s="1"/>
  <c r="BW36" i="10" s="1"/>
  <c r="BW37" i="10" s="1"/>
  <c r="BW38" i="10" s="1"/>
  <c r="BW39" i="10" s="1"/>
  <c r="BW40" i="10" s="1"/>
  <c r="BW41" i="10" s="1"/>
  <c r="BW42" i="10" s="1"/>
  <c r="BW43" i="10" s="1"/>
  <c r="CO34" i="10" l="1"/>
  <c r="CO35" i="10" s="1"/>
  <c r="CO36" i="10" s="1"/>
  <c r="CO37" i="10" s="1"/>
  <c r="CO38" i="10" s="1"/>
  <c r="CO39" i="10" s="1"/>
  <c r="CO40" i="10" s="1"/>
  <c r="CO41" i="10" s="1"/>
  <c r="CO42" i="10" s="1"/>
</calcChain>
</file>

<file path=xl/sharedStrings.xml><?xml version="1.0" encoding="utf-8"?>
<sst xmlns="http://schemas.openxmlformats.org/spreadsheetml/2006/main" count="1067" uniqueCount="614">
  <si>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</si>
  <si>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</si>
  <si>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</si>
  <si>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</si>
  <si>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</si>
  <si>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</si>
  <si>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</si>
  <si>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</si>
  <si>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</si>
  <si>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</si>
  <si>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</si>
  <si>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</si>
  <si>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</si>
  <si>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</si>
  <si>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</si>
  <si>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</si>
  <si>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</si>
  <si>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</si>
  <si>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</si>
  <si>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</si>
  <si>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</si>
  <si>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</si>
  <si>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</si>
  <si>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</si>
  <si>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</si>
  <si>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</si>
  <si>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</si>
  <si>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</si>
  <si>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</si>
  <si>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</si>
  <si>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</si>
  <si>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</si>
  <si>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</si>
  <si>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</si>
  <si>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</si>
  <si>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</si>
  <si>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</si>
  <si>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</si>
  <si>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</si>
  <si>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</si>
  <si>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</si>
  <si>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</si>
  <si>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</si>
  <si>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</si>
  <si>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</si>
  <si>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</si>
  <si>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</si>
  <si>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</si>
  <si>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</si>
  <si>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</si>
  <si>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</si>
  <si>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</si>
  <si>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</si>
  <si>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</si>
  <si>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</si>
  <si>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</si>
  <si>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</si>
  <si>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</si>
  <si>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</si>
  <si>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</si>
  <si>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</si>
  <si>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</si>
  <si>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</si>
  <si>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</si>
  <si>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</si>
  <si>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</si>
  <si>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</si>
  <si>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</si>
  <si>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</si>
  <si>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</si>
  <si>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</si>
  <si>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</si>
  <si>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</si>
  <si>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</si>
  <si>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</si>
  <si>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</si>
  <si>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</si>
  <si>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</si>
  <si>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</si>
  <si>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</si>
  <si>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</si>
  <si>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</si>
  <si>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</si>
  <si>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</si>
  <si>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</si>
  <si>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</si>
  <si>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</si>
  <si>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</si>
  <si>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</si>
  <si>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</si>
  <si>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</si>
  <si>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</si>
  <si>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</si>
  <si>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</si>
  <si>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</si>
  <si>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</si>
  <si>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</si>
  <si>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</si>
  <si>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</si>
  <si>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</si>
  <si>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</si>
  <si>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</si>
  <si>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</si>
  <si>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</si>
  <si>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</si>
  <si>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</si>
  <si>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</si>
  <si>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</si>
  <si>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</si>
  <si>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</si>
  <si>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</si>
  <si>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</si>
  <si>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</si>
  <si>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</si>
  <si>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</si>
  <si>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</si>
  <si>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</si>
  <si>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</si>
  <si>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</si>
  <si>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</si>
  <si>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</si>
  <si>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</si>
  <si>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</si>
  <si>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</si>
  <si>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</si>
  <si>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</si>
  <si>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</si>
  <si>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</si>
  <si>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</si>
  <si>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</si>
  <si>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</si>
  <si>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</si>
  <si>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</si>
  <si>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</si>
  <si>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</si>
  <si>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</si>
  <si>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</si>
  <si>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</si>
  <si>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</si>
  <si>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</si>
  <si>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</si>
  <si>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</si>
  <si>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</si>
  <si>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</si>
  <si>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</si>
  <si>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</si>
  <si>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</si>
  <si>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</si>
  <si>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</si>
  <si>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</si>
  <si>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</si>
  <si>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</si>
  <si>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</si>
  <si>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</si>
  <si>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</si>
  <si>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</si>
  <si>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</si>
  <si>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</si>
  <si>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</si>
  <si>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</si>
  <si>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</si>
  <si>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</si>
  <si>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</si>
  <si>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</si>
  <si>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</si>
  <si>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</si>
  <si>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</si>
  <si>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</si>
  <si>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</si>
  <si>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</si>
  <si>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</si>
  <si>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</si>
  <si>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</si>
  <si>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</si>
  <si>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</si>
  <si>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</si>
  <si>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</si>
  <si>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</si>
  <si>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</si>
  <si>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</si>
  <si>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</si>
  <si>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</si>
  <si>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</si>
  <si>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</si>
  <si>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</si>
  <si>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</si>
  <si>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</si>
  <si>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</si>
  <si>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</si>
  <si>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</si>
  <si>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</si>
  <si>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</si>
  <si>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</si>
  <si>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</si>
  <si>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</si>
  <si>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</si>
  <si>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</si>
  <si>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</si>
  <si>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</si>
  <si>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</si>
  <si>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</si>
  <si>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</si>
  <si>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</si>
  <si>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</si>
  <si>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</si>
  <si>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</si>
  <si>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</si>
  <si>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</si>
  <si>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</si>
  <si>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</si>
  <si>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</si>
  <si>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</si>
  <si>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長野県塩尻市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</si>
  <si>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</si>
  <si>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</si>
  <si>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</si>
  <si>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</si>
  <si>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</si>
  <si>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</si>
  <si>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</si>
  <si>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</si>
  <si>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</si>
  <si>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</si>
  <si>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</si>
  <si>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</si>
  <si>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</si>
  <si>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</si>
  <si>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</si>
  <si>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</si>
  <si>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</si>
  <si>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</si>
  <si>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</si>
  <si>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</si>
  <si>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</si>
  <si>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</si>
  <si>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</si>
  <si>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</si>
  <si>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</si>
  <si>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</si>
  <si>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</si>
  <si>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</si>
  <si>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</si>
  <si>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</si>
  <si>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</si>
  <si>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</si>
  <si>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</si>
  <si>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</si>
  <si>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</si>
  <si>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</si>
  <si>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</si>
  <si>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</si>
  <si>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</si>
  <si>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</si>
  <si>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</si>
  <si>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</si>
  <si>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</si>
  <si>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</si>
  <si>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</si>
  <si>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</si>
  <si>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</si>
  <si>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</si>
  <si>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</si>
  <si>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</si>
  <si>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</si>
  <si>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</si>
  <si>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</si>
  <si>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</si>
  <si>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</si>
  <si>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</si>
  <si>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</si>
  <si>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</si>
  <si>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</si>
  <si>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</si>
  <si>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</si>
  <si>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</si>
  <si>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</si>
  <si>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</si>
  <si>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</si>
  <si>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</si>
  <si>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</si>
  <si>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</si>
  <si>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</si>
  <si>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</si>
  <si>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</si>
  <si>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</si>
  <si>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</si>
  <si>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</si>
  <si>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</si>
  <si>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</si>
  <si>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</si>
  <si>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</si>
  <si>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</si>
  <si>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</si>
  <si>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</si>
  <si>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</si>
  <si>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</si>
  <si>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</si>
  <si>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</si>
  <si>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</si>
  <si>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</si>
  <si>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</si>
  <si>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</si>
  <si>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</si>
  <si>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</si>
  <si>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</si>
  <si>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</si>
  <si>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</si>
  <si>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</si>
  <si>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</si>
  <si>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</si>
  <si>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</si>
  <si>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</si>
  <si>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</si>
  <si>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</si>
  <si>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</si>
  <si>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</si>
  <si>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</si>
  <si>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</si>
  <si>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</si>
  <si>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</si>
  <si>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</si>
  <si>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</si>
  <si>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</si>
  <si>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</si>
  <si>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</si>
  <si>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</si>
  <si>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</si>
  <si>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</si>
  <si>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</si>
  <si>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</si>
  <si>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</si>
  <si>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</si>
  <si>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</si>
  <si>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</si>
  <si>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</si>
  <si>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</si>
  <si>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</si>
  <si>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</si>
  <si>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</si>
  <si>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</si>
  <si>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</si>
  <si>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</si>
  <si>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</si>
  <si>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</si>
  <si>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</si>
  <si>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</si>
  <si>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</si>
  <si>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</si>
  <si>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</si>
  <si>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</si>
  <si>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</si>
  <si>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</si>
  <si>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</si>
  <si>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</si>
  <si>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</si>
  <si>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</si>
  <si>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</si>
  <si>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</si>
  <si>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</si>
  <si>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</si>
  <si>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</si>
  <si>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</si>
  <si>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長野県塩尻市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</si>
  <si>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</si>
  <si>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</si>
  <si>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</si>
  <si>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</si>
  <si>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</si>
  <si>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</si>
  <si>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</si>
  <si>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</si>
  <si>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</si>
  <si>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</si>
  <si>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</si>
  <si>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</si>
  <si>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</si>
  <si>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</si>
  <si>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</si>
  <si>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</si>
  <si>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</si>
  <si>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</si>
  <si>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</si>
  <si>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</si>
  <si>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塩尻市奨学資金貸与事業特別会計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</si>
  <si>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</si>
  <si>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</si>
  <si>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</si>
  <si>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</si>
  <si>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</si>
  <si>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</si>
  <si>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</si>
  <si>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</si>
  <si>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</si>
  <si>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</si>
  <si>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</si>
  <si>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</si>
  <si>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</si>
  <si>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</si>
  <si>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</si>
  <si>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</si>
  <si>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塩尻市後期高齢者医療事業特別会計</t>
    <phoneticPr fontId="5"/>
  </si>
  <si>
    <t>塩尻市水道事業会計</t>
    <phoneticPr fontId="5"/>
  </si>
  <si>
    <t>法適用企業</t>
    <phoneticPr fontId="5"/>
  </si>
  <si>
    <t>塩尻市下水道事業会計</t>
    <phoneticPr fontId="5"/>
  </si>
  <si>
    <t>塩尻市農業集落排水事業会計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</si>
  <si>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</si>
  <si>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</si>
  <si>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</si>
  <si>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</si>
  <si>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</si>
  <si>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</si>
  <si>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</si>
  <si>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</si>
  <si>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</si>
  <si>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</si>
  <si>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</si>
  <si>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</si>
  <si>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</si>
  <si>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</si>
  <si>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</si>
  <si>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</si>
  <si>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</si>
  <si>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</si>
  <si>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</si>
  <si>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</si>
  <si>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</si>
  <si>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</si>
  <si>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</si>
  <si>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</si>
  <si>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</si>
  <si>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</si>
  <si>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</si>
  <si>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</si>
  <si>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</si>
  <si>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</si>
  <si>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</si>
  <si>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</si>
  <si>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</si>
  <si>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</si>
  <si>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</si>
  <si>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</si>
  <si>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</si>
  <si>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</si>
  <si>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</si>
  <si>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</si>
  <si>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</si>
  <si>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</si>
  <si>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</si>
  <si>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</si>
  <si>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</si>
  <si>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</si>
  <si>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</si>
  <si>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</si>
  <si>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</si>
  <si>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</si>
  <si>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</si>
  <si>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</si>
  <si>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</si>
  <si>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</si>
  <si>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</si>
  <si>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</si>
  <si>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</si>
  <si>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塩尻市下水道事業会計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</si>
  <si>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</si>
  <si>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</si>
  <si>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</si>
  <si>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</si>
  <si>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塩尻市国民健康保険楢川診療所事業特別会計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</si>
  <si>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</si>
  <si>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</si>
  <si>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</si>
  <si>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</si>
  <si>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</si>
  <si>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</si>
  <si>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</si>
  <si>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</si>
  <si>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</si>
  <si>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</si>
  <si>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</si>
  <si>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</si>
  <si>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</si>
  <si>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</si>
  <si>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</si>
  <si>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</si>
  <si>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</si>
  <si>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</si>
  <si>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</si>
  <si>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</si>
  <si>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</si>
  <si>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</si>
  <si>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</si>
  <si>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</si>
  <si>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</si>
  <si>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</si>
  <si>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</si>
  <si>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</si>
  <si>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</si>
  <si>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</si>
  <si>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</si>
  <si>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</si>
  <si>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</si>
  <si>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</si>
  <si>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</si>
  <si>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</si>
  <si>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</si>
  <si>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</si>
  <si>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</si>
  <si>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</si>
  <si>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</si>
  <si>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</si>
  <si>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</si>
  <si>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</si>
  <si>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</si>
  <si>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</si>
  <si>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</si>
  <si>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</si>
  <si>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</si>
  <si>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</si>
  <si>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</si>
  <si>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</si>
  <si>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</si>
  <si>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</si>
  <si>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</si>
  <si>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</si>
  <si>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</si>
  <si>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</si>
  <si>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</si>
  <si>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</si>
  <si>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</si>
  <si>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</si>
  <si>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</si>
  <si>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</si>
  <si>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</si>
  <si>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</si>
  <si>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</si>
  <si>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</si>
  <si>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</si>
  <si>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</si>
  <si>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</si>
  <si>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</si>
  <si>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</si>
  <si>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</si>
  <si>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</si>
  <si>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</si>
  <si>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</si>
  <si>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</si>
  <si>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</si>
  <si>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</si>
  <si>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</si>
  <si>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</si>
  <si>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</si>
  <si>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</si>
  <si>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</si>
  <si>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2.35</t>
  </si>
  <si>
    <t>▲ 1.43</t>
  </si>
  <si>
    <t>塩尻市水道事業会計</t>
  </si>
  <si>
    <t>塩尻市下水道事業会計</t>
  </si>
  <si>
    <t>一般会計</t>
  </si>
  <si>
    <t>塩尻市国民健康保険事業特別会計</t>
  </si>
  <si>
    <t>塩尻市介護保険事業特別会計</t>
  </si>
  <si>
    <t>塩尻市農業集落排水事業会計</t>
  </si>
  <si>
    <t>塩尻市後期高齢者医療事業特別会計</t>
  </si>
  <si>
    <t>塩尻市奨学資金貸与事業特別会計</t>
  </si>
  <si>
    <t>その他会計（赤字）</t>
  </si>
  <si>
    <t>その他会計（黒字）</t>
  </si>
  <si>
    <t>塩尻市土地開発公社</t>
    <rPh sb="0" eb="3">
      <t>シオジリシ</t>
    </rPh>
    <rPh sb="3" eb="5">
      <t>トチ</t>
    </rPh>
    <rPh sb="5" eb="7">
      <t>カイハツ</t>
    </rPh>
    <rPh sb="7" eb="9">
      <t>コウシャ</t>
    </rPh>
    <phoneticPr fontId="2"/>
  </si>
  <si>
    <t>一般財団法人　塩尻市振興公社</t>
    <rPh sb="0" eb="2">
      <t>イッパン</t>
    </rPh>
    <rPh sb="2" eb="4">
      <t>ザイダン</t>
    </rPh>
    <rPh sb="4" eb="6">
      <t>ホウジン</t>
    </rPh>
    <rPh sb="7" eb="10">
      <t>シオジリシ</t>
    </rPh>
    <rPh sb="10" eb="12">
      <t>シンコウ</t>
    </rPh>
    <rPh sb="12" eb="14">
      <t>コウシャ</t>
    </rPh>
    <phoneticPr fontId="2"/>
  </si>
  <si>
    <t>一般財団法人　塩尻市文化振興事業団</t>
    <rPh sb="0" eb="2">
      <t>イッパン</t>
    </rPh>
    <rPh sb="2" eb="4">
      <t>ザイダン</t>
    </rPh>
    <rPh sb="4" eb="6">
      <t>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</si>
  <si>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6">
      <t>ザイダンホウジン</t>
    </rPh>
    <rPh sb="7" eb="9">
      <t>シオジリ</t>
    </rPh>
    <rPh sb="9" eb="10">
      <t>ツク</t>
    </rPh>
    <rPh sb="10" eb="11">
      <t>ミナミ</t>
    </rPh>
    <rPh sb="11" eb="14">
      <t>キンロウシャ</t>
    </rPh>
    <rPh sb="14" eb="16">
      <t>フクシ</t>
    </rPh>
    <phoneticPr fontId="2"/>
  </si>
  <si>
    <t>株式会社　信州ファーム</t>
    <rPh sb="0" eb="4">
      <t>カブシキガイシャ</t>
    </rPh>
    <rPh sb="5" eb="7">
      <t>シンシュウ</t>
    </rPh>
    <phoneticPr fontId="2"/>
  </si>
  <si>
    <t>一般社団法人　塩尻市農業公社</t>
    <rPh sb="0" eb="2">
      <t>イッパン</t>
    </rPh>
    <rPh sb="2" eb="6">
      <t>シャダンホウジン</t>
    </rPh>
    <rPh sb="7" eb="10">
      <t>シオジリシ</t>
    </rPh>
    <rPh sb="10" eb="12">
      <t>ノウギョウ</t>
    </rPh>
    <rPh sb="12" eb="14">
      <t>コウシャ</t>
    </rPh>
    <phoneticPr fontId="2"/>
  </si>
  <si>
    <t>一般財団法人　塩尻・木曽地域地場産業振興センター</t>
    <rPh sb="0" eb="2">
      <t>イッパン</t>
    </rPh>
    <rPh sb="2" eb="6">
      <t>ザイダンホウジン</t>
    </rPh>
    <rPh sb="7" eb="9">
      <t>シオジリ</t>
    </rPh>
    <rPh sb="10" eb="12">
      <t>キソ</t>
    </rPh>
    <rPh sb="12" eb="14">
      <t>チイキ</t>
    </rPh>
    <rPh sb="14" eb="16">
      <t>ジバ</t>
    </rPh>
    <rPh sb="16" eb="18">
      <t>サンギョウ</t>
    </rPh>
    <rPh sb="18" eb="20">
      <t>シンコウ</t>
    </rPh>
    <phoneticPr fontId="2"/>
  </si>
  <si>
    <t>一般社団法人　塩尻市森林公社</t>
    <rPh sb="0" eb="2">
      <t>イッパン</t>
    </rPh>
    <rPh sb="2" eb="6">
      <t>シャダンホウジン</t>
    </rPh>
    <rPh sb="7" eb="10">
      <t>シオジリシ</t>
    </rPh>
    <rPh sb="10" eb="12">
      <t>シンリン</t>
    </rPh>
    <rPh sb="12" eb="14">
      <t>コウシャ</t>
    </rPh>
    <phoneticPr fontId="2"/>
  </si>
  <si>
    <t>○</t>
    <phoneticPr fontId="2"/>
  </si>
  <si>
    <t>松本広域連合</t>
    <rPh sb="0" eb="2">
      <t>マツモト</t>
    </rPh>
    <rPh sb="2" eb="4">
      <t>コウイキ</t>
    </rPh>
    <rPh sb="4" eb="6">
      <t>レンゴウ</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</si>
  <si>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</si>
  <si>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</si>
  <si>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</si>
  <si>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辰野町塩尻市小学校組合</t>
    <rPh sb="0" eb="3">
      <t>タツノマチ</t>
    </rPh>
    <rPh sb="3" eb="6">
      <t>シオジリシ</t>
    </rPh>
    <rPh sb="6" eb="9">
      <t>ショウガッコウ</t>
    </rPh>
    <rPh sb="9" eb="11">
      <t>クミアイ</t>
    </rPh>
    <phoneticPr fontId="2"/>
  </si>
  <si>
    <t>松塩安筑老人福祉施設組合</t>
    <rPh sb="0" eb="1">
      <t>マツ</t>
    </rPh>
    <rPh sb="1" eb="2">
      <t>シオ</t>
    </rPh>
    <rPh sb="2" eb="3">
      <t>ヤス</t>
    </rPh>
    <rPh sb="3" eb="4">
      <t>ツク</t>
    </rPh>
    <rPh sb="4" eb="6">
      <t>ロウジン</t>
    </rPh>
    <rPh sb="6" eb="8">
      <t>フクシ</t>
    </rPh>
    <rPh sb="8" eb="10">
      <t>シセツ</t>
    </rPh>
    <rPh sb="10" eb="12">
      <t>クミアイ</t>
    </rPh>
    <phoneticPr fontId="2"/>
  </si>
  <si>
    <t>塩尻市辰野町中学校組合</t>
    <rPh sb="0" eb="3">
      <t>シオジリシ</t>
    </rPh>
    <rPh sb="3" eb="6">
      <t>タツノマチ</t>
    </rPh>
    <rPh sb="6" eb="9">
      <t>チュウガッコウ</t>
    </rPh>
    <rPh sb="9" eb="11">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</si>
  <si>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</si>
  <si>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</si>
  <si>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</si>
  <si>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</si>
  <si>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</si>
  <si>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</si>
  <si>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</si>
  <si>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</si>
  <si>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11"/>
  </si>
  <si>
    <t>教育文化施設整備基金</t>
    <rPh sb="0" eb="2">
      <t>キョウイク</t>
    </rPh>
    <rPh sb="2" eb="4">
      <t>ブンカ</t>
    </rPh>
    <rPh sb="4" eb="6">
      <t>シセツ</t>
    </rPh>
    <rPh sb="6" eb="8">
      <t>セイビ</t>
    </rPh>
    <rPh sb="8" eb="10">
      <t>キキン</t>
    </rPh>
    <phoneticPr fontId="11"/>
  </si>
  <si>
    <t>福祉基金</t>
    <rPh sb="0" eb="2">
      <t>フクシ</t>
    </rPh>
    <rPh sb="2" eb="4">
      <t>キキン</t>
    </rPh>
    <phoneticPr fontId="11"/>
  </si>
  <si>
    <t>森林環境保全基金</t>
    <rPh sb="0" eb="2">
      <t>シンリン</t>
    </rPh>
    <rPh sb="2" eb="4">
      <t>カンキョウ</t>
    </rPh>
    <rPh sb="4" eb="6">
      <t>ホゼン</t>
    </rPh>
    <rPh sb="6" eb="8">
      <t>キキン</t>
    </rPh>
    <phoneticPr fontId="11"/>
  </si>
  <si>
    <t>知恵の交流基金</t>
    <rPh sb="0" eb="2">
      <t>チエ</t>
    </rPh>
    <rPh sb="3" eb="5">
      <t>コウリュウ</t>
    </rPh>
    <rPh sb="5" eb="7">
      <t>キキン</t>
    </rPh>
    <phoneticPr fontId="11"/>
  </si>
  <si>
    <t>-</t>
    <phoneticPr fontId="2"/>
  </si>
  <si>
    <t>-</t>
    <phoneticPr fontId="2"/>
  </si>
  <si>
    <t>-</t>
    <phoneticPr fontId="2"/>
  </si>
  <si>
    <t>-</t>
    <phoneticPr fontId="2"/>
  </si>
  <si>
    <t>松塩筑木曽老人福祉施設組合</t>
    <rPh sb="0" eb="1">
      <t>マツ</t>
    </rPh>
    <rPh sb="1" eb="2">
      <t>シオ</t>
    </rPh>
    <rPh sb="2" eb="3">
      <t>ツク</t>
    </rPh>
    <rPh sb="3" eb="5">
      <t>キソ</t>
    </rPh>
    <rPh sb="5" eb="7">
      <t>ロウジン</t>
    </rPh>
    <rPh sb="7" eb="9">
      <t>フクシ</t>
    </rPh>
    <rPh sb="9" eb="11">
      <t>シセツ</t>
    </rPh>
    <rPh sb="11" eb="12">
      <t>グミ</t>
    </rPh>
    <phoneticPr fontId="2"/>
  </si>
  <si>
    <t>長野県県民交通災害共済組合</t>
    <rPh sb="0" eb="3">
      <t>ナガノケン</t>
    </rPh>
    <rPh sb="3" eb="5">
      <t>ケンミン</t>
    </rPh>
    <rPh sb="5" eb="7">
      <t>コウツウ</t>
    </rPh>
    <rPh sb="7" eb="9">
      <t>サイガイ</t>
    </rPh>
    <rPh sb="9" eb="11">
      <t>キョウサイ</t>
    </rPh>
    <rPh sb="11" eb="13">
      <t>クミアイ</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</si>
  <si>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</si>
  <si>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</si>
  <si>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</si>
  <si>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</si>
  <si>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</si>
  <si>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</si>
  <si>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</si>
  <si>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</si>
  <si>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</si>
  <si>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</si>
  <si>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</si>
  <si>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</si>
  <si>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将来負担比率については、類似団体内平均を上回っているが、将来負担比率の算定で大部分を占める地方債残高は、一般会等、公営企業会計及び一部事務組合等の全てで減少傾向である。
　有形固定資産減価償却率については、類似団体内平均を下回っているが、老朽化の進行により増加傾向である。
　今後は、引き続き市債残高の抑制を図るとともに、個別施設計画に基づく資産の長寿命化対策を推進することで、持続可能な財政運営に努める。</t>
    <rPh sb="1" eb="3">
      <t>ショウライ</t>
    </rPh>
    <rPh sb="3" eb="5">
      <t>フタン</t>
    </rPh>
    <rPh sb="5" eb="7">
      <t>ヒリツ</t>
    </rPh>
    <rPh sb="13" eb="15">
      <t>ルイジ</t>
    </rPh>
    <rPh sb="15" eb="17">
      <t>ダンタイ</t>
    </rPh>
    <rPh sb="17" eb="18">
      <t>ナイ</t>
    </rPh>
    <rPh sb="18" eb="20">
      <t>ヘイキン</t>
    </rPh>
    <rPh sb="21" eb="23">
      <t>ウワマワ</t>
    </rPh>
    <rPh sb="87" eb="89">
      <t>ユウケイ</t>
    </rPh>
    <rPh sb="89" eb="91">
      <t>コテイ</t>
    </rPh>
    <rPh sb="91" eb="93">
      <t>シサン</t>
    </rPh>
    <rPh sb="93" eb="95">
      <t>ゲンカ</t>
    </rPh>
    <rPh sb="95" eb="97">
      <t>ショウキャク</t>
    </rPh>
    <rPh sb="97" eb="98">
      <t>リツ</t>
    </rPh>
    <rPh sb="104" eb="106">
      <t>ルイジ</t>
    </rPh>
    <rPh sb="106" eb="108">
      <t>ダンタイ</t>
    </rPh>
    <rPh sb="108" eb="109">
      <t>ナイ</t>
    </rPh>
    <rPh sb="109" eb="111">
      <t>ヘイキン</t>
    </rPh>
    <rPh sb="112" eb="114">
      <t>シタマワ</t>
    </rPh>
    <rPh sb="162" eb="164">
      <t>コベツ</t>
    </rPh>
    <rPh sb="164" eb="166">
      <t>シセツ</t>
    </rPh>
    <rPh sb="166" eb="168">
      <t>ケイカク</t>
    </rPh>
    <phoneticPr fontId="5"/>
  </si>
  <si>
    <t>　将来負担比率は、H27から類似団体内平均を上回っているが、地方債残高の減少や金融機関等からの借入に係る損失補償や貸付の制限により減少傾向である。
　実質公債費比率は、類似団体内平均並で推移しているので、地方債発行の際は交付税措置率の高いものを積極的に活用し、比率の減少に努める。
　引き続き単年度におけるプライマリーバランスの黒字を確保し、地方債残高及び公債費の抑制を図ることで、健全財政の堅持に努める。</t>
    <rPh sb="1" eb="3">
      <t>ショウライ</t>
    </rPh>
    <rPh sb="3" eb="5">
      <t>フタン</t>
    </rPh>
    <rPh sb="5" eb="7">
      <t>ヒリツ</t>
    </rPh>
    <rPh sb="14" eb="16">
      <t>ルイジ</t>
    </rPh>
    <rPh sb="16" eb="18">
      <t>ダンタイ</t>
    </rPh>
    <rPh sb="18" eb="19">
      <t>ナイ</t>
    </rPh>
    <rPh sb="19" eb="21">
      <t>ヘイキン</t>
    </rPh>
    <rPh sb="22" eb="24">
      <t>ウワマワ</t>
    </rPh>
    <rPh sb="65" eb="67">
      <t>ゲンショウ</t>
    </rPh>
    <rPh sb="67" eb="69">
      <t>ケイコウ</t>
    </rPh>
    <rPh sb="75" eb="77">
      <t>ジッシツ</t>
    </rPh>
    <rPh sb="77" eb="80">
      <t>コウサイヒ</t>
    </rPh>
    <rPh sb="80" eb="82">
      <t>ヒリツ</t>
    </rPh>
    <rPh sb="84" eb="86">
      <t>ルイジ</t>
    </rPh>
    <rPh sb="86" eb="88">
      <t>ダンタイ</t>
    </rPh>
    <rPh sb="88" eb="89">
      <t>ナイ</t>
    </rPh>
    <rPh sb="89" eb="91">
      <t>ヘイキン</t>
    </rPh>
    <rPh sb="91" eb="92">
      <t>ナミ</t>
    </rPh>
    <rPh sb="93" eb="95">
      <t>スイイ</t>
    </rPh>
    <rPh sb="102" eb="105">
      <t>チホウサイ</t>
    </rPh>
    <rPh sb="105" eb="107">
      <t>ハッコウ</t>
    </rPh>
    <rPh sb="108" eb="109">
      <t>サイ</t>
    </rPh>
    <rPh sb="110" eb="113">
      <t>コウフゼイ</t>
    </rPh>
    <rPh sb="113" eb="115">
      <t>ソチ</t>
    </rPh>
    <rPh sb="115" eb="116">
      <t>リツ</t>
    </rPh>
    <rPh sb="117" eb="118">
      <t>タカ</t>
    </rPh>
    <rPh sb="122" eb="125">
      <t>セッキョクテキ</t>
    </rPh>
    <rPh sb="126" eb="128">
      <t>カツヨウ</t>
    </rPh>
    <rPh sb="130" eb="132">
      <t>ヒリツ</t>
    </rPh>
    <rPh sb="133" eb="135">
      <t>ゲンショウ</t>
    </rPh>
    <rPh sb="136" eb="137">
      <t>ツト</t>
    </rPh>
    <rPh sb="142" eb="143">
      <t>ヒ</t>
    </rPh>
    <rPh sb="144" eb="145">
      <t>ツヅ</t>
    </rPh>
    <rPh sb="146" eb="149">
      <t>タンネンド</t>
    </rPh>
    <rPh sb="164" eb="166">
      <t>クロジ</t>
    </rPh>
    <rPh sb="167" eb="169">
      <t>カクホ</t>
    </rPh>
    <rPh sb="171" eb="174">
      <t>チホウサイ</t>
    </rPh>
    <rPh sb="174" eb="176">
      <t>ザンダカ</t>
    </rPh>
    <rPh sb="176" eb="177">
      <t>オヨ</t>
    </rPh>
    <rPh sb="178" eb="180">
      <t>コウサイ</t>
    </rPh>
    <rPh sb="180" eb="181">
      <t>ヒ</t>
    </rPh>
    <rPh sb="182" eb="184">
      <t>ヨクセイ</t>
    </rPh>
    <rPh sb="185" eb="186">
      <t>ハカ</t>
    </rPh>
    <rPh sb="191" eb="193">
      <t>ケンゼン</t>
    </rPh>
    <rPh sb="193" eb="195">
      <t>ザイセイ</t>
    </rPh>
    <rPh sb="196" eb="198">
      <t>ケンジ</t>
    </rPh>
    <rPh sb="199" eb="20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</si>
</sst>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A0F5-4886-AD4B-B21C0A7F8A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43478</c:v>
                </c:pt>
                <c:pt idx="1">
                  <c:v>67107</c:v>
                </c:pt>
                <c:pt idx="2">
                  <c:v>46515</c:v>
                </c:pt>
                <c:pt idx="3">
                  <c:v>40816</c:v>
                </c:pt>
                <c:pt idx="4">
                  <c:v>39389</c:v>
                </c:pt>
              </c:numCache>
            </c:numRef>
          </c:val>
          <c:smooth val="0"/>
          <c:extLst>
            <c:ext xmlns:c16="http://schemas.microsoft.com/office/drawing/2014/chart" uri="{C3380CC4-5D6E-409C-BE32-E72D297353CC}">
              <c16:uniqueId val="{00000001-A0F5-4886-AD4B-B21C0A7F8A3C}"/>
            </c:ext>
          </c:extLst>
        </c:ser>
        <c:dLbls>
          <c:showLegendKey val="0"/>
          <c:showVal val="0"/>
          <c:showCatName val="0"/>
          <c:showSerName val="0"/>
          <c:showPercent val="0"/>
          <c:showBubbleSize val="0"/>
        </c:dLbls>
        <c:marker val="1"/>
        <c:smooth val="0"/>
        <c:axId val="88714240"/>
        <c:axId val="88720512"/>
      </c:lineChart>
      <c:catAx>
        <c:axId val="88714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720512"/>
        <c:crosses val="autoZero"/>
        <c:auto val="1"/>
        <c:lblAlgn val="ctr"/>
        <c:lblOffset val="100"/>
        <c:tickLblSkip val="1"/>
        <c:tickMarkSkip val="1"/>
        <c:noMultiLvlLbl val="0"/>
      </c:catAx>
      <c:valAx>
        <c:axId val="887205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714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3.78</c:v>
                </c:pt>
                <c:pt idx="1">
                  <c:v>3.99</c:v>
                </c:pt>
                <c:pt idx="2">
                  <c:v>5.24</c:v>
                </c:pt>
                <c:pt idx="3">
                  <c:v>2.89</c:v>
                </c:pt>
                <c:pt idx="4">
                  <c:v>2.4500000000000002</c:v>
                </c:pt>
              </c:numCache>
            </c:numRef>
          </c:val>
          <c:extLst>
            <c:ext xmlns:c16="http://schemas.microsoft.com/office/drawing/2014/chart" uri="{C3380CC4-5D6E-409C-BE32-E72D297353CC}">
              <c16:uniqueId val="{00000000-A656-44F7-BDC5-0918531C55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19.59</c:v>
                </c:pt>
                <c:pt idx="1">
                  <c:v>23.38</c:v>
                </c:pt>
                <c:pt idx="2">
                  <c:v>22.49</c:v>
                </c:pt>
                <c:pt idx="3">
                  <c:v>22.69</c:v>
                </c:pt>
                <c:pt idx="4">
                  <c:v>21.73</c:v>
                </c:pt>
              </c:numCache>
            </c:numRef>
          </c:val>
          <c:extLst>
            <c:ext xmlns:c16="http://schemas.microsoft.com/office/drawing/2014/chart" uri="{C3380CC4-5D6E-409C-BE32-E72D297353CC}">
              <c16:uniqueId val="{00000001-A656-44F7-BDC5-0918531C551D}"/>
            </c:ext>
          </c:extLst>
        </c:ser>
        <c:dLbls>
          <c:showLegendKey val="0"/>
          <c:showVal val="0"/>
          <c:showCatName val="0"/>
          <c:showSerName val="0"/>
          <c:showPercent val="0"/>
          <c:showBubbleSize val="0"/>
        </c:dLbls>
        <c:gapWidth val="250"/>
        <c:overlap val="100"/>
        <c:axId val="137593216"/>
        <c:axId val="137595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1.79</c:v>
                </c:pt>
                <c:pt idx="1">
                  <c:v>3.46</c:v>
                </c:pt>
                <c:pt idx="2">
                  <c:v>1.33</c:v>
                </c:pt>
                <c:pt idx="3">
                  <c:v>-2.35</c:v>
                </c:pt>
                <c:pt idx="4">
                  <c:v>-1.43</c:v>
                </c:pt>
              </c:numCache>
            </c:numRef>
          </c:val>
          <c:smooth val="0"/>
          <c:extLst>
            <c:ext xmlns:c16="http://schemas.microsoft.com/office/drawing/2014/chart" uri="{C3380CC4-5D6E-409C-BE32-E72D297353CC}">
              <c16:uniqueId val="{00000002-A656-44F7-BDC5-0918531C551D}"/>
            </c:ext>
          </c:extLst>
        </c:ser>
        <c:dLbls>
          <c:showLegendKey val="0"/>
          <c:showVal val="0"/>
          <c:showCatName val="0"/>
          <c:showSerName val="0"/>
          <c:showPercent val="0"/>
          <c:showBubbleSize val="0"/>
        </c:dLbls>
        <c:marker val="1"/>
        <c:smooth val="0"/>
        <c:axId val="137593216"/>
        <c:axId val="137595136"/>
      </c:lineChart>
      <c:catAx>
        <c:axId val="1375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595136"/>
        <c:crosses val="autoZero"/>
        <c:auto val="1"/>
        <c:lblAlgn val="ctr"/>
        <c:lblOffset val="100"/>
        <c:tickLblSkip val="1"/>
        <c:tickMarkSkip val="1"/>
        <c:noMultiLvlLbl val="0"/>
      </c:catAx>
      <c:valAx>
        <c:axId val="13759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9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5DD2-45C0-8DE1-BD7206CDFD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D2-45C0-8DE1-BD7206CDFDD6}"/>
            </c:ext>
          </c:extLst>
        </c:ser>
        <c:ser>
          <c:idx val="2"/>
          <c:order val="2"/>
          <c:tx>
            <c:strRef>
              <c:f>データシート!$A$29</c:f>
              <c:strCache>
                <c:ptCount val="1"/>
                <c:pt idx="0">
                  <c:v>塩尻市奨学資金貸与事業特別会計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DD2-45C0-8DE1-BD7206CDFDD6}"/>
            </c:ext>
          </c:extLst>
        </c:ser>
        <c:ser>
          <c:idx val="3"/>
          <c:order val="3"/>
          <c:tx>
            <c:strRef>
              <c:f>データシート!$A$30</c:f>
              <c:strCache>
                <c:ptCount val="1"/>
                <c:pt idx="0">
                  <c:v>塩尻市後期高齢者医療事業特別会計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0.11</c:v>
                </c:pt>
                <c:pt idx="4">
                  <c:v>#N/A</c:v>
                </c:pt>
                <c:pt idx="5">
                  <c:v>0.11</c:v>
                </c:pt>
                <c:pt idx="6">
                  <c:v>#N/A</c:v>
                </c:pt>
                <c:pt idx="7">
                  <c:v>0.12</c:v>
                </c:pt>
                <c:pt idx="8">
                  <c:v>#N/A</c:v>
                </c:pt>
                <c:pt idx="9">
                  <c:v>0.13</c:v>
                </c:pt>
              </c:numCache>
            </c:numRef>
          </c:val>
          <c:extLst>
            <c:ext xmlns:c16="http://schemas.microsoft.com/office/drawing/2014/chart" uri="{C3380CC4-5D6E-409C-BE32-E72D297353CC}">
              <c16:uniqueId val="{00000003-5DD2-45C0-8DE1-BD7206CDFDD6}"/>
            </c:ext>
          </c:extLst>
        </c:ser>
        <c:ser>
          <c:idx val="4"/>
          <c:order val="4"/>
          <c:tx>
            <c:strRef>
              <c:f>データシート!$A$31</c:f>
              <c:strCache>
                <c:ptCount val="1"/>
                <c:pt idx="0">
                  <c:v>塩尻市農業集落排水事業会計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0.54</c:v>
                </c:pt>
                <c:pt idx="2">
                  <c:v>#N/A</c:v>
                </c:pt>
                <c:pt idx="3">
                  <c:v>0.53</c:v>
                </c:pt>
                <c:pt idx="4">
                  <c:v>#N/A</c:v>
                </c:pt>
                <c:pt idx="5">
                  <c:v>0.46</c:v>
                </c:pt>
                <c:pt idx="6">
                  <c:v>#N/A</c:v>
                </c:pt>
                <c:pt idx="7">
                  <c:v>0.39</c:v>
                </c:pt>
                <c:pt idx="8">
                  <c:v>#N/A</c:v>
                </c:pt>
                <c:pt idx="9">
                  <c:v>0.34</c:v>
                </c:pt>
              </c:numCache>
            </c:numRef>
          </c:val>
          <c:extLst>
            <c:ext xmlns:c16="http://schemas.microsoft.com/office/drawing/2014/chart" uri="{C3380CC4-5D6E-409C-BE32-E72D297353CC}">
              <c16:uniqueId val="{00000004-5DD2-45C0-8DE1-BD7206CDFDD6}"/>
            </c:ext>
          </c:extLst>
        </c:ser>
        <c:ser>
          <c:idx val="5"/>
          <c:order val="5"/>
          <c:tx>
            <c:strRef>
              <c:f>データシート!$A$32</c:f>
              <c:strCache>
                <c:ptCount val="1"/>
                <c:pt idx="0">
                  <c:v>塩尻市介護保険事業特別会計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0.83</c:v>
                </c:pt>
                <c:pt idx="2">
                  <c:v>#N/A</c:v>
                </c:pt>
                <c:pt idx="3">
                  <c:v>0.82</c:v>
                </c:pt>
                <c:pt idx="4">
                  <c:v>#N/A</c:v>
                </c:pt>
                <c:pt idx="5">
                  <c:v>0.75</c:v>
                </c:pt>
                <c:pt idx="6">
                  <c:v>#N/A</c:v>
                </c:pt>
                <c:pt idx="7">
                  <c:v>0.75</c:v>
                </c:pt>
                <c:pt idx="8">
                  <c:v>#N/A</c:v>
                </c:pt>
                <c:pt idx="9">
                  <c:v>0.46</c:v>
                </c:pt>
              </c:numCache>
            </c:numRef>
          </c:val>
          <c:extLst>
            <c:ext xmlns:c16="http://schemas.microsoft.com/office/drawing/2014/chart" uri="{C3380CC4-5D6E-409C-BE32-E72D297353CC}">
              <c16:uniqueId val="{00000005-5DD2-45C0-8DE1-BD7206CDFDD6}"/>
            </c:ext>
          </c:extLst>
        </c:ser>
        <c:ser>
          <c:idx val="6"/>
          <c:order val="6"/>
          <c:tx>
            <c:strRef>
              <c:f>データシート!$A$33</c:f>
              <c:strCache>
                <c:ptCount val="1"/>
                <c:pt idx="0">
                  <c:v>塩尻市国民健康保険事業特別会計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1.99</c:v>
                </c:pt>
                <c:pt idx="2">
                  <c:v>#N/A</c:v>
                </c:pt>
                <c:pt idx="3">
                  <c:v>1.74</c:v>
                </c:pt>
                <c:pt idx="4">
                  <c:v>#N/A</c:v>
                </c:pt>
                <c:pt idx="5">
                  <c:v>0.59</c:v>
                </c:pt>
                <c:pt idx="6">
                  <c:v>#N/A</c:v>
                </c:pt>
                <c:pt idx="7">
                  <c:v>1.81</c:v>
                </c:pt>
                <c:pt idx="8">
                  <c:v>#N/A</c:v>
                </c:pt>
                <c:pt idx="9">
                  <c:v>1.04</c:v>
                </c:pt>
              </c:numCache>
            </c:numRef>
          </c:val>
          <c:extLst>
            <c:ext xmlns:c16="http://schemas.microsoft.com/office/drawing/2014/chart" uri="{C3380CC4-5D6E-409C-BE32-E72D297353CC}">
              <c16:uniqueId val="{00000006-5DD2-45C0-8DE1-BD7206CDFDD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3.77</c:v>
                </c:pt>
                <c:pt idx="2">
                  <c:v>#N/A</c:v>
                </c:pt>
                <c:pt idx="3">
                  <c:v>3.98</c:v>
                </c:pt>
                <c:pt idx="4">
                  <c:v>#N/A</c:v>
                </c:pt>
                <c:pt idx="5">
                  <c:v>5.23</c:v>
                </c:pt>
                <c:pt idx="6">
                  <c:v>#N/A</c:v>
                </c:pt>
                <c:pt idx="7">
                  <c:v>2.88</c:v>
                </c:pt>
                <c:pt idx="8">
                  <c:v>#N/A</c:v>
                </c:pt>
                <c:pt idx="9">
                  <c:v>2.44</c:v>
                </c:pt>
              </c:numCache>
            </c:numRef>
          </c:val>
          <c:extLst>
            <c:ext xmlns:c16="http://schemas.microsoft.com/office/drawing/2014/chart" uri="{C3380CC4-5D6E-409C-BE32-E72D297353CC}">
              <c16:uniqueId val="{00000007-5DD2-45C0-8DE1-BD7206CDFDD6}"/>
            </c:ext>
          </c:extLst>
        </c:ser>
        <c:ser>
          <c:idx val="8"/>
          <c:order val="8"/>
          <c:tx>
            <c:strRef>
              <c:f>データシート!$A$35</c:f>
              <c:strCache>
                <c:ptCount val="1"/>
                <c:pt idx="0">
                  <c:v>塩尻市下水道事業会計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3.91</c:v>
                </c:pt>
                <c:pt idx="2">
                  <c:v>#N/A</c:v>
                </c:pt>
                <c:pt idx="3">
                  <c:v>4.0599999999999996</c:v>
                </c:pt>
                <c:pt idx="4">
                  <c:v>#N/A</c:v>
                </c:pt>
                <c:pt idx="5">
                  <c:v>4.1500000000000004</c:v>
                </c:pt>
                <c:pt idx="6">
                  <c:v>#N/A</c:v>
                </c:pt>
                <c:pt idx="7">
                  <c:v>3.74</c:v>
                </c:pt>
                <c:pt idx="8">
                  <c:v>#N/A</c:v>
                </c:pt>
                <c:pt idx="9">
                  <c:v>3.53</c:v>
                </c:pt>
              </c:numCache>
            </c:numRef>
          </c:val>
          <c:extLst>
            <c:ext xmlns:c16="http://schemas.microsoft.com/office/drawing/2014/chart" uri="{C3380CC4-5D6E-409C-BE32-E72D297353CC}">
              <c16:uniqueId val="{00000008-5DD2-45C0-8DE1-BD7206CDFDD6}"/>
            </c:ext>
          </c:extLst>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6.97</c:v>
                </c:pt>
                <c:pt idx="2">
                  <c:v>#N/A</c:v>
                </c:pt>
                <c:pt idx="3">
                  <c:v>5.9</c:v>
                </c:pt>
                <c:pt idx="4">
                  <c:v>#N/A</c:v>
                </c:pt>
                <c:pt idx="5">
                  <c:v>5.73</c:v>
                </c:pt>
                <c:pt idx="6">
                  <c:v>#N/A</c:v>
                </c:pt>
                <c:pt idx="7">
                  <c:v>5.52</c:v>
                </c:pt>
                <c:pt idx="8">
                  <c:v>#N/A</c:v>
                </c:pt>
                <c:pt idx="9">
                  <c:v>4.84</c:v>
                </c:pt>
              </c:numCache>
            </c:numRef>
          </c:val>
          <c:extLst>
            <c:ext xmlns:c16="http://schemas.microsoft.com/office/drawing/2014/chart" uri="{C3380CC4-5D6E-409C-BE32-E72D297353CC}">
              <c16:uniqueId val="{00000009-5DD2-45C0-8DE1-BD7206CDFDD6}"/>
            </c:ext>
          </c:extLst>
        </c:ser>
        <c:dLbls>
          <c:showLegendKey val="0"/>
          <c:showVal val="0"/>
          <c:showCatName val="0"/>
          <c:showSerName val="0"/>
          <c:showPercent val="0"/>
          <c:showBubbleSize val="0"/>
        </c:dLbls>
        <c:gapWidth val="150"/>
        <c:overlap val="100"/>
        <c:axId val="137300224"/>
        <c:axId val="137314304"/>
      </c:barChart>
      <c:catAx>
        <c:axId val="13730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14304"/>
        <c:crosses val="autoZero"/>
        <c:auto val="1"/>
        <c:lblAlgn val="ctr"/>
        <c:lblOffset val="100"/>
        <c:tickLblSkip val="1"/>
        <c:tickMarkSkip val="1"/>
        <c:noMultiLvlLbl val="0"/>
      </c:catAx>
      <c:valAx>
        <c:axId val="13731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00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3583</c:v>
                </c:pt>
                <c:pt idx="5">
                  <c:v>3532</c:v>
                </c:pt>
                <c:pt idx="8">
                  <c:v>3430</c:v>
                </c:pt>
                <c:pt idx="11">
                  <c:v>3388</c:v>
                </c:pt>
                <c:pt idx="14">
                  <c:v>3414</c:v>
                </c:pt>
              </c:numCache>
            </c:numRef>
          </c:val>
          <c:extLst>
            <c:ext xmlns:c16="http://schemas.microsoft.com/office/drawing/2014/chart" uri="{C3380CC4-5D6E-409C-BE32-E72D297353CC}">
              <c16:uniqueId val="{00000000-D05F-4710-BD60-465F7CB593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5F-4710-BD60-465F7CB593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82</c:v>
                </c:pt>
                <c:pt idx="3">
                  <c:v>61</c:v>
                </c:pt>
                <c:pt idx="6">
                  <c:v>63</c:v>
                </c:pt>
                <c:pt idx="9">
                  <c:v>59</c:v>
                </c:pt>
                <c:pt idx="12">
                  <c:v>53</c:v>
                </c:pt>
              </c:numCache>
            </c:numRef>
          </c:val>
          <c:extLst>
            <c:ext xmlns:c16="http://schemas.microsoft.com/office/drawing/2014/chart" uri="{C3380CC4-5D6E-409C-BE32-E72D297353CC}">
              <c16:uniqueId val="{00000002-D05F-4710-BD60-465F7CB593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154</c:v>
                </c:pt>
                <c:pt idx="3">
                  <c:v>156</c:v>
                </c:pt>
                <c:pt idx="6">
                  <c:v>161</c:v>
                </c:pt>
                <c:pt idx="9">
                  <c:v>160</c:v>
                </c:pt>
                <c:pt idx="12">
                  <c:v>163</c:v>
                </c:pt>
              </c:numCache>
            </c:numRef>
          </c:val>
          <c:extLst>
            <c:ext xmlns:c16="http://schemas.microsoft.com/office/drawing/2014/chart" uri="{C3380CC4-5D6E-409C-BE32-E72D297353CC}">
              <c16:uniqueId val="{00000003-D05F-4710-BD60-465F7CB593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1175</c:v>
                </c:pt>
                <c:pt idx="3">
                  <c:v>1099</c:v>
                </c:pt>
                <c:pt idx="6">
                  <c:v>1141</c:v>
                </c:pt>
                <c:pt idx="9">
                  <c:v>1142</c:v>
                </c:pt>
                <c:pt idx="12">
                  <c:v>1142</c:v>
                </c:pt>
              </c:numCache>
            </c:numRef>
          </c:val>
          <c:extLst>
            <c:ext xmlns:c16="http://schemas.microsoft.com/office/drawing/2014/chart" uri="{C3380CC4-5D6E-409C-BE32-E72D297353CC}">
              <c16:uniqueId val="{00000004-D05F-4710-BD60-465F7CB593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c:v>
                </c:pt>
                <c:pt idx="3">
                  <c:v>7</c:v>
                </c:pt>
                <c:pt idx="6">
                  <c:v>7</c:v>
                </c:pt>
                <c:pt idx="9">
                  <c:v>0</c:v>
                </c:pt>
                <c:pt idx="12">
                  <c:v>0</c:v>
                </c:pt>
              </c:numCache>
            </c:numRef>
          </c:val>
          <c:extLst>
            <c:ext xmlns:c16="http://schemas.microsoft.com/office/drawing/2014/chart" uri="{C3380CC4-5D6E-409C-BE32-E72D297353CC}">
              <c16:uniqueId val="{00000005-D05F-4710-BD60-465F7CB593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5F-4710-BD60-465F7CB593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3125</c:v>
                </c:pt>
                <c:pt idx="3">
                  <c:v>3154</c:v>
                </c:pt>
                <c:pt idx="6">
                  <c:v>3093</c:v>
                </c:pt>
                <c:pt idx="9">
                  <c:v>3057</c:v>
                </c:pt>
                <c:pt idx="12">
                  <c:v>2966</c:v>
                </c:pt>
              </c:numCache>
            </c:numRef>
          </c:val>
          <c:extLst>
            <c:ext xmlns:c16="http://schemas.microsoft.com/office/drawing/2014/chart" uri="{C3380CC4-5D6E-409C-BE32-E72D297353CC}">
              <c16:uniqueId val="{00000007-D05F-4710-BD60-465F7CB593C7}"/>
            </c:ext>
          </c:extLst>
        </c:ser>
        <c:dLbls>
          <c:showLegendKey val="0"/>
          <c:showVal val="0"/>
          <c:showCatName val="0"/>
          <c:showSerName val="0"/>
          <c:showPercent val="0"/>
          <c:showBubbleSize val="0"/>
        </c:dLbls>
        <c:gapWidth val="100"/>
        <c:overlap val="100"/>
        <c:axId val="137394432"/>
        <c:axId val="8893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960</c:v>
                </c:pt>
                <c:pt idx="2">
                  <c:v>#N/A</c:v>
                </c:pt>
                <c:pt idx="3">
                  <c:v>#N/A</c:v>
                </c:pt>
                <c:pt idx="4">
                  <c:v>945</c:v>
                </c:pt>
                <c:pt idx="5">
                  <c:v>#N/A</c:v>
                </c:pt>
                <c:pt idx="6">
                  <c:v>#N/A</c:v>
                </c:pt>
                <c:pt idx="7">
                  <c:v>1035</c:v>
                </c:pt>
                <c:pt idx="8">
                  <c:v>#N/A</c:v>
                </c:pt>
                <c:pt idx="9">
                  <c:v>#N/A</c:v>
                </c:pt>
                <c:pt idx="10">
                  <c:v>1030</c:v>
                </c:pt>
                <c:pt idx="11">
                  <c:v>#N/A</c:v>
                </c:pt>
                <c:pt idx="12">
                  <c:v>#N/A</c:v>
                </c:pt>
                <c:pt idx="13">
                  <c:v>910</c:v>
                </c:pt>
                <c:pt idx="14">
                  <c:v>#N/A</c:v>
                </c:pt>
              </c:numCache>
            </c:numRef>
          </c:val>
          <c:smooth val="0"/>
          <c:extLst>
            <c:ext xmlns:c16="http://schemas.microsoft.com/office/drawing/2014/chart" uri="{C3380CC4-5D6E-409C-BE32-E72D297353CC}">
              <c16:uniqueId val="{00000008-D05F-4710-BD60-465F7CB593C7}"/>
            </c:ext>
          </c:extLst>
        </c:ser>
        <c:dLbls>
          <c:showLegendKey val="0"/>
          <c:showVal val="0"/>
          <c:showCatName val="0"/>
          <c:showSerName val="0"/>
          <c:showPercent val="0"/>
          <c:showBubbleSize val="0"/>
        </c:dLbls>
        <c:marker val="1"/>
        <c:smooth val="0"/>
        <c:axId val="137394432"/>
        <c:axId val="88936448"/>
      </c:lineChart>
      <c:catAx>
        <c:axId val="13739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36448"/>
        <c:crosses val="autoZero"/>
        <c:auto val="1"/>
        <c:lblAlgn val="ctr"/>
        <c:lblOffset val="100"/>
        <c:tickLblSkip val="1"/>
        <c:tickMarkSkip val="1"/>
        <c:noMultiLvlLbl val="0"/>
      </c:catAx>
      <c:valAx>
        <c:axId val="8893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9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33698</c:v>
                </c:pt>
                <c:pt idx="5">
                  <c:v>33822</c:v>
                </c:pt>
                <c:pt idx="8">
                  <c:v>33029</c:v>
                </c:pt>
                <c:pt idx="11">
                  <c:v>31825</c:v>
                </c:pt>
                <c:pt idx="14">
                  <c:v>30850</c:v>
                </c:pt>
              </c:numCache>
            </c:numRef>
          </c:val>
          <c:extLst>
            <c:ext xmlns:c16="http://schemas.microsoft.com/office/drawing/2014/chart" uri="{C3380CC4-5D6E-409C-BE32-E72D297353CC}">
              <c16:uniqueId val="{00000000-1E93-486A-8BB9-5F53131D7D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4566</c:v>
                </c:pt>
                <c:pt idx="5">
                  <c:v>4154</c:v>
                </c:pt>
                <c:pt idx="8">
                  <c:v>3864</c:v>
                </c:pt>
                <c:pt idx="11">
                  <c:v>3435</c:v>
                </c:pt>
                <c:pt idx="14">
                  <c:v>3308</c:v>
                </c:pt>
              </c:numCache>
            </c:numRef>
          </c:val>
          <c:extLst>
            <c:ext xmlns:c16="http://schemas.microsoft.com/office/drawing/2014/chart" uri="{C3380CC4-5D6E-409C-BE32-E72D297353CC}">
              <c16:uniqueId val="{00000001-1E93-486A-8BB9-5F53131D7D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4873</c:v>
                </c:pt>
                <c:pt idx="5">
                  <c:v>5709</c:v>
                </c:pt>
                <c:pt idx="8">
                  <c:v>5447</c:v>
                </c:pt>
                <c:pt idx="11">
                  <c:v>5616</c:v>
                </c:pt>
                <c:pt idx="14">
                  <c:v>5755</c:v>
                </c:pt>
              </c:numCache>
            </c:numRef>
          </c:val>
          <c:extLst>
            <c:ext xmlns:c16="http://schemas.microsoft.com/office/drawing/2014/chart" uri="{C3380CC4-5D6E-409C-BE32-E72D297353CC}">
              <c16:uniqueId val="{00000002-1E93-486A-8BB9-5F53131D7D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93-486A-8BB9-5F53131D7D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93-486A-8BB9-5F53131D7D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203</c:v>
                </c:pt>
                <c:pt idx="3">
                  <c:v>190</c:v>
                </c:pt>
                <c:pt idx="6">
                  <c:v>98</c:v>
                </c:pt>
                <c:pt idx="9">
                  <c:v>50</c:v>
                </c:pt>
                <c:pt idx="12">
                  <c:v>162</c:v>
                </c:pt>
              </c:numCache>
            </c:numRef>
          </c:val>
          <c:extLst>
            <c:ext xmlns:c16="http://schemas.microsoft.com/office/drawing/2014/chart" uri="{C3380CC4-5D6E-409C-BE32-E72D297353CC}">
              <c16:uniqueId val="{00000005-1E93-486A-8BB9-5F53131D7D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4508</c:v>
                </c:pt>
                <c:pt idx="3">
                  <c:v>4134</c:v>
                </c:pt>
                <c:pt idx="6">
                  <c:v>3927</c:v>
                </c:pt>
                <c:pt idx="9">
                  <c:v>3741</c:v>
                </c:pt>
                <c:pt idx="12">
                  <c:v>3734</c:v>
                </c:pt>
              </c:numCache>
            </c:numRef>
          </c:val>
          <c:extLst>
            <c:ext xmlns:c16="http://schemas.microsoft.com/office/drawing/2014/chart" uri="{C3380CC4-5D6E-409C-BE32-E72D297353CC}">
              <c16:uniqueId val="{00000006-1E93-486A-8BB9-5F53131D7D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1067</c:v>
                </c:pt>
                <c:pt idx="3">
                  <c:v>969</c:v>
                </c:pt>
                <c:pt idx="6">
                  <c:v>890</c:v>
                </c:pt>
                <c:pt idx="9">
                  <c:v>792</c:v>
                </c:pt>
                <c:pt idx="12">
                  <c:v>705</c:v>
                </c:pt>
              </c:numCache>
            </c:numRef>
          </c:val>
          <c:extLst>
            <c:ext xmlns:c16="http://schemas.microsoft.com/office/drawing/2014/chart" uri="{C3380CC4-5D6E-409C-BE32-E72D297353CC}">
              <c16:uniqueId val="{00000007-1E93-486A-8BB9-5F53131D7D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15928</c:v>
                </c:pt>
                <c:pt idx="3">
                  <c:v>14978</c:v>
                </c:pt>
                <c:pt idx="6">
                  <c:v>15149</c:v>
                </c:pt>
                <c:pt idx="9">
                  <c:v>14402</c:v>
                </c:pt>
                <c:pt idx="12">
                  <c:v>13652</c:v>
                </c:pt>
              </c:numCache>
            </c:numRef>
          </c:val>
          <c:extLst>
            <c:ext xmlns:c16="http://schemas.microsoft.com/office/drawing/2014/chart" uri="{C3380CC4-5D6E-409C-BE32-E72D297353CC}">
              <c16:uniqueId val="{00000008-1E93-486A-8BB9-5F53131D7D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851</c:v>
                </c:pt>
                <c:pt idx="3">
                  <c:v>652</c:v>
                </c:pt>
                <c:pt idx="6">
                  <c:v>565</c:v>
                </c:pt>
                <c:pt idx="9">
                  <c:v>510</c:v>
                </c:pt>
                <c:pt idx="12">
                  <c:v>452</c:v>
                </c:pt>
              </c:numCache>
            </c:numRef>
          </c:val>
          <c:extLst>
            <c:ext xmlns:c16="http://schemas.microsoft.com/office/drawing/2014/chart" uri="{C3380CC4-5D6E-409C-BE32-E72D297353CC}">
              <c16:uniqueId val="{00000009-1E93-486A-8BB9-5F53131D7D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27321</c:v>
                </c:pt>
                <c:pt idx="3">
                  <c:v>28208</c:v>
                </c:pt>
                <c:pt idx="6">
                  <c:v>27754</c:v>
                </c:pt>
                <c:pt idx="9">
                  <c:v>27121</c:v>
                </c:pt>
                <c:pt idx="12">
                  <c:v>26475</c:v>
                </c:pt>
              </c:numCache>
            </c:numRef>
          </c:val>
          <c:extLst>
            <c:ext xmlns:c16="http://schemas.microsoft.com/office/drawing/2014/chart" uri="{C3380CC4-5D6E-409C-BE32-E72D297353CC}">
              <c16:uniqueId val="{0000000A-1E93-486A-8BB9-5F53131D7D29}"/>
            </c:ext>
          </c:extLst>
        </c:ser>
        <c:dLbls>
          <c:showLegendKey val="0"/>
          <c:showVal val="0"/>
          <c:showCatName val="0"/>
          <c:showSerName val="0"/>
          <c:showPercent val="0"/>
          <c:showBubbleSize val="0"/>
        </c:dLbls>
        <c:gapWidth val="100"/>
        <c:overlap val="100"/>
        <c:axId val="137480064"/>
        <c:axId val="137486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6741</c:v>
                </c:pt>
                <c:pt idx="2">
                  <c:v>#N/A</c:v>
                </c:pt>
                <c:pt idx="3">
                  <c:v>#N/A</c:v>
                </c:pt>
                <c:pt idx="4">
                  <c:v>5446</c:v>
                </c:pt>
                <c:pt idx="5">
                  <c:v>#N/A</c:v>
                </c:pt>
                <c:pt idx="6">
                  <c:v>#N/A</c:v>
                </c:pt>
                <c:pt idx="7">
                  <c:v>6043</c:v>
                </c:pt>
                <c:pt idx="8">
                  <c:v>#N/A</c:v>
                </c:pt>
                <c:pt idx="9">
                  <c:v>#N/A</c:v>
                </c:pt>
                <c:pt idx="10">
                  <c:v>5739</c:v>
                </c:pt>
                <c:pt idx="11">
                  <c:v>#N/A</c:v>
                </c:pt>
                <c:pt idx="12">
                  <c:v>#N/A</c:v>
                </c:pt>
                <c:pt idx="13">
                  <c:v>5266</c:v>
                </c:pt>
                <c:pt idx="14">
                  <c:v>#N/A</c:v>
                </c:pt>
              </c:numCache>
            </c:numRef>
          </c:val>
          <c:smooth val="0"/>
          <c:extLst>
            <c:ext xmlns:c16="http://schemas.microsoft.com/office/drawing/2014/chart" uri="{C3380CC4-5D6E-409C-BE32-E72D297353CC}">
              <c16:uniqueId val="{0000000B-1E93-486A-8BB9-5F53131D7D29}"/>
            </c:ext>
          </c:extLst>
        </c:ser>
        <c:dLbls>
          <c:showLegendKey val="0"/>
          <c:showVal val="0"/>
          <c:showCatName val="0"/>
          <c:showSerName val="0"/>
          <c:showPercent val="0"/>
          <c:showBubbleSize val="0"/>
        </c:dLbls>
        <c:marker val="1"/>
        <c:smooth val="0"/>
        <c:axId val="137480064"/>
        <c:axId val="137486336"/>
      </c:lineChart>
      <c:catAx>
        <c:axId val="13748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486336"/>
        <c:crosses val="autoZero"/>
        <c:auto val="1"/>
        <c:lblAlgn val="ctr"/>
        <c:lblOffset val="100"/>
        <c:tickLblSkip val="1"/>
        <c:tickMarkSkip val="1"/>
        <c:noMultiLvlLbl val="0"/>
      </c:catAx>
      <c:valAx>
        <c:axId val="13748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8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3796</c:v>
                </c:pt>
                <c:pt idx="1">
                  <c:v>3802</c:v>
                </c:pt>
                <c:pt idx="2">
                  <c:v>3637</c:v>
                </c:pt>
              </c:numCache>
            </c:numRef>
          </c:val>
          <c:extLst>
            <c:ext xmlns:c16="http://schemas.microsoft.com/office/drawing/2014/chart" uri="{C3380CC4-5D6E-409C-BE32-E72D297353CC}">
              <c16:uniqueId val="{00000000-0E16-4B4D-81C8-D1C533CD63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228</c:v>
                </c:pt>
                <c:pt idx="1">
                  <c:v>229</c:v>
                </c:pt>
                <c:pt idx="2">
                  <c:v>229</c:v>
                </c:pt>
              </c:numCache>
            </c:numRef>
          </c:val>
          <c:extLst>
            <c:ext xmlns:c16="http://schemas.microsoft.com/office/drawing/2014/chart" uri="{C3380CC4-5D6E-409C-BE32-E72D297353CC}">
              <c16:uniqueId val="{00000001-0E16-4B4D-81C8-D1C533CD63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2305</c:v>
                </c:pt>
                <c:pt idx="1">
                  <c:v>2457</c:v>
                </c:pt>
                <c:pt idx="2">
                  <c:v>2427</c:v>
                </c:pt>
              </c:numCache>
            </c:numRef>
          </c:val>
          <c:extLst>
            <c:ext xmlns:c16="http://schemas.microsoft.com/office/drawing/2014/chart" uri="{C3380CC4-5D6E-409C-BE32-E72D297353CC}">
              <c16:uniqueId val="{00000002-0E16-4B4D-81C8-D1C533CD63DD}"/>
            </c:ext>
          </c:extLst>
        </c:ser>
        <c:dLbls>
          <c:showLegendKey val="0"/>
          <c:showVal val="0"/>
          <c:showCatName val="0"/>
          <c:showSerName val="0"/>
          <c:showPercent val="0"/>
          <c:showBubbleSize val="0"/>
        </c:dLbls>
        <c:gapWidth val="120"/>
        <c:overlap val="100"/>
        <c:axId val="137550848"/>
        <c:axId val="137556736"/>
      </c:barChart>
      <c:catAx>
        <c:axId val="13755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7556736"/>
        <c:crosses val="autoZero"/>
        <c:auto val="1"/>
        <c:lblAlgn val="ctr"/>
        <c:lblOffset val="100"/>
        <c:tickLblSkip val="1"/>
        <c:tickMarkSkip val="1"/>
        <c:noMultiLvlLbl val="0"/>
      </c:catAx>
      <c:valAx>
        <c:axId val="137556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755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{A78B1A79-73CF-4610-BD9E-31CC63E4C5B6}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E3B-41D8-8D34-729EF5830A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{E5E928CA-172C-4072-BFAC-7EE08C693B56}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3B-41D8-8D34-729EF5830A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{591D6476-245F-46E2-9C24-9C9A217561CA}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3B-41D8-8D34-729EF5830A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{2446699A-A6BE-46FC-9C5D-5BFB548A01F2}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3B-41D8-8D34-729EF5830A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{718B9A98-C4B1-4416-8631-1EF349BB5BAB}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3B-41D8-8D34-729EF5830AD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{BC6B0693-55D5-4CF0-AD05-976494555AF4}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E3B-41D8-8D34-729EF5830AD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{8223B3F7-DD88-4344-96A1-1E6485B9B183}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E3B-41D8-8D34-729EF5830AD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{AE3E1A54-C641-4961-BBC1-72D796DC6850}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E3B-41D8-8D34-729EF5830AD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{FFD6E132-B116-40B3-88F0-4F40620943D9}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E3B-41D8-8D34-729EF5830A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48.8</c:v>
                </c:pt>
                <c:pt idx="24">
                  <c:v>50.3</c:v>
                </c:pt>
                <c:pt idx="32">
                  <c:v>52</c:v>
                </c:pt>
              </c:numCache>
            </c:numRef>
          </c:xVal>
          <c:yVal>
            <c:numRef>
              <c:f>公会計指標分析・財政指標組合せ分析表!$BP$51:$DC$51</c:f>
              <c:numCache>
                <c:formatCode>#,##0.0;"▲ "#,##0.0</c:formatCode>
                <c:ptCount val="40"/>
                <c:pt idx="16">
                  <c:v>43.7</c:v>
                </c:pt>
                <c:pt idx="24">
                  <c:v>41.8</c:v>
                </c:pt>
                <c:pt idx="32">
                  <c:v>38.299999999999997</c:v>
                </c:pt>
              </c:numCache>
            </c:numRef>
          </c:yVal>
          <c:smooth val="0"/>
          <c:extLst>
            <c:ext xmlns:c16="http://schemas.microsoft.com/office/drawing/2014/chart" uri="{C3380CC4-5D6E-409C-BE32-E72D297353CC}">
              <c16:uniqueId val="{00000009-DE3B-41D8-8D34-729EF5830A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{2121B401-E155-4C76-AF25-FE3AD6FB7323}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E3B-41D8-8D34-729EF5830A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{B0B4C8B8-51FC-404C-8F2F-87E4B62E810B}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3B-41D8-8D34-729EF5830A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{F532F05F-A525-4A05-A102-5E46BDECE67F}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3B-41D8-8D34-729EF5830A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{D6CDA45E-2629-453E-81E5-0BED148520AD}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3B-41D8-8D34-729EF5830A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{9113DB57-C442-436D-8896-FF7825DDFF84}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3B-41D8-8D34-729EF5830AD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{9EC98BFB-B56F-4030-B6A7-D852A85651C0}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E3B-41D8-8D34-729EF5830AD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{76379B75-09E0-49C1-BB8F-481C1F6CE4EC}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E3B-41D8-8D34-729EF5830AD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{BA0CC8EF-E81F-4C27-A121-6F3DE1964790}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E3B-41D8-8D34-729EF5830AD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{585D3913-3308-43DF-BC4F-299E57101F7A}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E3B-41D8-8D34-729EF5830A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DE3B-41D8-8D34-729EF5830ADD}"/>
            </c:ext>
          </c:extLst>
        </c:ser>
        <c:dLbls>
          <c:showLegendKey val="0"/>
          <c:showVal val="1"/>
          <c:showCatName val="0"/>
          <c:showSerName val="0"/>
          <c:showPercent val="0"/>
          <c:showBubbleSize val="0"/>
        </c:dLbls>
        <c:axId val="137868800"/>
        <c:axId val="137870720"/>
      </c:scatterChart>
      <c:valAx>
        <c:axId val="137868800"/>
        <c:scaling>
          <c:orientation val="minMax"/>
          <c:max val="59.4"/>
          <c:min val="4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870720"/>
        <c:crosses val="autoZero"/>
        <c:crossBetween val="midCat"/>
      </c:valAx>
      <c:valAx>
        <c:axId val="137870720"/>
        <c:scaling>
          <c:orientation val="minMax"/>
          <c:max val="4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868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{3834F575-1CF5-4D91-BF20-15238FF986D2}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0F4-488D-9328-09A8B90CB5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{9C5C1A20-2B21-44AF-AC01-03672D446E35}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F4-488D-9328-09A8B90CB5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{5DA0ED33-7DAA-4BE1-9849-6F05254CFB1E}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F4-488D-9328-09A8B90CB5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{5541B569-0FF3-4253-AEC1-D4BEA4CD9DDB}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F4-488D-9328-09A8B90CB5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{4774724E-5B17-4D67-AB07-3AA2A514D101}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F4-488D-9328-09A8B90CB55E}"/>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{187F4B5D-630F-4B9A-8EF5-9F5FA7415005}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0F4-488D-9328-09A8B90CB55E}"/>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{8623683E-77F3-4B62-AEB6-33851D70ED4D}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0F4-488D-9328-09A8B90CB55E}"/>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{4F2C8030-369B-4148-B006-CD13553D3800}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0F4-488D-9328-09A8B90CB55E}"/>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{A5BDC221-7760-4F2F-84BD-6B715FE13269}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0F4-488D-9328-09A8B90CB5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6.9</c:v>
                </c:pt>
                <c:pt idx="16">
                  <c:v>7.2</c:v>
                </c:pt>
                <c:pt idx="24">
                  <c:v>7.3</c:v>
                </c:pt>
                <c:pt idx="32">
                  <c:v>7.2</c:v>
                </c:pt>
              </c:numCache>
            </c:numRef>
          </c:xVal>
          <c:yVal>
            <c:numRef>
              <c:f>公会計指標分析・財政指標組合せ分析表!$BP$73:$DC$73</c:f>
              <c:numCache>
                <c:formatCode>#,##0.0;"▲ "#,##0.0</c:formatCode>
                <c:ptCount val="40"/>
                <c:pt idx="0">
                  <c:v>49.9</c:v>
                </c:pt>
                <c:pt idx="8">
                  <c:v>41.4</c:v>
                </c:pt>
                <c:pt idx="16">
                  <c:v>43.7</c:v>
                </c:pt>
                <c:pt idx="24">
                  <c:v>41.8</c:v>
                </c:pt>
                <c:pt idx="32">
                  <c:v>38.299999999999997</c:v>
                </c:pt>
              </c:numCache>
            </c:numRef>
          </c:yVal>
          <c:smooth val="0"/>
          <c:extLst>
            <c:ext xmlns:c16="http://schemas.microsoft.com/office/drawing/2014/chart" uri="{C3380CC4-5D6E-409C-BE32-E72D297353CC}">
              <c16:uniqueId val="{00000009-D0F4-488D-9328-09A8B90CB5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{FB71030D-55E4-4DA3-ABF3-01A6A9355131}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0F4-488D-9328-09A8B90CB5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{532BB44B-008E-40C7-994B-06EBDD06F8B0}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F4-488D-9328-09A8B90CB5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{8CF6964F-73CF-4F4E-876E-3259A6231E89}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F4-488D-9328-09A8B90CB5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{E4505BE7-4290-41B7-BB11-3EB3505F87FF}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F4-488D-9328-09A8B90CB5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{98C09571-5FD3-4F1D-90EC-D66170BB7FE1}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F4-488D-9328-09A8B90CB55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{E49C2DC7-C15A-420E-96A9-F2CF7BF300FE}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0F4-488D-9328-09A8B90CB55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{27018FCE-2DC1-49D9-AB09-D79A97BB9093}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0F4-488D-9328-09A8B90CB55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{3F5C90A4-95D4-4D62-9010-34A0AE86E9FC}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0F4-488D-9328-09A8B90CB55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{B239CAD1-41AD-40CE-AD0D-46A34E07A99A}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0F4-488D-9328-09A8B90CB5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D0F4-488D-9328-09A8B90CB55E}"/>
            </c:ext>
          </c:extLst>
        </c:ser>
        <c:dLbls>
          <c:showLegendKey val="0"/>
          <c:showVal val="1"/>
          <c:showCatName val="0"/>
          <c:showSerName val="0"/>
          <c:showPercent val="0"/>
          <c:showBubbleSize val="0"/>
        </c:dLbls>
        <c:axId val="138441856"/>
        <c:axId val="138443776"/>
      </c:scatterChart>
      <c:valAx>
        <c:axId val="138441856"/>
        <c:scaling>
          <c:orientation val="minMax"/>
          <c:max val="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443776"/>
        <c:crosses val="autoZero"/>
        <c:crossBetween val="midCat"/>
      </c:valAx>
      <c:valAx>
        <c:axId val="138443776"/>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4418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部事務組合によるごみ処理中継施設の建設により、組合等が起こした地方債の償還額に対する負担金等は微増したが、元利償還金は駅周辺の整備事業や都市計画道路整備事業といった大型事業の償還終了により減額となり、全体でも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また臨時財政対策債に係る元利償還金が増額したため、算入公債費等は前年度よりも増加し、実質公債費比率の分子は減額となった。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今後は体育館等の公共施設の建設や保育園・学校等へのエアコン設置事業により公債費の増額が見込まれるため交付税算入のある起債を活用し、健全財政を堅持する。</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第三セクターによる拠点施設等の建設に伴い損失補償付の債務残高が増額し設立法人の負債額等負担見込額が前年度に比べて大幅に増加したが、一般会計等に係る地方債現在高の減少、公営企業債等繰入見込額の減少によって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は前年度よりも約１４億円減少した。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ふるさと寄付の一部を森林環境保全基金等に積み立てたことから充当可能基金は増加したが、起債の償還終了等に伴う基準財政需要額算入見込額が減額したことで、前年度よりも約９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将来負担比率の分子は減少傾向が続いているため、今後も交付税算入のある起債の活用や適正規模の基金残高を維持するなど、健全財政の堅持に努める。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長野県塩尻市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基金は基金の原資となる寄付金の増加により８，８００万円を積み立てたが、林業被害対策や森林活用に関する事業のために５，６００万円を取崩したこと、法人市民税の減額で財政調整基金を約４億２，０００万円取崩したこと、また福祉基金及び教育文化施設整備基金は積立が運用利子のみに対してそれぞれ５，０００万円を取崩したことなどにより、基金全体で取崩しの額が積立額を上回り約２億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基金及び知恵の交流基金は基金の原資となる寄付金の増加によって現時点では残高が増加した。しかし今後寄付金は減少の見込みで、取崩しに関しても森林活用事業や市民交流センターの大規模改修費用への充当を予定していることから基金残高は減少する見込みのため、国・県からの補助金や起債を活用して取崩しを抑え、一定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残高全体の半分以上を占める財政調整基金も今後、取崩し額（繰入額）が積立額を上回る状態が続くと考えられ、基金全体の残高は減少する見込みのため、大規模災害や経済変動に対応できる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合併振興基金：合併後の地域振興施策の推進を図るために要する費用の財源に充てる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教育文化施設整備基金：教育文化施設の充実を図るため、その整備拡充及び改善に要する費用の財源に充てる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福祉基金：社会福祉の増進を図るために要する費用の財源に充てる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森林環境保全基金：森林の保全及び森林の有する公益的機能の維持増進を図るために要する費用の財源に充てる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知恵の交流基金：塩尻市市民交流センターの施設、設備等の充実及び当該施設が目指す知恵の交流を通じた人づくりの推進を図るために要する費用の財源に充てる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合併振興基金：運用利子の積立による増加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教育文化施設整備基金：保育園及び小学校の大規模改修費用に充当したことによる減少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福祉基金：育児支援の充実を目的とした相談事業の拡大や、予防接種受診者への補助の充実の事業費に充当したことによる減少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森林環境保全基金：森林活用事業等の財源として５，６００万円充当する一方で、元金積立の原資となる寄付が増額しその一部８，８００万円余を積み立てたことによる増加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年度が市制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周年にあたることから関連事業費へ充当する予定で、今後も新市建設計画に位置づけられたソフト事業への充当を重点的に、市の均衡ある発展に寄与する事業への充当を予定している。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教育文化施設整備基金及び知恵の交流基金に関しては、施設の老朽化による長寿命化対策費用、学校等へのエアコン設置事業費への充当により基金残高が減少する見込みだが、補助金や起債といった特定財源を確保し、今後作成する個別施設計画に基づいた計画的な修繕等により取り崩しを抑制し、長期的に活用できるように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福祉基金及び森林環境保全基金は、適切な基金残高を確保しながら基金の目的に沿った事業への充当を適宜行う。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財政調整基金は前年度の決算剰余額の２分の１を下らない額を積立てているが、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年度は４．５億円、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年度は２．５億円を積み立てた。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年度は取崩額（繰入額）よりも積立額が多かったため基金残高は増加したが、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年度は地方交付税及び法人市民税の減によって取崩額が多かったため基金残高は減少した。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の減少や税収の減など財源の確保が難しくなる一方、社会保障費の増加や頻発する自然災害への対策など歳出面の増加が見込まれることから基金に頼らざるを得ない状況が予想される。国の補助金や交付税措置のある起債を活用して財源を確保する、事業の見直しにより経常経費を削減するなど基金からの繰入を抑え、大規模な災害や経済事情の変動による歳出の著しい増加や税の減収に対応が可能な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一方で基金残高が過大にならないように標準財政規模の１０％以上の金額を維持していく必要がある。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地方債の償還計画をもとに長期的な公債費の変動に注視し、適切な時期に取崩（繰入）ができるよう計画的な積立や運用によって現在の水準で基金残高を維持する。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67,459
66,303
289.98
26,950,367
26,495,935
410,109
16,740,945
26,475,129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増加したものの、依然として類似団体内平均、全国平均及び長野県平均を全て下回っていることから、本市の施設は他団体と比較して老朽化が進んでいないと考える。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今後も、各施設の個別施設計画に基づいた計画的な修繕等を行い、老朽化対策に努める。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11642</xdr:rowOff>
    </xdr:from>
    <xdr:to>
      <xdr:col>23</xdr:col>
      <xdr:colOff>136525</xdr:colOff>
      <xdr:row>32</xdr:row>
      <xdr:rowOff>113242</xdr:rowOff>
    </xdr:to>
    <xdr:sp macro="" textlink="">
      <xdr:nvSpPr>
        <xdr:cNvPr id="78" name="楕円 77"/>
        <xdr:cNvSpPr/>
      </xdr:nvSpPr>
      <xdr:spPr>
        <a:xfrm>
          <a:off x="4711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161519</xdr:rowOff>
    </xdr:from>
    <xdr:ext cx="405111" cy="259045"/>
    <xdr:sp macro="" textlink="">
      <xdr:nvSpPr>
        <xdr:cNvPr id="79" name="有形固定資産減価償却率該当値テキスト"/>
        <xdr:cNvSpPr txBox="1"/>
      </xdr:nvSpPr>
      <xdr:spPr>
        <a:xfrm>
          <a:off x="4813300" y="624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72813</xdr:rowOff>
    </xdr:from>
    <xdr:to>
      <xdr:col>19</xdr:col>
      <xdr:colOff>187325</xdr:colOff>
      <xdr:row>33</xdr:row>
      <xdr:rowOff>2963</xdr:rowOff>
    </xdr:to>
    <xdr:sp macro="" textlink="">
      <xdr:nvSpPr>
        <xdr:cNvPr id="80" name="楕円 79"/>
        <xdr:cNvSpPr/>
      </xdr:nvSpPr>
      <xdr:spPr>
        <a:xfrm>
          <a:off x="4000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62442</xdr:rowOff>
    </xdr:from>
    <xdr:to>
      <xdr:col>23</xdr:col>
      <xdr:colOff>85725</xdr:colOff>
      <xdr:row>32</xdr:row>
      <xdr:rowOff>123613</xdr:rowOff>
    </xdr:to>
    <xdr:cxnSp macro="">
      <xdr:nvCxnSpPr>
        <xdr:cNvPr id="81" name="直線コネクタ 80"/>
        <xdr:cNvCxnSpPr/>
      </xdr:nvCxnSpPr>
      <xdr:spPr>
        <a:xfrm flipV="1">
          <a:off x="4051300" y="632036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126788</xdr:rowOff>
    </xdr:from>
    <xdr:to>
      <xdr:col>15</xdr:col>
      <xdr:colOff>187325</xdr:colOff>
      <xdr:row>33</xdr:row>
      <xdr:rowOff>56938</xdr:rowOff>
    </xdr:to>
    <xdr:sp macro="" textlink="">
      <xdr:nvSpPr>
        <xdr:cNvPr id="82" name="楕円 81"/>
        <xdr:cNvSpPr/>
      </xdr:nvSpPr>
      <xdr:spPr>
        <a:xfrm>
          <a:off x="3238500" y="63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123613</xdr:rowOff>
    </xdr:from>
    <xdr:to>
      <xdr:col>19</xdr:col>
      <xdr:colOff>136525</xdr:colOff>
      <xdr:row>33</xdr:row>
      <xdr:rowOff>6138</xdr:rowOff>
    </xdr:to>
    <xdr:cxnSp macro="">
      <xdr:nvCxnSpPr>
        <xdr:cNvPr id="83" name="直線コネクタ 82"/>
        <xdr:cNvCxnSpPr/>
      </xdr:nvCxnSpPr>
      <xdr:spPr>
        <a:xfrm flipV="1">
          <a:off x="3289300" y="638153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4"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165540</xdr:rowOff>
    </xdr:from>
    <xdr:ext cx="405111" cy="259045"/>
    <xdr:sp macro="" textlink="">
      <xdr:nvSpPr>
        <xdr:cNvPr id="86" name="n_1mainValue有形固定資産減価償却率"/>
        <xdr:cNvSpPr txBox="1"/>
      </xdr:nvSpPr>
      <xdr:spPr>
        <a:xfrm>
          <a:off x="38360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48065</xdr:rowOff>
    </xdr:from>
    <xdr:ext cx="405111" cy="259045"/>
    <xdr:sp macro="" textlink="">
      <xdr:nvSpPr>
        <xdr:cNvPr id="87" name="n_2mainValue有形固定資産減価償却率"/>
        <xdr:cNvSpPr txBox="1"/>
      </xdr:nvSpPr>
      <xdr:spPr>
        <a:xfrm>
          <a:off x="3086744" y="647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債務償還可能年数は、類似団体内平均より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ポイント、長野県平均より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これは、本市の債務償還能力が低いこと、言い換えれば経常収支比率が高いことや充当可能基金が少ないことが原因であることから、今後は、全庁業務棚卸しによる人件費の削減、公共施設の総量抑制による経費の削減などにより経常収支比率の改善や基金残高の増加に努める。</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8" name="楕円 127"/>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29580</xdr:rowOff>
    </xdr:from>
    <xdr:ext cx="340478" cy="259045"/>
    <xdr:sp macro="" textlink="">
      <xdr:nvSpPr>
        <xdr:cNvPr id="129" name="債務償還可能年数該当値テキスト"/>
        <xdr:cNvSpPr txBox="1"/>
      </xdr:nvSpPr>
      <xdr:spPr>
        <a:xfrm>
          <a:off x="14846300" y="5773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67,459
66,303
289.98
26,950,367
26,495,935
410,109
16,740,945
26,475,129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88265</xdr:rowOff>
    </xdr:from>
    <xdr:to>
      <xdr:col>24</xdr:col>
      <xdr:colOff>114300</xdr:colOff>
      <xdr:row>39</xdr:row>
      <xdr:rowOff>18415</xdr:rowOff>
    </xdr:to>
    <xdr:sp macro="" textlink="">
      <xdr:nvSpPr>
        <xdr:cNvPr id="70" name="楕円 69"/>
        <xdr:cNvSpPr/>
      </xdr:nvSpPr>
      <xdr:spPr>
        <a:xfrm>
          <a:off x="4584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66692</xdr:rowOff>
    </xdr:from>
    <xdr:ext cx="405111" cy="259045"/>
    <xdr:sp macro="" textlink="">
      <xdr:nvSpPr>
        <xdr:cNvPr id="71" name="【道路】&#10;有形固定資産減価償却率該当値テキスト"/>
        <xdr:cNvSpPr txBox="1"/>
      </xdr:nvSpPr>
      <xdr:spPr>
        <a:xfrm>
          <a:off x="4673600"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124460</xdr:rowOff>
    </xdr:from>
    <xdr:to>
      <xdr:col>20</xdr:col>
      <xdr:colOff>38100</xdr:colOff>
      <xdr:row>39</xdr:row>
      <xdr:rowOff>54610</xdr:rowOff>
    </xdr:to>
    <xdr:sp macro="" textlink="">
      <xdr:nvSpPr>
        <xdr:cNvPr id="72" name="楕円 71"/>
        <xdr:cNvSpPr/>
      </xdr:nvSpPr>
      <xdr:spPr>
        <a:xfrm>
          <a:off x="3746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139065</xdr:rowOff>
    </xdr:from>
    <xdr:to>
      <xdr:col>24</xdr:col>
      <xdr:colOff>63500</xdr:colOff>
      <xdr:row>39</xdr:row>
      <xdr:rowOff>3810</xdr:rowOff>
    </xdr:to>
    <xdr:cxnSp macro="">
      <xdr:nvCxnSpPr>
        <xdr:cNvPr id="73" name="直線コネクタ 72"/>
        <xdr:cNvCxnSpPr/>
      </xdr:nvCxnSpPr>
      <xdr:spPr>
        <a:xfrm flipV="1">
          <a:off x="3797300" y="66541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153035</xdr:rowOff>
    </xdr:from>
    <xdr:to>
      <xdr:col>15</xdr:col>
      <xdr:colOff>101600</xdr:colOff>
      <xdr:row>39</xdr:row>
      <xdr:rowOff>83185</xdr:rowOff>
    </xdr:to>
    <xdr:sp macro="" textlink="">
      <xdr:nvSpPr>
        <xdr:cNvPr id="74" name="楕円 73"/>
        <xdr:cNvSpPr/>
      </xdr:nvSpPr>
      <xdr:spPr>
        <a:xfrm>
          <a:off x="2857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3810</xdr:rowOff>
    </xdr:from>
    <xdr:to>
      <xdr:col>19</xdr:col>
      <xdr:colOff>177800</xdr:colOff>
      <xdr:row>39</xdr:row>
      <xdr:rowOff>32385</xdr:rowOff>
    </xdr:to>
    <xdr:cxnSp macro="">
      <xdr:nvCxnSpPr>
        <xdr:cNvPr id="75" name="直線コネクタ 74"/>
        <xdr:cNvCxnSpPr/>
      </xdr:nvCxnSpPr>
      <xdr:spPr>
        <a:xfrm flipV="1">
          <a:off x="2908300" y="66903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45737</xdr:rowOff>
    </xdr:from>
    <xdr:ext cx="405111" cy="259045"/>
    <xdr:sp macro="" textlink="">
      <xdr:nvSpPr>
        <xdr:cNvPr id="78" name="n_1mainValue【道路】&#10;有形固定資産減価償却率"/>
        <xdr:cNvSpPr txBox="1"/>
      </xdr:nvSpPr>
      <xdr:spPr>
        <a:xfrm>
          <a:off x="3582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74312</xdr:rowOff>
    </xdr:from>
    <xdr:ext cx="405111" cy="259045"/>
    <xdr:sp macro="" textlink="">
      <xdr:nvSpPr>
        <xdr:cNvPr id="79" name="n_2mainValue【道路】&#10;有形固定資産減価償却率"/>
        <xdr:cNvSpPr txBox="1"/>
      </xdr:nvSpPr>
      <xdr:spPr>
        <a:xfrm>
          <a:off x="2705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52604</xdr:rowOff>
    </xdr:from>
    <xdr:to>
      <xdr:col>55</xdr:col>
      <xdr:colOff>50800</xdr:colOff>
      <xdr:row>40</xdr:row>
      <xdr:rowOff>154204</xdr:rowOff>
    </xdr:to>
    <xdr:sp macro="" textlink="">
      <xdr:nvSpPr>
        <xdr:cNvPr id="117" name="楕円 116"/>
        <xdr:cNvSpPr/>
      </xdr:nvSpPr>
      <xdr:spPr>
        <a:xfrm>
          <a:off x="10426700" y="6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75481</xdr:rowOff>
    </xdr:from>
    <xdr:ext cx="534377" cy="259045"/>
    <xdr:sp macro="" textlink="">
      <xdr:nvSpPr>
        <xdr:cNvPr id="118" name="【道路】&#10;一人当たり延長該当値テキスト"/>
        <xdr:cNvSpPr txBox="1"/>
      </xdr:nvSpPr>
      <xdr:spPr>
        <a:xfrm>
          <a:off x="10515600" y="67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52737</xdr:rowOff>
    </xdr:from>
    <xdr:to>
      <xdr:col>50</xdr:col>
      <xdr:colOff>165100</xdr:colOff>
      <xdr:row>40</xdr:row>
      <xdr:rowOff>154337</xdr:rowOff>
    </xdr:to>
    <xdr:sp macro="" textlink="">
      <xdr:nvSpPr>
        <xdr:cNvPr id="119" name="楕円 118"/>
        <xdr:cNvSpPr/>
      </xdr:nvSpPr>
      <xdr:spPr>
        <a:xfrm>
          <a:off x="9588500" y="69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103404</xdr:rowOff>
    </xdr:from>
    <xdr:to>
      <xdr:col>55</xdr:col>
      <xdr:colOff>0</xdr:colOff>
      <xdr:row>40</xdr:row>
      <xdr:rowOff>103537</xdr:rowOff>
    </xdr:to>
    <xdr:cxnSp macro="">
      <xdr:nvCxnSpPr>
        <xdr:cNvPr id="120" name="直線コネクタ 119"/>
        <xdr:cNvCxnSpPr/>
      </xdr:nvCxnSpPr>
      <xdr:spPr>
        <a:xfrm flipV="1">
          <a:off x="9639300" y="6961404"/>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52413</xdr:rowOff>
    </xdr:from>
    <xdr:to>
      <xdr:col>46</xdr:col>
      <xdr:colOff>38100</xdr:colOff>
      <xdr:row>40</xdr:row>
      <xdr:rowOff>154013</xdr:rowOff>
    </xdr:to>
    <xdr:sp macro="" textlink="">
      <xdr:nvSpPr>
        <xdr:cNvPr id="121" name="楕円 120"/>
        <xdr:cNvSpPr/>
      </xdr:nvSpPr>
      <xdr:spPr>
        <a:xfrm>
          <a:off x="8699500" y="69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103213</xdr:rowOff>
    </xdr:from>
    <xdr:to>
      <xdr:col>50</xdr:col>
      <xdr:colOff>114300</xdr:colOff>
      <xdr:row>40</xdr:row>
      <xdr:rowOff>103537</xdr:rowOff>
    </xdr:to>
    <xdr:cxnSp macro="">
      <xdr:nvCxnSpPr>
        <xdr:cNvPr id="122" name="直線コネクタ 121"/>
        <xdr:cNvCxnSpPr/>
      </xdr:nvCxnSpPr>
      <xdr:spPr>
        <a:xfrm>
          <a:off x="8750300" y="696121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170864</xdr:rowOff>
    </xdr:from>
    <xdr:ext cx="534377" cy="259045"/>
    <xdr:sp macro="" textlink="">
      <xdr:nvSpPr>
        <xdr:cNvPr id="125" name="n_1mainValue【道路】&#10;一人当たり延長"/>
        <xdr:cNvSpPr txBox="1"/>
      </xdr:nvSpPr>
      <xdr:spPr>
        <a:xfrm>
          <a:off x="9359411" y="66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170540</xdr:rowOff>
    </xdr:from>
    <xdr:ext cx="534377" cy="259045"/>
    <xdr:sp macro="" textlink="">
      <xdr:nvSpPr>
        <xdr:cNvPr id="126" name="n_2mainValue【道路】&#10;一人当たり延長"/>
        <xdr:cNvSpPr txBox="1"/>
      </xdr:nvSpPr>
      <xdr:spPr>
        <a:xfrm>
          <a:off x="8483111" y="66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65" name="楕円 164"/>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66" name="【橋りょう・トンネル】&#10;有形固定資産減価償却率該当値テキスト"/>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67310</xdr:rowOff>
    </xdr:from>
    <xdr:to>
      <xdr:col>20</xdr:col>
      <xdr:colOff>38100</xdr:colOff>
      <xdr:row>60</xdr:row>
      <xdr:rowOff>168910</xdr:rowOff>
    </xdr:to>
    <xdr:sp macro="" textlink="">
      <xdr:nvSpPr>
        <xdr:cNvPr id="167" name="楕円 166"/>
        <xdr:cNvSpPr/>
      </xdr:nvSpPr>
      <xdr:spPr>
        <a:xfrm>
          <a:off x="3746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118110</xdr:rowOff>
    </xdr:to>
    <xdr:cxnSp macro="">
      <xdr:nvCxnSpPr>
        <xdr:cNvPr id="168" name="直線コネクタ 167"/>
        <xdr:cNvCxnSpPr/>
      </xdr:nvCxnSpPr>
      <xdr:spPr>
        <a:xfrm flipV="1">
          <a:off x="3797300" y="103784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69" name="楕円 168"/>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118110</xdr:rowOff>
    </xdr:from>
    <xdr:to>
      <xdr:col>19</xdr:col>
      <xdr:colOff>177800</xdr:colOff>
      <xdr:row>60</xdr:row>
      <xdr:rowOff>144780</xdr:rowOff>
    </xdr:to>
    <xdr:cxnSp macro="">
      <xdr:nvCxnSpPr>
        <xdr:cNvPr id="170" name="直線コネクタ 169"/>
        <xdr:cNvCxnSpPr/>
      </xdr:nvCxnSpPr>
      <xdr:spPr>
        <a:xfrm flipV="1">
          <a:off x="2908300" y="104051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160037</xdr:rowOff>
    </xdr:from>
    <xdr:ext cx="405111" cy="259045"/>
    <xdr:sp macro="" textlink="">
      <xdr:nvSpPr>
        <xdr:cNvPr id="173" name="n_1mainValue【橋りょう・トンネル】&#10;有形固定資産減価償却率"/>
        <xdr:cNvSpPr txBox="1"/>
      </xdr:nvSpPr>
      <xdr:spPr>
        <a:xfrm>
          <a:off x="3582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174" name="n_2mainValue【橋りょう・トンネル】&#10;有形固定資産減価償却率"/>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16299</xdr:rowOff>
    </xdr:from>
    <xdr:to>
      <xdr:col>55</xdr:col>
      <xdr:colOff>50800</xdr:colOff>
      <xdr:row>62</xdr:row>
      <xdr:rowOff>117899</xdr:rowOff>
    </xdr:to>
    <xdr:sp macro="" textlink="">
      <xdr:nvSpPr>
        <xdr:cNvPr id="210" name="楕円 209"/>
        <xdr:cNvSpPr/>
      </xdr:nvSpPr>
      <xdr:spPr>
        <a:xfrm>
          <a:off x="10426700" y="10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166176</xdr:rowOff>
    </xdr:from>
    <xdr:ext cx="599010" cy="259045"/>
    <xdr:sp macro="" textlink="">
      <xdr:nvSpPr>
        <xdr:cNvPr id="211" name="【橋りょう・トンネル】&#10;一人当たり有形固定資産（償却資産）額該当値テキスト"/>
        <xdr:cNvSpPr txBox="1"/>
      </xdr:nvSpPr>
      <xdr:spPr>
        <a:xfrm>
          <a:off x="10515600" y="1062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16605</xdr:rowOff>
    </xdr:from>
    <xdr:to>
      <xdr:col>50</xdr:col>
      <xdr:colOff>165100</xdr:colOff>
      <xdr:row>62</xdr:row>
      <xdr:rowOff>118205</xdr:rowOff>
    </xdr:to>
    <xdr:sp macro="" textlink="">
      <xdr:nvSpPr>
        <xdr:cNvPr id="212" name="楕円 211"/>
        <xdr:cNvSpPr/>
      </xdr:nvSpPr>
      <xdr:spPr>
        <a:xfrm>
          <a:off x="9588500" y="106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67099</xdr:rowOff>
    </xdr:from>
    <xdr:to>
      <xdr:col>55</xdr:col>
      <xdr:colOff>0</xdr:colOff>
      <xdr:row>62</xdr:row>
      <xdr:rowOff>67405</xdr:rowOff>
    </xdr:to>
    <xdr:cxnSp macro="">
      <xdr:nvCxnSpPr>
        <xdr:cNvPr id="213" name="直線コネクタ 212"/>
        <xdr:cNvCxnSpPr/>
      </xdr:nvCxnSpPr>
      <xdr:spPr>
        <a:xfrm flipV="1">
          <a:off x="9639300" y="10696999"/>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16299</xdr:rowOff>
    </xdr:from>
    <xdr:to>
      <xdr:col>46</xdr:col>
      <xdr:colOff>38100</xdr:colOff>
      <xdr:row>62</xdr:row>
      <xdr:rowOff>117899</xdr:rowOff>
    </xdr:to>
    <xdr:sp macro="" textlink="">
      <xdr:nvSpPr>
        <xdr:cNvPr id="214" name="楕円 213"/>
        <xdr:cNvSpPr/>
      </xdr:nvSpPr>
      <xdr:spPr>
        <a:xfrm>
          <a:off x="8699500" y="10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67099</xdr:rowOff>
    </xdr:from>
    <xdr:to>
      <xdr:col>50</xdr:col>
      <xdr:colOff>114300</xdr:colOff>
      <xdr:row>62</xdr:row>
      <xdr:rowOff>67405</xdr:rowOff>
    </xdr:to>
    <xdr:cxnSp macro="">
      <xdr:nvCxnSpPr>
        <xdr:cNvPr id="215" name="直線コネクタ 214"/>
        <xdr:cNvCxnSpPr/>
      </xdr:nvCxnSpPr>
      <xdr:spPr>
        <a:xfrm>
          <a:off x="8750300" y="1069699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109332</xdr:rowOff>
    </xdr:from>
    <xdr:ext cx="599010" cy="259045"/>
    <xdr:sp macro="" textlink="">
      <xdr:nvSpPr>
        <xdr:cNvPr id="218" name="n_1mainValue【橋りょう・トンネル】&#10;一人当たり有形固定資産（償却資産）額"/>
        <xdr:cNvSpPr txBox="1"/>
      </xdr:nvSpPr>
      <xdr:spPr>
        <a:xfrm>
          <a:off x="9327095" y="1073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109026</xdr:rowOff>
    </xdr:from>
    <xdr:ext cx="599010" cy="259045"/>
    <xdr:sp macro="" textlink="">
      <xdr:nvSpPr>
        <xdr:cNvPr id="219" name="n_2mainValue【橋りょう・トンネル】&#10;一人当たり有形固定資産（償却資産）額"/>
        <xdr:cNvSpPr txBox="1"/>
      </xdr:nvSpPr>
      <xdr:spPr>
        <a:xfrm>
          <a:off x="8450795" y="1073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59" name="楕円 258"/>
        <xdr:cNvSpPr/>
      </xdr:nvSpPr>
      <xdr:spPr>
        <a:xfrm>
          <a:off x="45847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16346</xdr:rowOff>
    </xdr:from>
    <xdr:ext cx="405111" cy="259045"/>
    <xdr:sp macro="" textlink="">
      <xdr:nvSpPr>
        <xdr:cNvPr id="260" name="【公営住宅】&#10;有形固定資産減価償却率該当値テキスト"/>
        <xdr:cNvSpPr txBox="1"/>
      </xdr:nvSpPr>
      <xdr:spPr>
        <a:xfrm>
          <a:off x="4673600" y="1407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82006</xdr:rowOff>
    </xdr:from>
    <xdr:to>
      <xdr:col>20</xdr:col>
      <xdr:colOff>38100</xdr:colOff>
      <xdr:row>83</xdr:row>
      <xdr:rowOff>12156</xdr:rowOff>
    </xdr:to>
    <xdr:sp macro="" textlink="">
      <xdr:nvSpPr>
        <xdr:cNvPr id="261" name="楕円 260"/>
        <xdr:cNvSpPr/>
      </xdr:nvSpPr>
      <xdr:spPr>
        <a:xfrm>
          <a:off x="3746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88719</xdr:rowOff>
    </xdr:from>
    <xdr:to>
      <xdr:col>24</xdr:col>
      <xdr:colOff>63500</xdr:colOff>
      <xdr:row>82</xdr:row>
      <xdr:rowOff>132806</xdr:rowOff>
    </xdr:to>
    <xdr:cxnSp macro="">
      <xdr:nvCxnSpPr>
        <xdr:cNvPr id="262" name="直線コネクタ 261"/>
        <xdr:cNvCxnSpPr/>
      </xdr:nvCxnSpPr>
      <xdr:spPr>
        <a:xfrm flipV="1">
          <a:off x="3797300" y="1414761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127726</xdr:rowOff>
    </xdr:from>
    <xdr:to>
      <xdr:col>15</xdr:col>
      <xdr:colOff>101600</xdr:colOff>
      <xdr:row>83</xdr:row>
      <xdr:rowOff>57876</xdr:rowOff>
    </xdr:to>
    <xdr:sp macro="" textlink="">
      <xdr:nvSpPr>
        <xdr:cNvPr id="263" name="楕円 262"/>
        <xdr:cNvSpPr/>
      </xdr:nvSpPr>
      <xdr:spPr>
        <a:xfrm>
          <a:off x="2857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132806</xdr:rowOff>
    </xdr:from>
    <xdr:to>
      <xdr:col>19</xdr:col>
      <xdr:colOff>177800</xdr:colOff>
      <xdr:row>83</xdr:row>
      <xdr:rowOff>7076</xdr:rowOff>
    </xdr:to>
    <xdr:cxnSp macro="">
      <xdr:nvCxnSpPr>
        <xdr:cNvPr id="264" name="直線コネクタ 263"/>
        <xdr:cNvCxnSpPr/>
      </xdr:nvCxnSpPr>
      <xdr:spPr>
        <a:xfrm flipV="1">
          <a:off x="2908300" y="141917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3283</xdr:rowOff>
    </xdr:from>
    <xdr:ext cx="405111" cy="259045"/>
    <xdr:sp macro="" textlink="">
      <xdr:nvSpPr>
        <xdr:cNvPr id="267" name="n_1mainValue【公営住宅】&#10;有形固定資産減価償却率"/>
        <xdr:cNvSpPr txBox="1"/>
      </xdr:nvSpPr>
      <xdr:spPr>
        <a:xfrm>
          <a:off x="35820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49003</xdr:rowOff>
    </xdr:from>
    <xdr:ext cx="405111" cy="259045"/>
    <xdr:sp macro="" textlink="">
      <xdr:nvSpPr>
        <xdr:cNvPr id="268" name="n_2mainValue【公営住宅】&#10;有形固定資産減価償却率"/>
        <xdr:cNvSpPr txBox="1"/>
      </xdr:nvSpPr>
      <xdr:spPr>
        <a:xfrm>
          <a:off x="2705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06" name="楕円 305"/>
        <xdr:cNvSpPr/>
      </xdr:nvSpPr>
      <xdr:spPr>
        <a:xfrm>
          <a:off x="10426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30497</xdr:rowOff>
    </xdr:from>
    <xdr:ext cx="469744" cy="259045"/>
    <xdr:sp macro="" textlink="">
      <xdr:nvSpPr>
        <xdr:cNvPr id="307" name="【公営住宅】&#10;一人当たり面積該当値テキスト"/>
        <xdr:cNvSpPr txBox="1"/>
      </xdr:nvSpPr>
      <xdr:spPr>
        <a:xfrm>
          <a:off x="10515600"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52070</xdr:rowOff>
    </xdr:from>
    <xdr:to>
      <xdr:col>50</xdr:col>
      <xdr:colOff>165100</xdr:colOff>
      <xdr:row>84</xdr:row>
      <xdr:rowOff>153670</xdr:rowOff>
    </xdr:to>
    <xdr:sp macro="" textlink="">
      <xdr:nvSpPr>
        <xdr:cNvPr id="308" name="楕円 307"/>
        <xdr:cNvSpPr/>
      </xdr:nvSpPr>
      <xdr:spPr>
        <a:xfrm>
          <a:off x="958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102870</xdr:rowOff>
    </xdr:from>
    <xdr:to>
      <xdr:col>55</xdr:col>
      <xdr:colOff>0</xdr:colOff>
      <xdr:row>84</xdr:row>
      <xdr:rowOff>102870</xdr:rowOff>
    </xdr:to>
    <xdr:cxnSp macro="">
      <xdr:nvCxnSpPr>
        <xdr:cNvPr id="309" name="直線コネクタ 308"/>
        <xdr:cNvCxnSpPr/>
      </xdr:nvCxnSpPr>
      <xdr:spPr>
        <a:xfrm>
          <a:off x="9639300" y="1450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52070</xdr:rowOff>
    </xdr:from>
    <xdr:to>
      <xdr:col>46</xdr:col>
      <xdr:colOff>38100</xdr:colOff>
      <xdr:row>84</xdr:row>
      <xdr:rowOff>153670</xdr:rowOff>
    </xdr:to>
    <xdr:sp macro="" textlink="">
      <xdr:nvSpPr>
        <xdr:cNvPr id="310" name="楕円 309"/>
        <xdr:cNvSpPr/>
      </xdr:nvSpPr>
      <xdr:spPr>
        <a:xfrm>
          <a:off x="8699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102870</xdr:rowOff>
    </xdr:from>
    <xdr:to>
      <xdr:col>50</xdr:col>
      <xdr:colOff>114300</xdr:colOff>
      <xdr:row>84</xdr:row>
      <xdr:rowOff>102870</xdr:rowOff>
    </xdr:to>
    <xdr:cxnSp macro="">
      <xdr:nvCxnSpPr>
        <xdr:cNvPr id="311" name="直線コネクタ 310"/>
        <xdr:cNvCxnSpPr/>
      </xdr:nvCxnSpPr>
      <xdr:spPr>
        <a:xfrm>
          <a:off x="8750300" y="1450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144797</xdr:rowOff>
    </xdr:from>
    <xdr:ext cx="469744" cy="259045"/>
    <xdr:sp macro="" textlink="">
      <xdr:nvSpPr>
        <xdr:cNvPr id="314" name="n_1mainValue【公営住宅】&#10;一人当たり面積"/>
        <xdr:cNvSpPr txBox="1"/>
      </xdr:nvSpPr>
      <xdr:spPr>
        <a:xfrm>
          <a:off x="93917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144797</xdr:rowOff>
    </xdr:from>
    <xdr:ext cx="469744" cy="259045"/>
    <xdr:sp macro="" textlink="">
      <xdr:nvSpPr>
        <xdr:cNvPr id="315" name="n_2mainValue【公営住宅】&#10;一人当たり面積"/>
        <xdr:cNvSpPr txBox="1"/>
      </xdr:nvSpPr>
      <xdr:spPr>
        <a:xfrm>
          <a:off x="8515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71" name="楕円 370"/>
        <xdr:cNvSpPr/>
      </xdr:nvSpPr>
      <xdr:spPr>
        <a:xfrm>
          <a:off x="16268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34851</xdr:rowOff>
    </xdr:from>
    <xdr:ext cx="405111" cy="259045"/>
    <xdr:sp macro="" textlink="">
      <xdr:nvSpPr>
        <xdr:cNvPr id="372" name="【認定こども園・幼稚園・保育所】&#10;有形固定資産減価償却率該当値テキスト"/>
        <xdr:cNvSpPr txBox="1"/>
      </xdr:nvSpPr>
      <xdr:spPr>
        <a:xfrm>
          <a:off x="16357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102144</xdr:rowOff>
    </xdr:from>
    <xdr:to>
      <xdr:col>81</xdr:col>
      <xdr:colOff>101600</xdr:colOff>
      <xdr:row>39</xdr:row>
      <xdr:rowOff>32294</xdr:rowOff>
    </xdr:to>
    <xdr:sp macro="" textlink="">
      <xdr:nvSpPr>
        <xdr:cNvPr id="373" name="楕円 372"/>
        <xdr:cNvSpPr/>
      </xdr:nvSpPr>
      <xdr:spPr>
        <a:xfrm>
          <a:off x="15430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107224</xdr:rowOff>
    </xdr:from>
    <xdr:to>
      <xdr:col>85</xdr:col>
      <xdr:colOff>127000</xdr:colOff>
      <xdr:row>38</xdr:row>
      <xdr:rowOff>152944</xdr:rowOff>
    </xdr:to>
    <xdr:cxnSp macro="">
      <xdr:nvCxnSpPr>
        <xdr:cNvPr id="374" name="直線コネクタ 373"/>
        <xdr:cNvCxnSpPr/>
      </xdr:nvCxnSpPr>
      <xdr:spPr>
        <a:xfrm flipV="1">
          <a:off x="15481300" y="6622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147865</xdr:rowOff>
    </xdr:from>
    <xdr:to>
      <xdr:col>76</xdr:col>
      <xdr:colOff>165100</xdr:colOff>
      <xdr:row>39</xdr:row>
      <xdr:rowOff>78015</xdr:rowOff>
    </xdr:to>
    <xdr:sp macro="" textlink="">
      <xdr:nvSpPr>
        <xdr:cNvPr id="375" name="楕円 374"/>
        <xdr:cNvSpPr/>
      </xdr:nvSpPr>
      <xdr:spPr>
        <a:xfrm>
          <a:off x="14541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152944</xdr:rowOff>
    </xdr:from>
    <xdr:to>
      <xdr:col>81</xdr:col>
      <xdr:colOff>50800</xdr:colOff>
      <xdr:row>39</xdr:row>
      <xdr:rowOff>27215</xdr:rowOff>
    </xdr:to>
    <xdr:cxnSp macro="">
      <xdr:nvCxnSpPr>
        <xdr:cNvPr id="376" name="直線コネクタ 375"/>
        <xdr:cNvCxnSpPr/>
      </xdr:nvCxnSpPr>
      <xdr:spPr>
        <a:xfrm flipV="1">
          <a:off x="14592300" y="666804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7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23421</xdr:rowOff>
    </xdr:from>
    <xdr:ext cx="405111" cy="259045"/>
    <xdr:sp macro="" textlink="">
      <xdr:nvSpPr>
        <xdr:cNvPr id="379" name="n_1mainValue【認定こども園・幼稚園・保育所】&#10;有形固定資産減価償却率"/>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69142</xdr:rowOff>
    </xdr:from>
    <xdr:ext cx="405111" cy="259045"/>
    <xdr:sp macro="" textlink="">
      <xdr:nvSpPr>
        <xdr:cNvPr id="380" name="n_2mainValue【認定こども園・幼稚園・保育所】&#10;有形固定資産減価償却率"/>
        <xdr:cNvSpPr txBox="1"/>
      </xdr:nvSpPr>
      <xdr:spPr>
        <a:xfrm>
          <a:off x="14389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55880</xdr:rowOff>
    </xdr:from>
    <xdr:to>
      <xdr:col>116</xdr:col>
      <xdr:colOff>114300</xdr:colOff>
      <xdr:row>37</xdr:row>
      <xdr:rowOff>157480</xdr:rowOff>
    </xdr:to>
    <xdr:sp macro="" textlink="">
      <xdr:nvSpPr>
        <xdr:cNvPr id="418" name="楕円 417"/>
        <xdr:cNvSpPr/>
      </xdr:nvSpPr>
      <xdr:spPr>
        <a:xfrm>
          <a:off x="22110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78757</xdr:rowOff>
    </xdr:from>
    <xdr:ext cx="469744" cy="259045"/>
    <xdr:sp macro="" textlink="">
      <xdr:nvSpPr>
        <xdr:cNvPr id="419" name="【認定こども園・幼稚園・保育所】&#10;一人当たり面積該当値テキスト"/>
        <xdr:cNvSpPr txBox="1"/>
      </xdr:nvSpPr>
      <xdr:spPr>
        <a:xfrm>
          <a:off x="2219960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55880</xdr:rowOff>
    </xdr:from>
    <xdr:to>
      <xdr:col>112</xdr:col>
      <xdr:colOff>38100</xdr:colOff>
      <xdr:row>37</xdr:row>
      <xdr:rowOff>157480</xdr:rowOff>
    </xdr:to>
    <xdr:sp macro="" textlink="">
      <xdr:nvSpPr>
        <xdr:cNvPr id="420" name="楕円 419"/>
        <xdr:cNvSpPr/>
      </xdr:nvSpPr>
      <xdr:spPr>
        <a:xfrm>
          <a:off x="21272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106680</xdr:rowOff>
    </xdr:from>
    <xdr:to>
      <xdr:col>116</xdr:col>
      <xdr:colOff>63500</xdr:colOff>
      <xdr:row>37</xdr:row>
      <xdr:rowOff>106680</xdr:rowOff>
    </xdr:to>
    <xdr:cxnSp macro="">
      <xdr:nvCxnSpPr>
        <xdr:cNvPr id="421" name="直線コネクタ 420"/>
        <xdr:cNvCxnSpPr/>
      </xdr:nvCxnSpPr>
      <xdr:spPr>
        <a:xfrm>
          <a:off x="21323300" y="6450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55880</xdr:rowOff>
    </xdr:from>
    <xdr:to>
      <xdr:col>107</xdr:col>
      <xdr:colOff>101600</xdr:colOff>
      <xdr:row>37</xdr:row>
      <xdr:rowOff>157480</xdr:rowOff>
    </xdr:to>
    <xdr:sp macro="" textlink="">
      <xdr:nvSpPr>
        <xdr:cNvPr id="422" name="楕円 421"/>
        <xdr:cNvSpPr/>
      </xdr:nvSpPr>
      <xdr:spPr>
        <a:xfrm>
          <a:off x="20383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106680</xdr:rowOff>
    </xdr:from>
    <xdr:to>
      <xdr:col>111</xdr:col>
      <xdr:colOff>177800</xdr:colOff>
      <xdr:row>37</xdr:row>
      <xdr:rowOff>106680</xdr:rowOff>
    </xdr:to>
    <xdr:cxnSp macro="">
      <xdr:nvCxnSpPr>
        <xdr:cNvPr id="423" name="直線コネクタ 422"/>
        <xdr:cNvCxnSpPr/>
      </xdr:nvCxnSpPr>
      <xdr:spPr>
        <a:xfrm>
          <a:off x="20434300" y="6450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2557</xdr:rowOff>
    </xdr:from>
    <xdr:ext cx="469744" cy="259045"/>
    <xdr:sp macro="" textlink="">
      <xdr:nvSpPr>
        <xdr:cNvPr id="426" name="n_1mainValue【認定こども園・幼稚園・保育所】&#10;一人当たり面積"/>
        <xdr:cNvSpPr txBox="1"/>
      </xdr:nvSpPr>
      <xdr:spPr>
        <a:xfrm>
          <a:off x="210757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2557</xdr:rowOff>
    </xdr:from>
    <xdr:ext cx="469744" cy="259045"/>
    <xdr:sp macro="" textlink="">
      <xdr:nvSpPr>
        <xdr:cNvPr id="427" name="n_2mainValue【認定こども園・幼稚園・保育所】&#10;一人当たり面積"/>
        <xdr:cNvSpPr txBox="1"/>
      </xdr:nvSpPr>
      <xdr:spPr>
        <a:xfrm>
          <a:off x="20199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57"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158750</xdr:rowOff>
    </xdr:from>
    <xdr:to>
      <xdr:col>85</xdr:col>
      <xdr:colOff>177800</xdr:colOff>
      <xdr:row>61</xdr:row>
      <xdr:rowOff>88900</xdr:rowOff>
    </xdr:to>
    <xdr:sp macro="" textlink="">
      <xdr:nvSpPr>
        <xdr:cNvPr id="466" name="楕円 465"/>
        <xdr:cNvSpPr/>
      </xdr:nvSpPr>
      <xdr:spPr>
        <a:xfrm>
          <a:off x="16268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137177</xdr:rowOff>
    </xdr:from>
    <xdr:ext cx="405111" cy="259045"/>
    <xdr:sp macro="" textlink="">
      <xdr:nvSpPr>
        <xdr:cNvPr id="467" name="【学校施設】&#10;有形固定資産減価償却率該当値テキスト"/>
        <xdr:cNvSpPr txBox="1"/>
      </xdr:nvSpPr>
      <xdr:spPr>
        <a:xfrm>
          <a:off x="16357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71120</xdr:rowOff>
    </xdr:from>
    <xdr:to>
      <xdr:col>81</xdr:col>
      <xdr:colOff>101600</xdr:colOff>
      <xdr:row>62</xdr:row>
      <xdr:rowOff>1270</xdr:rowOff>
    </xdr:to>
    <xdr:sp macro="" textlink="">
      <xdr:nvSpPr>
        <xdr:cNvPr id="468" name="楕円 467"/>
        <xdr:cNvSpPr/>
      </xdr:nvSpPr>
      <xdr:spPr>
        <a:xfrm>
          <a:off x="1543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38100</xdr:rowOff>
    </xdr:from>
    <xdr:to>
      <xdr:col>85</xdr:col>
      <xdr:colOff>127000</xdr:colOff>
      <xdr:row>61</xdr:row>
      <xdr:rowOff>121920</xdr:rowOff>
    </xdr:to>
    <xdr:cxnSp macro="">
      <xdr:nvCxnSpPr>
        <xdr:cNvPr id="469" name="直線コネクタ 468"/>
        <xdr:cNvCxnSpPr/>
      </xdr:nvCxnSpPr>
      <xdr:spPr>
        <a:xfrm flipV="1">
          <a:off x="15481300" y="104965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128270</xdr:rowOff>
    </xdr:from>
    <xdr:to>
      <xdr:col>76</xdr:col>
      <xdr:colOff>165100</xdr:colOff>
      <xdr:row>62</xdr:row>
      <xdr:rowOff>58420</xdr:rowOff>
    </xdr:to>
    <xdr:sp macro="" textlink="">
      <xdr:nvSpPr>
        <xdr:cNvPr id="470" name="楕円 469"/>
        <xdr:cNvSpPr/>
      </xdr:nvSpPr>
      <xdr:spPr>
        <a:xfrm>
          <a:off x="14541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121920</xdr:rowOff>
    </xdr:from>
    <xdr:to>
      <xdr:col>81</xdr:col>
      <xdr:colOff>50800</xdr:colOff>
      <xdr:row>62</xdr:row>
      <xdr:rowOff>7620</xdr:rowOff>
    </xdr:to>
    <xdr:cxnSp macro="">
      <xdr:nvCxnSpPr>
        <xdr:cNvPr id="471" name="直線コネクタ 470"/>
        <xdr:cNvCxnSpPr/>
      </xdr:nvCxnSpPr>
      <xdr:spPr>
        <a:xfrm flipV="1">
          <a:off x="14592300" y="10580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72"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73"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163847</xdr:rowOff>
    </xdr:from>
    <xdr:ext cx="405111" cy="259045"/>
    <xdr:sp macro="" textlink="">
      <xdr:nvSpPr>
        <xdr:cNvPr id="474" name="n_1mainValue【学校施設】&#10;有形固定資産減価償却率"/>
        <xdr:cNvSpPr txBox="1"/>
      </xdr:nvSpPr>
      <xdr:spPr>
        <a:xfrm>
          <a:off x="15266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49547</xdr:rowOff>
    </xdr:from>
    <xdr:ext cx="405111" cy="259045"/>
    <xdr:sp macro="" textlink="">
      <xdr:nvSpPr>
        <xdr:cNvPr id="475" name="n_2mainValue【学校施設】&#10;有形固定資産減価償却率"/>
        <xdr:cNvSpPr txBox="1"/>
      </xdr:nvSpPr>
      <xdr:spPr>
        <a:xfrm>
          <a:off x="14389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126746</xdr:rowOff>
    </xdr:from>
    <xdr:to>
      <xdr:col>116</xdr:col>
      <xdr:colOff>114300</xdr:colOff>
      <xdr:row>60</xdr:row>
      <xdr:rowOff>56896</xdr:rowOff>
    </xdr:to>
    <xdr:sp macro="" textlink="">
      <xdr:nvSpPr>
        <xdr:cNvPr id="514" name="楕円 513"/>
        <xdr:cNvSpPr/>
      </xdr:nvSpPr>
      <xdr:spPr>
        <a:xfrm>
          <a:off x="221107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105173</xdr:rowOff>
    </xdr:from>
    <xdr:ext cx="469744" cy="259045"/>
    <xdr:sp macro="" textlink="">
      <xdr:nvSpPr>
        <xdr:cNvPr id="515" name="【学校施設】&#10;一人当たり面積該当値テキスト"/>
        <xdr:cNvSpPr txBox="1"/>
      </xdr:nvSpPr>
      <xdr:spPr>
        <a:xfrm>
          <a:off x="22199600" y="1022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127508</xdr:rowOff>
    </xdr:from>
    <xdr:to>
      <xdr:col>112</xdr:col>
      <xdr:colOff>38100</xdr:colOff>
      <xdr:row>60</xdr:row>
      <xdr:rowOff>57658</xdr:rowOff>
    </xdr:to>
    <xdr:sp macro="" textlink="">
      <xdr:nvSpPr>
        <xdr:cNvPr id="516" name="楕円 515"/>
        <xdr:cNvSpPr/>
      </xdr:nvSpPr>
      <xdr:spPr>
        <a:xfrm>
          <a:off x="21272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6096</xdr:rowOff>
    </xdr:from>
    <xdr:to>
      <xdr:col>116</xdr:col>
      <xdr:colOff>63500</xdr:colOff>
      <xdr:row>60</xdr:row>
      <xdr:rowOff>6858</xdr:rowOff>
    </xdr:to>
    <xdr:cxnSp macro="">
      <xdr:nvCxnSpPr>
        <xdr:cNvPr id="517" name="直線コネクタ 516"/>
        <xdr:cNvCxnSpPr/>
      </xdr:nvCxnSpPr>
      <xdr:spPr>
        <a:xfrm flipV="1">
          <a:off x="21323300" y="1029309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126746</xdr:rowOff>
    </xdr:from>
    <xdr:to>
      <xdr:col>107</xdr:col>
      <xdr:colOff>101600</xdr:colOff>
      <xdr:row>60</xdr:row>
      <xdr:rowOff>56896</xdr:rowOff>
    </xdr:to>
    <xdr:sp macro="" textlink="">
      <xdr:nvSpPr>
        <xdr:cNvPr id="518" name="楕円 517"/>
        <xdr:cNvSpPr/>
      </xdr:nvSpPr>
      <xdr:spPr>
        <a:xfrm>
          <a:off x="203835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6096</xdr:rowOff>
    </xdr:from>
    <xdr:to>
      <xdr:col>111</xdr:col>
      <xdr:colOff>177800</xdr:colOff>
      <xdr:row>60</xdr:row>
      <xdr:rowOff>6858</xdr:rowOff>
    </xdr:to>
    <xdr:cxnSp macro="">
      <xdr:nvCxnSpPr>
        <xdr:cNvPr id="519" name="直線コネクタ 518"/>
        <xdr:cNvCxnSpPr/>
      </xdr:nvCxnSpPr>
      <xdr:spPr>
        <a:xfrm>
          <a:off x="20434300" y="102930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48785</xdr:rowOff>
    </xdr:from>
    <xdr:ext cx="469744" cy="259045"/>
    <xdr:sp macro="" textlink="">
      <xdr:nvSpPr>
        <xdr:cNvPr id="522" name="n_1mainValue【学校施設】&#10;一人当たり面積"/>
        <xdr:cNvSpPr txBox="1"/>
      </xdr:nvSpPr>
      <xdr:spPr>
        <a:xfrm>
          <a:off x="21075727" y="1033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48023</xdr:rowOff>
    </xdr:from>
    <xdr:ext cx="469744" cy="259045"/>
    <xdr:sp macro="" textlink="">
      <xdr:nvSpPr>
        <xdr:cNvPr id="523" name="n_2mainValue【学校施設】&#10;一人当たり面積"/>
        <xdr:cNvSpPr txBox="1"/>
      </xdr:nvSpPr>
      <xdr:spPr>
        <a:xfrm>
          <a:off x="20199427" y="1033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53"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116839</xdr:rowOff>
    </xdr:from>
    <xdr:to>
      <xdr:col>85</xdr:col>
      <xdr:colOff>177800</xdr:colOff>
      <xdr:row>85</xdr:row>
      <xdr:rowOff>46989</xdr:rowOff>
    </xdr:to>
    <xdr:sp macro="" textlink="">
      <xdr:nvSpPr>
        <xdr:cNvPr id="562" name="楕円 561"/>
        <xdr:cNvSpPr/>
      </xdr:nvSpPr>
      <xdr:spPr>
        <a:xfrm>
          <a:off x="16268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95266</xdr:rowOff>
    </xdr:from>
    <xdr:ext cx="405111" cy="259045"/>
    <xdr:sp macro="" textlink="">
      <xdr:nvSpPr>
        <xdr:cNvPr id="563" name="【児童館】&#10;有形固定資産減価償却率該当値テキスト"/>
        <xdr:cNvSpPr txBox="1"/>
      </xdr:nvSpPr>
      <xdr:spPr>
        <a:xfrm>
          <a:off x="16357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166370</xdr:rowOff>
    </xdr:from>
    <xdr:to>
      <xdr:col>81</xdr:col>
      <xdr:colOff>101600</xdr:colOff>
      <xdr:row>85</xdr:row>
      <xdr:rowOff>96520</xdr:rowOff>
    </xdr:to>
    <xdr:sp macro="" textlink="">
      <xdr:nvSpPr>
        <xdr:cNvPr id="564" name="楕円 563"/>
        <xdr:cNvSpPr/>
      </xdr:nvSpPr>
      <xdr:spPr>
        <a:xfrm>
          <a:off x="15430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167639</xdr:rowOff>
    </xdr:from>
    <xdr:to>
      <xdr:col>85</xdr:col>
      <xdr:colOff>127000</xdr:colOff>
      <xdr:row>85</xdr:row>
      <xdr:rowOff>45720</xdr:rowOff>
    </xdr:to>
    <xdr:cxnSp macro="">
      <xdr:nvCxnSpPr>
        <xdr:cNvPr id="565" name="直線コネクタ 564"/>
        <xdr:cNvCxnSpPr/>
      </xdr:nvCxnSpPr>
      <xdr:spPr>
        <a:xfrm flipV="1">
          <a:off x="15481300" y="145694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46355</xdr:rowOff>
    </xdr:from>
    <xdr:to>
      <xdr:col>76</xdr:col>
      <xdr:colOff>165100</xdr:colOff>
      <xdr:row>85</xdr:row>
      <xdr:rowOff>147955</xdr:rowOff>
    </xdr:to>
    <xdr:sp macro="" textlink="">
      <xdr:nvSpPr>
        <xdr:cNvPr id="566" name="楕円 565"/>
        <xdr:cNvSpPr/>
      </xdr:nvSpPr>
      <xdr:spPr>
        <a:xfrm>
          <a:off x="14541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45720</xdr:rowOff>
    </xdr:from>
    <xdr:to>
      <xdr:col>81</xdr:col>
      <xdr:colOff>50800</xdr:colOff>
      <xdr:row>85</xdr:row>
      <xdr:rowOff>97155</xdr:rowOff>
    </xdr:to>
    <xdr:cxnSp macro="">
      <xdr:nvCxnSpPr>
        <xdr:cNvPr id="567" name="直線コネクタ 566"/>
        <xdr:cNvCxnSpPr/>
      </xdr:nvCxnSpPr>
      <xdr:spPr>
        <a:xfrm flipV="1">
          <a:off x="14592300" y="14618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68"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69"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87647</xdr:rowOff>
    </xdr:from>
    <xdr:ext cx="405111" cy="259045"/>
    <xdr:sp macro="" textlink="">
      <xdr:nvSpPr>
        <xdr:cNvPr id="570" name="n_1mainValue【児童館】&#10;有形固定資産減価償却率"/>
        <xdr:cNvSpPr txBox="1"/>
      </xdr:nvSpPr>
      <xdr:spPr>
        <a:xfrm>
          <a:off x="15266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139082</xdr:rowOff>
    </xdr:from>
    <xdr:ext cx="405111" cy="259045"/>
    <xdr:sp macro="" textlink="">
      <xdr:nvSpPr>
        <xdr:cNvPr id="571" name="n_2mainValue【児童館】&#10;有形固定資産減価償却率"/>
        <xdr:cNvSpPr txBox="1"/>
      </xdr:nvSpPr>
      <xdr:spPr>
        <a:xfrm>
          <a:off x="14389744"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02"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109764</xdr:rowOff>
    </xdr:from>
    <xdr:to>
      <xdr:col>116</xdr:col>
      <xdr:colOff>114300</xdr:colOff>
      <xdr:row>82</xdr:row>
      <xdr:rowOff>39914</xdr:rowOff>
    </xdr:to>
    <xdr:sp macro="" textlink="">
      <xdr:nvSpPr>
        <xdr:cNvPr id="611" name="楕円 610"/>
        <xdr:cNvSpPr/>
      </xdr:nvSpPr>
      <xdr:spPr>
        <a:xfrm>
          <a:off x="22110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132641</xdr:rowOff>
    </xdr:from>
    <xdr:ext cx="469744" cy="259045"/>
    <xdr:sp macro="" textlink="">
      <xdr:nvSpPr>
        <xdr:cNvPr id="612" name="【児童館】&#10;一人当たり面積該当値テキスト"/>
        <xdr:cNvSpPr txBox="1"/>
      </xdr:nvSpPr>
      <xdr:spPr>
        <a:xfrm>
          <a:off x="22199600" y="1384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109764</xdr:rowOff>
    </xdr:from>
    <xdr:to>
      <xdr:col>112</xdr:col>
      <xdr:colOff>38100</xdr:colOff>
      <xdr:row>82</xdr:row>
      <xdr:rowOff>39914</xdr:rowOff>
    </xdr:to>
    <xdr:sp macro="" textlink="">
      <xdr:nvSpPr>
        <xdr:cNvPr id="613" name="楕円 612"/>
        <xdr:cNvSpPr/>
      </xdr:nvSpPr>
      <xdr:spPr>
        <a:xfrm>
          <a:off x="21272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160564</xdr:rowOff>
    </xdr:from>
    <xdr:to>
      <xdr:col>116</xdr:col>
      <xdr:colOff>63500</xdr:colOff>
      <xdr:row>81</xdr:row>
      <xdr:rowOff>160564</xdr:rowOff>
    </xdr:to>
    <xdr:cxnSp macro="">
      <xdr:nvCxnSpPr>
        <xdr:cNvPr id="614" name="直線コネクタ 613"/>
        <xdr:cNvCxnSpPr/>
      </xdr:nvCxnSpPr>
      <xdr:spPr>
        <a:xfrm>
          <a:off x="21323300" y="14048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109764</xdr:rowOff>
    </xdr:from>
    <xdr:to>
      <xdr:col>107</xdr:col>
      <xdr:colOff>101600</xdr:colOff>
      <xdr:row>82</xdr:row>
      <xdr:rowOff>39914</xdr:rowOff>
    </xdr:to>
    <xdr:sp macro="" textlink="">
      <xdr:nvSpPr>
        <xdr:cNvPr id="615" name="楕円 614"/>
        <xdr:cNvSpPr/>
      </xdr:nvSpPr>
      <xdr:spPr>
        <a:xfrm>
          <a:off x="20383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160564</xdr:rowOff>
    </xdr:from>
    <xdr:to>
      <xdr:col>111</xdr:col>
      <xdr:colOff>177800</xdr:colOff>
      <xdr:row>81</xdr:row>
      <xdr:rowOff>160564</xdr:rowOff>
    </xdr:to>
    <xdr:cxnSp macro="">
      <xdr:nvCxnSpPr>
        <xdr:cNvPr id="616" name="直線コネクタ 615"/>
        <xdr:cNvCxnSpPr/>
      </xdr:nvCxnSpPr>
      <xdr:spPr>
        <a:xfrm>
          <a:off x="20434300" y="1404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17"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18"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56441</xdr:rowOff>
    </xdr:from>
    <xdr:ext cx="469744" cy="259045"/>
    <xdr:sp macro="" textlink="">
      <xdr:nvSpPr>
        <xdr:cNvPr id="619" name="n_1mainValue【児童館】&#10;一人当たり面積"/>
        <xdr:cNvSpPr txBox="1"/>
      </xdr:nvSpPr>
      <xdr:spPr>
        <a:xfrm>
          <a:off x="21075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56441</xdr:rowOff>
    </xdr:from>
    <xdr:ext cx="469744" cy="259045"/>
    <xdr:sp macro="" textlink="">
      <xdr:nvSpPr>
        <xdr:cNvPr id="620" name="n_2mainValue【児童館】&#10;一人当たり面積"/>
        <xdr:cNvSpPr txBox="1"/>
      </xdr:nvSpPr>
      <xdr:spPr>
        <a:xfrm>
          <a:off x="20199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50"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50164</xdr:rowOff>
    </xdr:from>
    <xdr:to>
      <xdr:col>85</xdr:col>
      <xdr:colOff>177800</xdr:colOff>
      <xdr:row>105</xdr:row>
      <xdr:rowOff>151764</xdr:rowOff>
    </xdr:to>
    <xdr:sp macro="" textlink="">
      <xdr:nvSpPr>
        <xdr:cNvPr id="659" name="楕円 658"/>
        <xdr:cNvSpPr/>
      </xdr:nvSpPr>
      <xdr:spPr>
        <a:xfrm>
          <a:off x="162687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28591</xdr:rowOff>
    </xdr:from>
    <xdr:ext cx="405111" cy="259045"/>
    <xdr:sp macro="" textlink="">
      <xdr:nvSpPr>
        <xdr:cNvPr id="660" name="【公民館】&#10;有形固定資産減価償却率該当値テキスト"/>
        <xdr:cNvSpPr txBox="1"/>
      </xdr:nvSpPr>
      <xdr:spPr>
        <a:xfrm>
          <a:off x="16357600"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74930</xdr:rowOff>
    </xdr:from>
    <xdr:to>
      <xdr:col>81</xdr:col>
      <xdr:colOff>101600</xdr:colOff>
      <xdr:row>106</xdr:row>
      <xdr:rowOff>5080</xdr:rowOff>
    </xdr:to>
    <xdr:sp macro="" textlink="">
      <xdr:nvSpPr>
        <xdr:cNvPr id="661" name="楕円 660"/>
        <xdr:cNvSpPr/>
      </xdr:nvSpPr>
      <xdr:spPr>
        <a:xfrm>
          <a:off x="15430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100964</xdr:rowOff>
    </xdr:from>
    <xdr:to>
      <xdr:col>85</xdr:col>
      <xdr:colOff>127000</xdr:colOff>
      <xdr:row>105</xdr:row>
      <xdr:rowOff>125730</xdr:rowOff>
    </xdr:to>
    <xdr:cxnSp macro="">
      <xdr:nvCxnSpPr>
        <xdr:cNvPr id="662" name="直線コネクタ 661"/>
        <xdr:cNvCxnSpPr/>
      </xdr:nvCxnSpPr>
      <xdr:spPr>
        <a:xfrm flipV="1">
          <a:off x="15481300" y="181032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663" name="楕円 662"/>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125730</xdr:rowOff>
    </xdr:to>
    <xdr:cxnSp macro="">
      <xdr:nvCxnSpPr>
        <xdr:cNvPr id="664" name="直線コネクタ 663"/>
        <xdr:cNvCxnSpPr/>
      </xdr:nvCxnSpPr>
      <xdr:spPr>
        <a:xfrm>
          <a:off x="14592300" y="18097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65"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66"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167657</xdr:rowOff>
    </xdr:from>
    <xdr:ext cx="405111" cy="259045"/>
    <xdr:sp macro="" textlink="">
      <xdr:nvSpPr>
        <xdr:cNvPr id="667" name="n_1mainValue【公民館】&#10;有形固定資産減価償却率"/>
        <xdr:cNvSpPr txBox="1"/>
      </xdr:nvSpPr>
      <xdr:spPr>
        <a:xfrm>
          <a:off x="15266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668" name="n_2mainValue【公民館】&#10;有形固定資産減価償却率"/>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97"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93980</xdr:rowOff>
    </xdr:from>
    <xdr:to>
      <xdr:col>116</xdr:col>
      <xdr:colOff>114300</xdr:colOff>
      <xdr:row>103</xdr:row>
      <xdr:rowOff>24130</xdr:rowOff>
    </xdr:to>
    <xdr:sp macro="" textlink="">
      <xdr:nvSpPr>
        <xdr:cNvPr id="706" name="楕円 705"/>
        <xdr:cNvSpPr/>
      </xdr:nvSpPr>
      <xdr:spPr>
        <a:xfrm>
          <a:off x="22110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116857</xdr:rowOff>
    </xdr:from>
    <xdr:ext cx="469744" cy="259045"/>
    <xdr:sp macro="" textlink="">
      <xdr:nvSpPr>
        <xdr:cNvPr id="707" name="【公民館】&#10;一人当たり面積該当値テキスト"/>
        <xdr:cNvSpPr txBox="1"/>
      </xdr:nvSpPr>
      <xdr:spPr>
        <a:xfrm>
          <a:off x="22199600"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55880</xdr:rowOff>
    </xdr:from>
    <xdr:to>
      <xdr:col>112</xdr:col>
      <xdr:colOff>38100</xdr:colOff>
      <xdr:row>102</xdr:row>
      <xdr:rowOff>157480</xdr:rowOff>
    </xdr:to>
    <xdr:sp macro="" textlink="">
      <xdr:nvSpPr>
        <xdr:cNvPr id="708" name="楕円 707"/>
        <xdr:cNvSpPr/>
      </xdr:nvSpPr>
      <xdr:spPr>
        <a:xfrm>
          <a:off x="21272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106680</xdr:rowOff>
    </xdr:from>
    <xdr:to>
      <xdr:col>116</xdr:col>
      <xdr:colOff>63500</xdr:colOff>
      <xdr:row>102</xdr:row>
      <xdr:rowOff>144780</xdr:rowOff>
    </xdr:to>
    <xdr:cxnSp macro="">
      <xdr:nvCxnSpPr>
        <xdr:cNvPr id="709" name="直線コネクタ 708"/>
        <xdr:cNvCxnSpPr/>
      </xdr:nvCxnSpPr>
      <xdr:spPr>
        <a:xfrm>
          <a:off x="21323300" y="17594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90170</xdr:rowOff>
    </xdr:from>
    <xdr:to>
      <xdr:col>107</xdr:col>
      <xdr:colOff>101600</xdr:colOff>
      <xdr:row>103</xdr:row>
      <xdr:rowOff>20320</xdr:rowOff>
    </xdr:to>
    <xdr:sp macro="" textlink="">
      <xdr:nvSpPr>
        <xdr:cNvPr id="710" name="楕円 709"/>
        <xdr:cNvSpPr/>
      </xdr:nvSpPr>
      <xdr:spPr>
        <a:xfrm>
          <a:off x="20383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106680</xdr:rowOff>
    </xdr:from>
    <xdr:to>
      <xdr:col>111</xdr:col>
      <xdr:colOff>177800</xdr:colOff>
      <xdr:row>102</xdr:row>
      <xdr:rowOff>140970</xdr:rowOff>
    </xdr:to>
    <xdr:cxnSp macro="">
      <xdr:nvCxnSpPr>
        <xdr:cNvPr id="711" name="直線コネクタ 710"/>
        <xdr:cNvCxnSpPr/>
      </xdr:nvCxnSpPr>
      <xdr:spPr>
        <a:xfrm flipV="1">
          <a:off x="20434300" y="17594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12"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713"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2557</xdr:rowOff>
    </xdr:from>
    <xdr:ext cx="469744" cy="259045"/>
    <xdr:sp macro="" textlink="">
      <xdr:nvSpPr>
        <xdr:cNvPr id="714" name="n_1mainValue【公民館】&#10;一人当たり面積"/>
        <xdr:cNvSpPr txBox="1"/>
      </xdr:nvSpPr>
      <xdr:spPr>
        <a:xfrm>
          <a:off x="21075727"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36847</xdr:rowOff>
    </xdr:from>
    <xdr:ext cx="469744" cy="259045"/>
    <xdr:sp macro="" textlink="">
      <xdr:nvSpPr>
        <xdr:cNvPr id="715" name="n_2mainValue【公民館】&#10;一人当たり面積"/>
        <xdr:cNvSpPr txBox="1"/>
      </xdr:nvSpPr>
      <xdr:spPr>
        <a:xfrm>
          <a:off x="20199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有形固定資産減価償却率は、全項目で全国平均、類似団体内平均及び県内平均を下回っているので、本市は、全項目で施設の老朽化が進んでいないと考える。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資産量については、道路、橋りょう・トンネル、公営住宅、学校施設は類似団体内平均及び長野県平均を下回っているが、認定こども園・幼稚園・保育所、児童館、公民館は大きく上回っている。なお、児童館については、広丘児童館の新設に着手しているため、さらなる面積の増加が見込ま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は、平均値を大きく上回っている施設については、個別施設計画の策定を進める中で総量適正化について検討し、それぞれの施設状況や規模を総合的に判断することで、市民サービスと財政規律のバランスが取れる市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pPr algn="l"/>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67,459
66,303
289.98
26,950,367
26,495,935
410,109
16,740,945
26,475,129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159294</xdr:rowOff>
    </xdr:from>
    <xdr:to>
      <xdr:col>24</xdr:col>
      <xdr:colOff>114300</xdr:colOff>
      <xdr:row>40</xdr:row>
      <xdr:rowOff>89444</xdr:rowOff>
    </xdr:to>
    <xdr:sp macro="" textlink="">
      <xdr:nvSpPr>
        <xdr:cNvPr id="71" name="楕円 70"/>
        <xdr:cNvSpPr/>
      </xdr:nvSpPr>
      <xdr:spPr>
        <a:xfrm>
          <a:off x="45847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137721</xdr:rowOff>
    </xdr:from>
    <xdr:ext cx="405111" cy="259045"/>
    <xdr:sp macro="" textlink="">
      <xdr:nvSpPr>
        <xdr:cNvPr id="72" name="【図書館】&#10;有形固定資産減価償却率該当値テキスト"/>
        <xdr:cNvSpPr txBox="1"/>
      </xdr:nvSpPr>
      <xdr:spPr>
        <a:xfrm>
          <a:off x="4673600"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20501</xdr:rowOff>
    </xdr:from>
    <xdr:to>
      <xdr:col>20</xdr:col>
      <xdr:colOff>38100</xdr:colOff>
      <xdr:row>40</xdr:row>
      <xdr:rowOff>122101</xdr:rowOff>
    </xdr:to>
    <xdr:sp macro="" textlink="">
      <xdr:nvSpPr>
        <xdr:cNvPr id="73" name="楕円 72"/>
        <xdr:cNvSpPr/>
      </xdr:nvSpPr>
      <xdr:spPr>
        <a:xfrm>
          <a:off x="3746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38644</xdr:rowOff>
    </xdr:from>
    <xdr:to>
      <xdr:col>24</xdr:col>
      <xdr:colOff>63500</xdr:colOff>
      <xdr:row>40</xdr:row>
      <xdr:rowOff>71301</xdr:rowOff>
    </xdr:to>
    <xdr:cxnSp macro="">
      <xdr:nvCxnSpPr>
        <xdr:cNvPr id="74" name="直線コネクタ 73"/>
        <xdr:cNvCxnSpPr/>
      </xdr:nvCxnSpPr>
      <xdr:spPr>
        <a:xfrm flipV="1">
          <a:off x="3797300" y="68966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53159</xdr:rowOff>
    </xdr:from>
    <xdr:to>
      <xdr:col>15</xdr:col>
      <xdr:colOff>101600</xdr:colOff>
      <xdr:row>40</xdr:row>
      <xdr:rowOff>154759</xdr:rowOff>
    </xdr:to>
    <xdr:sp macro="" textlink="">
      <xdr:nvSpPr>
        <xdr:cNvPr id="75" name="楕円 74"/>
        <xdr:cNvSpPr/>
      </xdr:nvSpPr>
      <xdr:spPr>
        <a:xfrm>
          <a:off x="2857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71301</xdr:rowOff>
    </xdr:from>
    <xdr:to>
      <xdr:col>19</xdr:col>
      <xdr:colOff>177800</xdr:colOff>
      <xdr:row>40</xdr:row>
      <xdr:rowOff>103959</xdr:rowOff>
    </xdr:to>
    <xdr:cxnSp macro="">
      <xdr:nvCxnSpPr>
        <xdr:cNvPr id="76" name="直線コネクタ 75"/>
        <xdr:cNvCxnSpPr/>
      </xdr:nvCxnSpPr>
      <xdr:spPr>
        <a:xfrm flipV="1">
          <a:off x="2908300" y="69293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7"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8"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113228</xdr:rowOff>
    </xdr:from>
    <xdr:ext cx="405111" cy="259045"/>
    <xdr:sp macro="" textlink="">
      <xdr:nvSpPr>
        <xdr:cNvPr id="79" name="n_1mainValue【図書館】&#10;有形固定資産減価償却率"/>
        <xdr:cNvSpPr txBox="1"/>
      </xdr:nvSpPr>
      <xdr:spPr>
        <a:xfrm>
          <a:off x="35820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145886</xdr:rowOff>
    </xdr:from>
    <xdr:ext cx="405111" cy="259045"/>
    <xdr:sp macro="" textlink="">
      <xdr:nvSpPr>
        <xdr:cNvPr id="80" name="n_2mainValue【図書館】&#10;有形固定資産減価償却率"/>
        <xdr:cNvSpPr txBox="1"/>
      </xdr:nvSpPr>
      <xdr:spPr>
        <a:xfrm>
          <a:off x="2705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8" name="楕円 117"/>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67327</xdr:rowOff>
    </xdr:from>
    <xdr:ext cx="469744" cy="259045"/>
    <xdr:sp macro="" textlink="">
      <xdr:nvSpPr>
        <xdr:cNvPr id="119" name="【図書館】&#10;一人当たり面積該当値テキスト"/>
        <xdr:cNvSpPr txBox="1"/>
      </xdr:nvSpPr>
      <xdr:spPr>
        <a:xfrm>
          <a:off x="105156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20" name="楕円 119"/>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21" name="直線コネクタ 120"/>
        <xdr:cNvCxnSpPr/>
      </xdr:nvCxnSpPr>
      <xdr:spPr>
        <a:xfrm>
          <a:off x="9639300" y="643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22" name="楕円 121"/>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95250</xdr:rowOff>
    </xdr:to>
    <xdr:cxnSp macro="">
      <xdr:nvCxnSpPr>
        <xdr:cNvPr id="123" name="直線コネクタ 122"/>
        <xdr:cNvCxnSpPr/>
      </xdr:nvCxnSpPr>
      <xdr:spPr>
        <a:xfrm>
          <a:off x="87503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26"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162577</xdr:rowOff>
    </xdr:from>
    <xdr:ext cx="469744" cy="259045"/>
    <xdr:sp macro="" textlink="">
      <xdr:nvSpPr>
        <xdr:cNvPr id="127" name="n_2mainValue【図書館】&#10;一人当たり面積"/>
        <xdr:cNvSpPr txBox="1"/>
      </xdr:nvSpPr>
      <xdr:spPr>
        <a:xfrm>
          <a:off x="8515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66" name="楕円 165"/>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67" name="【体育館・プール】&#10;有形固定資産減価償却率該当値テキスト"/>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68" name="楕円 167"/>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61</xdr:row>
      <xdr:rowOff>19050</xdr:rowOff>
    </xdr:to>
    <xdr:cxnSp macro="">
      <xdr:nvCxnSpPr>
        <xdr:cNvPr id="169" name="直線コネクタ 168"/>
        <xdr:cNvCxnSpPr/>
      </xdr:nvCxnSpPr>
      <xdr:spPr>
        <a:xfrm flipV="1">
          <a:off x="3797300" y="102412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70" name="楕円 169"/>
        <xdr:cNvSpPr/>
      </xdr:nvSpPr>
      <xdr:spPr>
        <a:xfrm>
          <a:off x="2857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61</xdr:row>
      <xdr:rowOff>19050</xdr:rowOff>
    </xdr:to>
    <xdr:cxnSp macro="">
      <xdr:nvCxnSpPr>
        <xdr:cNvPr id="171" name="直線コネクタ 170"/>
        <xdr:cNvCxnSpPr/>
      </xdr:nvCxnSpPr>
      <xdr:spPr>
        <a:xfrm>
          <a:off x="2908300" y="10271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174" name="n_1mainValue【体育館・プール】&#10;有形固定資産減価償却率"/>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75" name="n_2main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135890</xdr:rowOff>
    </xdr:from>
    <xdr:to>
      <xdr:col>55</xdr:col>
      <xdr:colOff>50800</xdr:colOff>
      <xdr:row>63</xdr:row>
      <xdr:rowOff>66040</xdr:rowOff>
    </xdr:to>
    <xdr:sp macro="" textlink="">
      <xdr:nvSpPr>
        <xdr:cNvPr id="213" name="楕円 212"/>
        <xdr:cNvSpPr/>
      </xdr:nvSpPr>
      <xdr:spPr>
        <a:xfrm>
          <a:off x="10426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114317</xdr:rowOff>
    </xdr:from>
    <xdr:ext cx="469744" cy="259045"/>
    <xdr:sp macro="" textlink="">
      <xdr:nvSpPr>
        <xdr:cNvPr id="214" name="【体育館・プール】&#10;一人当たり面積該当値テキスト"/>
        <xdr:cNvSpPr txBox="1"/>
      </xdr:nvSpPr>
      <xdr:spPr>
        <a:xfrm>
          <a:off x="10515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23495</xdr:rowOff>
    </xdr:from>
    <xdr:to>
      <xdr:col>50</xdr:col>
      <xdr:colOff>165100</xdr:colOff>
      <xdr:row>63</xdr:row>
      <xdr:rowOff>125095</xdr:rowOff>
    </xdr:to>
    <xdr:sp macro="" textlink="">
      <xdr:nvSpPr>
        <xdr:cNvPr id="215" name="楕円 214"/>
        <xdr:cNvSpPr/>
      </xdr:nvSpPr>
      <xdr:spPr>
        <a:xfrm>
          <a:off x="9588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xdr:rowOff>
    </xdr:from>
    <xdr:to>
      <xdr:col>55</xdr:col>
      <xdr:colOff>0</xdr:colOff>
      <xdr:row>63</xdr:row>
      <xdr:rowOff>74295</xdr:rowOff>
    </xdr:to>
    <xdr:cxnSp macro="">
      <xdr:nvCxnSpPr>
        <xdr:cNvPr id="216" name="直線コネクタ 215"/>
        <xdr:cNvCxnSpPr/>
      </xdr:nvCxnSpPr>
      <xdr:spPr>
        <a:xfrm flipV="1">
          <a:off x="9639300" y="1081659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164465</xdr:rowOff>
    </xdr:from>
    <xdr:to>
      <xdr:col>46</xdr:col>
      <xdr:colOff>38100</xdr:colOff>
      <xdr:row>63</xdr:row>
      <xdr:rowOff>94615</xdr:rowOff>
    </xdr:to>
    <xdr:sp macro="" textlink="">
      <xdr:nvSpPr>
        <xdr:cNvPr id="217" name="楕円 216"/>
        <xdr:cNvSpPr/>
      </xdr:nvSpPr>
      <xdr:spPr>
        <a:xfrm>
          <a:off x="8699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43815</xdr:rowOff>
    </xdr:from>
    <xdr:to>
      <xdr:col>50</xdr:col>
      <xdr:colOff>114300</xdr:colOff>
      <xdr:row>63</xdr:row>
      <xdr:rowOff>74295</xdr:rowOff>
    </xdr:to>
    <xdr:cxnSp macro="">
      <xdr:nvCxnSpPr>
        <xdr:cNvPr id="218" name="直線コネクタ 217"/>
        <xdr:cNvCxnSpPr/>
      </xdr:nvCxnSpPr>
      <xdr:spPr>
        <a:xfrm>
          <a:off x="8750300" y="108451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116222</xdr:rowOff>
    </xdr:from>
    <xdr:ext cx="469744" cy="259045"/>
    <xdr:sp macro="" textlink="">
      <xdr:nvSpPr>
        <xdr:cNvPr id="221" name="n_1mainValue【体育館・プール】&#10;一人当たり面積"/>
        <xdr:cNvSpPr txBox="1"/>
      </xdr:nvSpPr>
      <xdr:spPr>
        <a:xfrm>
          <a:off x="93917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85742</xdr:rowOff>
    </xdr:from>
    <xdr:ext cx="469744" cy="259045"/>
    <xdr:sp macro="" textlink="">
      <xdr:nvSpPr>
        <xdr:cNvPr id="222" name="n_2mainValue【体育館・プール】&#10;一人当たり面積"/>
        <xdr:cNvSpPr txBox="1"/>
      </xdr:nvSpPr>
      <xdr:spPr>
        <a:xfrm>
          <a:off x="8515427" y="1088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61" name="楕円 260"/>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262" name="【福祉施設】&#10;有形固定資産減価償却率該当値テキスト"/>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263" name="楕円 262"/>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161925</xdr:rowOff>
    </xdr:to>
    <xdr:cxnSp macro="">
      <xdr:nvCxnSpPr>
        <xdr:cNvPr id="264" name="直線コネクタ 263"/>
        <xdr:cNvCxnSpPr/>
      </xdr:nvCxnSpPr>
      <xdr:spPr>
        <a:xfrm flipV="1">
          <a:off x="3797300" y="139941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265" name="楕円 264"/>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80011</xdr:rowOff>
    </xdr:to>
    <xdr:cxnSp macro="">
      <xdr:nvCxnSpPr>
        <xdr:cNvPr id="266" name="直線コネクタ 265"/>
        <xdr:cNvCxnSpPr/>
      </xdr:nvCxnSpPr>
      <xdr:spPr>
        <a:xfrm flipV="1">
          <a:off x="2908300" y="1404937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57802</xdr:rowOff>
    </xdr:from>
    <xdr:ext cx="405111" cy="259045"/>
    <xdr:sp macro="" textlink="">
      <xdr:nvSpPr>
        <xdr:cNvPr id="269" name="n_1mainValue【福祉施設】&#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270" name="n_2mainValue【福祉施設】&#10;有形固定資産減価償却率"/>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06" name="楕円 305"/>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07" name="【福祉施設】&#10;一人当たり面積該当値テキスト"/>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69596</xdr:rowOff>
    </xdr:from>
    <xdr:to>
      <xdr:col>50</xdr:col>
      <xdr:colOff>165100</xdr:colOff>
      <xdr:row>84</xdr:row>
      <xdr:rowOff>171196</xdr:rowOff>
    </xdr:to>
    <xdr:sp macro="" textlink="">
      <xdr:nvSpPr>
        <xdr:cNvPr id="308" name="楕円 307"/>
        <xdr:cNvSpPr/>
      </xdr:nvSpPr>
      <xdr:spPr>
        <a:xfrm>
          <a:off x="9588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120396</xdr:rowOff>
    </xdr:to>
    <xdr:cxnSp macro="">
      <xdr:nvCxnSpPr>
        <xdr:cNvPr id="309" name="直線コネクタ 308"/>
        <xdr:cNvCxnSpPr/>
      </xdr:nvCxnSpPr>
      <xdr:spPr>
        <a:xfrm>
          <a:off x="9639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10" name="楕円 309"/>
        <xdr:cNvSpPr/>
      </xdr:nvSpPr>
      <xdr:spPr>
        <a:xfrm>
          <a:off x="8699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24385</xdr:rowOff>
    </xdr:from>
    <xdr:to>
      <xdr:col>50</xdr:col>
      <xdr:colOff>114300</xdr:colOff>
      <xdr:row>84</xdr:row>
      <xdr:rowOff>120396</xdr:rowOff>
    </xdr:to>
    <xdr:cxnSp macro="">
      <xdr:nvCxnSpPr>
        <xdr:cNvPr id="311" name="直線コネクタ 310"/>
        <xdr:cNvCxnSpPr/>
      </xdr:nvCxnSpPr>
      <xdr:spPr>
        <a:xfrm>
          <a:off x="8750300" y="144261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162323</xdr:rowOff>
    </xdr:from>
    <xdr:ext cx="469744" cy="259045"/>
    <xdr:sp macro="" textlink="">
      <xdr:nvSpPr>
        <xdr:cNvPr id="314" name="n_1mainValue【福祉施設】&#10;一人当たり面積"/>
        <xdr:cNvSpPr txBox="1"/>
      </xdr:nvSpPr>
      <xdr:spPr>
        <a:xfrm>
          <a:off x="9391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15" name="n_2mainValue【福祉施設】&#10;一人当たり面積"/>
        <xdr:cNvSpPr txBox="1"/>
      </xdr:nvSpPr>
      <xdr:spPr>
        <a:xfrm>
          <a:off x="8515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46"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89081</xdr:rowOff>
    </xdr:from>
    <xdr:to>
      <xdr:col>24</xdr:col>
      <xdr:colOff>114300</xdr:colOff>
      <xdr:row>105</xdr:row>
      <xdr:rowOff>19231</xdr:rowOff>
    </xdr:to>
    <xdr:sp macro="" textlink="">
      <xdr:nvSpPr>
        <xdr:cNvPr id="355" name="楕円 354"/>
        <xdr:cNvSpPr/>
      </xdr:nvSpPr>
      <xdr:spPr>
        <a:xfrm>
          <a:off x="4584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67508</xdr:rowOff>
    </xdr:from>
    <xdr:ext cx="405111" cy="259045"/>
    <xdr:sp macro="" textlink="">
      <xdr:nvSpPr>
        <xdr:cNvPr id="356" name="【市民会館】&#10;有形固定資産減価償却率該当値テキスト"/>
        <xdr:cNvSpPr txBox="1"/>
      </xdr:nvSpPr>
      <xdr:spPr>
        <a:xfrm>
          <a:off x="4673600"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125005</xdr:rowOff>
    </xdr:from>
    <xdr:to>
      <xdr:col>20</xdr:col>
      <xdr:colOff>38100</xdr:colOff>
      <xdr:row>105</xdr:row>
      <xdr:rowOff>55155</xdr:rowOff>
    </xdr:to>
    <xdr:sp macro="" textlink="">
      <xdr:nvSpPr>
        <xdr:cNvPr id="357" name="楕円 356"/>
        <xdr:cNvSpPr/>
      </xdr:nvSpPr>
      <xdr:spPr>
        <a:xfrm>
          <a:off x="3746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139881</xdr:rowOff>
    </xdr:from>
    <xdr:to>
      <xdr:col>24</xdr:col>
      <xdr:colOff>63500</xdr:colOff>
      <xdr:row>105</xdr:row>
      <xdr:rowOff>4355</xdr:rowOff>
    </xdr:to>
    <xdr:cxnSp macro="">
      <xdr:nvCxnSpPr>
        <xdr:cNvPr id="358" name="直線コネクタ 357"/>
        <xdr:cNvCxnSpPr/>
      </xdr:nvCxnSpPr>
      <xdr:spPr>
        <a:xfrm flipV="1">
          <a:off x="3797300" y="1797068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160927</xdr:rowOff>
    </xdr:from>
    <xdr:to>
      <xdr:col>15</xdr:col>
      <xdr:colOff>101600</xdr:colOff>
      <xdr:row>105</xdr:row>
      <xdr:rowOff>91077</xdr:rowOff>
    </xdr:to>
    <xdr:sp macro="" textlink="">
      <xdr:nvSpPr>
        <xdr:cNvPr id="359" name="楕円 358"/>
        <xdr:cNvSpPr/>
      </xdr:nvSpPr>
      <xdr:spPr>
        <a:xfrm>
          <a:off x="2857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40277</xdr:rowOff>
    </xdr:to>
    <xdr:cxnSp macro="">
      <xdr:nvCxnSpPr>
        <xdr:cNvPr id="360" name="直線コネクタ 359"/>
        <xdr:cNvCxnSpPr/>
      </xdr:nvCxnSpPr>
      <xdr:spPr>
        <a:xfrm flipV="1">
          <a:off x="2908300" y="180066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6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6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46282</xdr:rowOff>
    </xdr:from>
    <xdr:ext cx="405111" cy="259045"/>
    <xdr:sp macro="" textlink="">
      <xdr:nvSpPr>
        <xdr:cNvPr id="363" name="n_1mainValue【市民会館】&#10;有形固定資産減価償却率"/>
        <xdr:cNvSpPr txBox="1"/>
      </xdr:nvSpPr>
      <xdr:spPr>
        <a:xfrm>
          <a:off x="3582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364" name="n_2main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120106</xdr:rowOff>
    </xdr:from>
    <xdr:to>
      <xdr:col>55</xdr:col>
      <xdr:colOff>50800</xdr:colOff>
      <xdr:row>107</xdr:row>
      <xdr:rowOff>50256</xdr:rowOff>
    </xdr:to>
    <xdr:sp macro="" textlink="">
      <xdr:nvSpPr>
        <xdr:cNvPr id="404" name="楕円 403"/>
        <xdr:cNvSpPr/>
      </xdr:nvSpPr>
      <xdr:spPr>
        <a:xfrm>
          <a:off x="10426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98533</xdr:rowOff>
    </xdr:from>
    <xdr:ext cx="469744" cy="259045"/>
    <xdr:sp macro="" textlink="">
      <xdr:nvSpPr>
        <xdr:cNvPr id="405" name="【市民会館】&#10;一人当たり面積該当値テキスト"/>
        <xdr:cNvSpPr txBox="1"/>
      </xdr:nvSpPr>
      <xdr:spPr>
        <a:xfrm>
          <a:off x="10515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120106</xdr:rowOff>
    </xdr:from>
    <xdr:to>
      <xdr:col>50</xdr:col>
      <xdr:colOff>165100</xdr:colOff>
      <xdr:row>107</xdr:row>
      <xdr:rowOff>50256</xdr:rowOff>
    </xdr:to>
    <xdr:sp macro="" textlink="">
      <xdr:nvSpPr>
        <xdr:cNvPr id="406" name="楕円 405"/>
        <xdr:cNvSpPr/>
      </xdr:nvSpPr>
      <xdr:spPr>
        <a:xfrm>
          <a:off x="9588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170906</xdr:rowOff>
    </xdr:from>
    <xdr:to>
      <xdr:col>55</xdr:col>
      <xdr:colOff>0</xdr:colOff>
      <xdr:row>106</xdr:row>
      <xdr:rowOff>170906</xdr:rowOff>
    </xdr:to>
    <xdr:cxnSp macro="">
      <xdr:nvCxnSpPr>
        <xdr:cNvPr id="407" name="直線コネクタ 406"/>
        <xdr:cNvCxnSpPr/>
      </xdr:nvCxnSpPr>
      <xdr:spPr>
        <a:xfrm>
          <a:off x="9639300" y="1834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120106</xdr:rowOff>
    </xdr:from>
    <xdr:to>
      <xdr:col>46</xdr:col>
      <xdr:colOff>38100</xdr:colOff>
      <xdr:row>107</xdr:row>
      <xdr:rowOff>50256</xdr:rowOff>
    </xdr:to>
    <xdr:sp macro="" textlink="">
      <xdr:nvSpPr>
        <xdr:cNvPr id="408" name="楕円 407"/>
        <xdr:cNvSpPr/>
      </xdr:nvSpPr>
      <xdr:spPr>
        <a:xfrm>
          <a:off x="8699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170906</xdr:rowOff>
    </xdr:from>
    <xdr:to>
      <xdr:col>50</xdr:col>
      <xdr:colOff>114300</xdr:colOff>
      <xdr:row>106</xdr:row>
      <xdr:rowOff>170906</xdr:rowOff>
    </xdr:to>
    <xdr:cxnSp macro="">
      <xdr:nvCxnSpPr>
        <xdr:cNvPr id="409" name="直線コネクタ 408"/>
        <xdr:cNvCxnSpPr/>
      </xdr:nvCxnSpPr>
      <xdr:spPr>
        <a:xfrm>
          <a:off x="8750300" y="183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41383</xdr:rowOff>
    </xdr:from>
    <xdr:ext cx="469744" cy="259045"/>
    <xdr:sp macro="" textlink="">
      <xdr:nvSpPr>
        <xdr:cNvPr id="412" name="n_1mainValue【市民会館】&#10;一人当たり面積"/>
        <xdr:cNvSpPr txBox="1"/>
      </xdr:nvSpPr>
      <xdr:spPr>
        <a:xfrm>
          <a:off x="9391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41383</xdr:rowOff>
    </xdr:from>
    <xdr:ext cx="469744" cy="259045"/>
    <xdr:sp macro="" textlink="">
      <xdr:nvSpPr>
        <xdr:cNvPr id="413" name="n_2mainValue【市民会館】&#10;一人当たり面積"/>
        <xdr:cNvSpPr txBox="1"/>
      </xdr:nvSpPr>
      <xdr:spPr>
        <a:xfrm>
          <a:off x="8515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4173</xdr:rowOff>
    </xdr:from>
    <xdr:to>
      <xdr:col>85</xdr:col>
      <xdr:colOff>177800</xdr:colOff>
      <xdr:row>35</xdr:row>
      <xdr:rowOff>105773</xdr:rowOff>
    </xdr:to>
    <xdr:sp macro="" textlink="">
      <xdr:nvSpPr>
        <xdr:cNvPr id="453" name="楕円 452"/>
        <xdr:cNvSpPr/>
      </xdr:nvSpPr>
      <xdr:spPr>
        <a:xfrm>
          <a:off x="16268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27050</xdr:rowOff>
    </xdr:from>
    <xdr:ext cx="405111" cy="259045"/>
    <xdr:sp macro="" textlink="">
      <xdr:nvSpPr>
        <xdr:cNvPr id="454" name="【一般廃棄物処理施設】&#10;有形固定資産減価償却率該当値テキスト"/>
        <xdr:cNvSpPr txBox="1"/>
      </xdr:nvSpPr>
      <xdr:spPr>
        <a:xfrm>
          <a:off x="16357600"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5806</xdr:rowOff>
    </xdr:from>
    <xdr:to>
      <xdr:col>81</xdr:col>
      <xdr:colOff>101600</xdr:colOff>
      <xdr:row>35</xdr:row>
      <xdr:rowOff>107406</xdr:rowOff>
    </xdr:to>
    <xdr:sp macro="" textlink="">
      <xdr:nvSpPr>
        <xdr:cNvPr id="455" name="楕円 454"/>
        <xdr:cNvSpPr/>
      </xdr:nvSpPr>
      <xdr:spPr>
        <a:xfrm>
          <a:off x="15430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54973</xdr:rowOff>
    </xdr:from>
    <xdr:to>
      <xdr:col>85</xdr:col>
      <xdr:colOff>127000</xdr:colOff>
      <xdr:row>35</xdr:row>
      <xdr:rowOff>56606</xdr:rowOff>
    </xdr:to>
    <xdr:cxnSp macro="">
      <xdr:nvCxnSpPr>
        <xdr:cNvPr id="456" name="直線コネクタ 455"/>
        <xdr:cNvCxnSpPr/>
      </xdr:nvCxnSpPr>
      <xdr:spPr>
        <a:xfrm flipV="1">
          <a:off x="15481300" y="60557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7"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58"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123933</xdr:rowOff>
    </xdr:from>
    <xdr:ext cx="405111" cy="259045"/>
    <xdr:sp macro="" textlink="">
      <xdr:nvSpPr>
        <xdr:cNvPr id="459" name="n_1mainValue【一般廃棄物処理施設】&#10;有形固定資産減価償却率"/>
        <xdr:cNvSpPr txBox="1"/>
      </xdr:nvSpPr>
      <xdr:spPr>
        <a:xfrm>
          <a:off x="152660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1" name="テキスト ボックス 47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3" name="テキスト ボックス 47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5" name="テキスト ボックス 47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7" name="テキスト ボックス 47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1" name="直線コネクタ 480"/>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2"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3" name="直線コネクタ 482"/>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4"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5" name="直線コネクタ 484"/>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6"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87" name="フローチャート: 判断 486"/>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88" name="フローチャート: 判断 487"/>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89" name="フローチャート: 判断 488"/>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144089</xdr:rowOff>
    </xdr:from>
    <xdr:to>
      <xdr:col>116</xdr:col>
      <xdr:colOff>114300</xdr:colOff>
      <xdr:row>38</xdr:row>
      <xdr:rowOff>74239</xdr:rowOff>
    </xdr:to>
    <xdr:sp macro="" textlink="">
      <xdr:nvSpPr>
        <xdr:cNvPr id="495" name="楕円 494"/>
        <xdr:cNvSpPr/>
      </xdr:nvSpPr>
      <xdr:spPr>
        <a:xfrm>
          <a:off x="22110700" y="64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166966</xdr:rowOff>
    </xdr:from>
    <xdr:ext cx="599010" cy="259045"/>
    <xdr:sp macro="" textlink="">
      <xdr:nvSpPr>
        <xdr:cNvPr id="496" name="【一般廃棄物処理施設】&#10;一人当たり有形固定資産（償却資産）額該当値テキスト"/>
        <xdr:cNvSpPr txBox="1"/>
      </xdr:nvSpPr>
      <xdr:spPr>
        <a:xfrm>
          <a:off x="22199600" y="633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144780</xdr:rowOff>
    </xdr:from>
    <xdr:to>
      <xdr:col>112</xdr:col>
      <xdr:colOff>38100</xdr:colOff>
      <xdr:row>38</xdr:row>
      <xdr:rowOff>74930</xdr:rowOff>
    </xdr:to>
    <xdr:sp macro="" textlink="">
      <xdr:nvSpPr>
        <xdr:cNvPr id="497" name="楕円 496"/>
        <xdr:cNvSpPr/>
      </xdr:nvSpPr>
      <xdr:spPr>
        <a:xfrm>
          <a:off x="21272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23439</xdr:rowOff>
    </xdr:from>
    <xdr:to>
      <xdr:col>116</xdr:col>
      <xdr:colOff>63500</xdr:colOff>
      <xdr:row>38</xdr:row>
      <xdr:rowOff>24130</xdr:rowOff>
    </xdr:to>
    <xdr:cxnSp macro="">
      <xdr:nvCxnSpPr>
        <xdr:cNvPr id="498" name="直線コネクタ 497"/>
        <xdr:cNvCxnSpPr/>
      </xdr:nvCxnSpPr>
      <xdr:spPr>
        <a:xfrm flipV="1">
          <a:off x="21323300" y="6538539"/>
          <a:ext cx="8382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499"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0"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91457</xdr:rowOff>
    </xdr:from>
    <xdr:ext cx="599010" cy="259045"/>
    <xdr:sp macro="" textlink="">
      <xdr:nvSpPr>
        <xdr:cNvPr id="501" name="n_1mainValue【一般廃棄物処理施設】&#10;一人当たり有形固定資産（償却資産）額"/>
        <xdr:cNvSpPr txBox="1"/>
      </xdr:nvSpPr>
      <xdr:spPr>
        <a:xfrm>
          <a:off x="21011095" y="626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3" name="テキスト ボックス 5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3" name="テキスト ボックス 5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27" name="直線コネクタ 526"/>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28"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29" name="直線コネクタ 528"/>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1" name="直線コネクタ 53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2"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3" name="フローチャート: 判断 53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34" name="フローチャート: 判断 53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35" name="フローチャート: 判断 534"/>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60234</xdr:rowOff>
    </xdr:from>
    <xdr:to>
      <xdr:col>85</xdr:col>
      <xdr:colOff>177800</xdr:colOff>
      <xdr:row>59</xdr:row>
      <xdr:rowOff>161834</xdr:rowOff>
    </xdr:to>
    <xdr:sp macro="" textlink="">
      <xdr:nvSpPr>
        <xdr:cNvPr id="541" name="楕円 540"/>
        <xdr:cNvSpPr/>
      </xdr:nvSpPr>
      <xdr:spPr>
        <a:xfrm>
          <a:off x="16268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83111</xdr:rowOff>
    </xdr:from>
    <xdr:ext cx="405111" cy="259045"/>
    <xdr:sp macro="" textlink="">
      <xdr:nvSpPr>
        <xdr:cNvPr id="542" name="【保健センター・保健所】&#10;有形固定資産減価償却率該当値テキスト"/>
        <xdr:cNvSpPr txBox="1"/>
      </xdr:nvSpPr>
      <xdr:spPr>
        <a:xfrm>
          <a:off x="16357600" y="1002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543" name="楕円 542"/>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111034</xdr:rowOff>
    </xdr:from>
    <xdr:to>
      <xdr:col>85</xdr:col>
      <xdr:colOff>127000</xdr:colOff>
      <xdr:row>59</xdr:row>
      <xdr:rowOff>161653</xdr:rowOff>
    </xdr:to>
    <xdr:cxnSp macro="">
      <xdr:nvCxnSpPr>
        <xdr:cNvPr id="544" name="直線コネクタ 543"/>
        <xdr:cNvCxnSpPr/>
      </xdr:nvCxnSpPr>
      <xdr:spPr>
        <a:xfrm flipV="1">
          <a:off x="15481300" y="1022658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159838</xdr:rowOff>
    </xdr:from>
    <xdr:to>
      <xdr:col>76</xdr:col>
      <xdr:colOff>165100</xdr:colOff>
      <xdr:row>60</xdr:row>
      <xdr:rowOff>89988</xdr:rowOff>
    </xdr:to>
    <xdr:sp macro="" textlink="">
      <xdr:nvSpPr>
        <xdr:cNvPr id="545" name="楕円 544"/>
        <xdr:cNvSpPr/>
      </xdr:nvSpPr>
      <xdr:spPr>
        <a:xfrm>
          <a:off x="14541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161653</xdr:rowOff>
    </xdr:from>
    <xdr:to>
      <xdr:col>81</xdr:col>
      <xdr:colOff>50800</xdr:colOff>
      <xdr:row>60</xdr:row>
      <xdr:rowOff>39188</xdr:rowOff>
    </xdr:to>
    <xdr:cxnSp macro="">
      <xdr:nvCxnSpPr>
        <xdr:cNvPr id="546" name="直線コネクタ 545"/>
        <xdr:cNvCxnSpPr/>
      </xdr:nvCxnSpPr>
      <xdr:spPr>
        <a:xfrm flipV="1">
          <a:off x="14592300" y="1027720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47"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48"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57530</xdr:rowOff>
    </xdr:from>
    <xdr:ext cx="405111" cy="259045"/>
    <xdr:sp macro="" textlink="">
      <xdr:nvSpPr>
        <xdr:cNvPr id="549" name="n_1mainValue【保健センター・保健所】&#10;有形固定資産減価償却率"/>
        <xdr:cNvSpPr txBox="1"/>
      </xdr:nvSpPr>
      <xdr:spPr>
        <a:xfrm>
          <a:off x="15266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81115</xdr:rowOff>
    </xdr:from>
    <xdr:ext cx="405111" cy="259045"/>
    <xdr:sp macro="" textlink="">
      <xdr:nvSpPr>
        <xdr:cNvPr id="550" name="n_2mainValue【保健センター・保健所】&#10;有形固定資産減価償却率"/>
        <xdr:cNvSpPr txBox="1"/>
      </xdr:nvSpPr>
      <xdr:spPr>
        <a:xfrm>
          <a:off x="14389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74" name="直線コネクタ 57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6" name="直線コネクタ 57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7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8" name="直線コネクタ 57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79"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0" name="フローチャート: 判断 57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1" name="フローチャート: 判断 58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2" name="フローチャート: 判断 581"/>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588" name="楕円 587"/>
        <xdr:cNvSpPr/>
      </xdr:nvSpPr>
      <xdr:spPr>
        <a:xfrm>
          <a:off x="221107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149877</xdr:rowOff>
    </xdr:from>
    <xdr:ext cx="469744" cy="259045"/>
    <xdr:sp macro="" textlink="">
      <xdr:nvSpPr>
        <xdr:cNvPr id="589" name="【保健センター・保健所】&#10;一人当たり面積該当値テキスト"/>
        <xdr:cNvSpPr txBox="1"/>
      </xdr:nvSpPr>
      <xdr:spPr>
        <a:xfrm>
          <a:off x="22199600"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127000</xdr:rowOff>
    </xdr:from>
    <xdr:to>
      <xdr:col>112</xdr:col>
      <xdr:colOff>38100</xdr:colOff>
      <xdr:row>59</xdr:row>
      <xdr:rowOff>57150</xdr:rowOff>
    </xdr:to>
    <xdr:sp macro="" textlink="">
      <xdr:nvSpPr>
        <xdr:cNvPr id="590" name="楕円 589"/>
        <xdr:cNvSpPr/>
      </xdr:nvSpPr>
      <xdr:spPr>
        <a:xfrm>
          <a:off x="21272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6350</xdr:rowOff>
    </xdr:from>
    <xdr:to>
      <xdr:col>116</xdr:col>
      <xdr:colOff>63500</xdr:colOff>
      <xdr:row>59</xdr:row>
      <xdr:rowOff>6350</xdr:rowOff>
    </xdr:to>
    <xdr:cxnSp macro="">
      <xdr:nvCxnSpPr>
        <xdr:cNvPr id="591" name="直線コネクタ 590"/>
        <xdr:cNvCxnSpPr/>
      </xdr:nvCxnSpPr>
      <xdr:spPr>
        <a:xfrm>
          <a:off x="21323300" y="1012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127000</xdr:rowOff>
    </xdr:from>
    <xdr:to>
      <xdr:col>107</xdr:col>
      <xdr:colOff>101600</xdr:colOff>
      <xdr:row>59</xdr:row>
      <xdr:rowOff>57150</xdr:rowOff>
    </xdr:to>
    <xdr:sp macro="" textlink="">
      <xdr:nvSpPr>
        <xdr:cNvPr id="592" name="楕円 591"/>
        <xdr:cNvSpPr/>
      </xdr:nvSpPr>
      <xdr:spPr>
        <a:xfrm>
          <a:off x="20383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6350</xdr:rowOff>
    </xdr:from>
    <xdr:to>
      <xdr:col>111</xdr:col>
      <xdr:colOff>177800</xdr:colOff>
      <xdr:row>59</xdr:row>
      <xdr:rowOff>6350</xdr:rowOff>
    </xdr:to>
    <xdr:cxnSp macro="">
      <xdr:nvCxnSpPr>
        <xdr:cNvPr id="593" name="直線コネクタ 592"/>
        <xdr:cNvCxnSpPr/>
      </xdr:nvCxnSpPr>
      <xdr:spPr>
        <a:xfrm>
          <a:off x="20434300" y="1012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94"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595"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73677</xdr:rowOff>
    </xdr:from>
    <xdr:ext cx="469744" cy="259045"/>
    <xdr:sp macro="" textlink="">
      <xdr:nvSpPr>
        <xdr:cNvPr id="596" name="n_1mainValue【保健センター・保健所】&#10;一人当たり面積"/>
        <xdr:cNvSpPr txBox="1"/>
      </xdr:nvSpPr>
      <xdr:spPr>
        <a:xfrm>
          <a:off x="210757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73677</xdr:rowOff>
    </xdr:from>
    <xdr:ext cx="469744" cy="259045"/>
    <xdr:sp macro="" textlink="">
      <xdr:nvSpPr>
        <xdr:cNvPr id="597" name="n_2mainValue【保健センター・保健所】&#10;一人当たり面積"/>
        <xdr:cNvSpPr txBox="1"/>
      </xdr:nvSpPr>
      <xdr:spPr>
        <a:xfrm>
          <a:off x="201994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2" name="直線コネクタ 62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24" name="直線コネクタ 62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2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26" name="直線コネクタ 62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2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28" name="フローチャート: 判断 62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29" name="フローチャート: 判断 62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0" name="フローチャート: 判断 62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130175</xdr:rowOff>
    </xdr:from>
    <xdr:to>
      <xdr:col>85</xdr:col>
      <xdr:colOff>177800</xdr:colOff>
      <xdr:row>83</xdr:row>
      <xdr:rowOff>60325</xdr:rowOff>
    </xdr:to>
    <xdr:sp macro="" textlink="">
      <xdr:nvSpPr>
        <xdr:cNvPr id="636" name="楕円 635"/>
        <xdr:cNvSpPr/>
      </xdr:nvSpPr>
      <xdr:spPr>
        <a:xfrm>
          <a:off x="16268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108602</xdr:rowOff>
    </xdr:from>
    <xdr:ext cx="405111" cy="259045"/>
    <xdr:sp macro="" textlink="">
      <xdr:nvSpPr>
        <xdr:cNvPr id="637" name="【消防施設】&#10;有形固定資産減価償却率該当値テキスト"/>
        <xdr:cNvSpPr txBox="1"/>
      </xdr:nvSpPr>
      <xdr:spPr>
        <a:xfrm>
          <a:off x="16357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168275</xdr:rowOff>
    </xdr:from>
    <xdr:to>
      <xdr:col>81</xdr:col>
      <xdr:colOff>101600</xdr:colOff>
      <xdr:row>83</xdr:row>
      <xdr:rowOff>98425</xdr:rowOff>
    </xdr:to>
    <xdr:sp macro="" textlink="">
      <xdr:nvSpPr>
        <xdr:cNvPr id="638" name="楕円 637"/>
        <xdr:cNvSpPr/>
      </xdr:nvSpPr>
      <xdr:spPr>
        <a:xfrm>
          <a:off x="15430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xdr:rowOff>
    </xdr:from>
    <xdr:to>
      <xdr:col>85</xdr:col>
      <xdr:colOff>127000</xdr:colOff>
      <xdr:row>83</xdr:row>
      <xdr:rowOff>47625</xdr:rowOff>
    </xdr:to>
    <xdr:cxnSp macro="">
      <xdr:nvCxnSpPr>
        <xdr:cNvPr id="639" name="直線コネクタ 638"/>
        <xdr:cNvCxnSpPr/>
      </xdr:nvCxnSpPr>
      <xdr:spPr>
        <a:xfrm flipV="1">
          <a:off x="15481300" y="142398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0"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89552</xdr:rowOff>
    </xdr:from>
    <xdr:ext cx="405111" cy="259045"/>
    <xdr:sp macro="" textlink="">
      <xdr:nvSpPr>
        <xdr:cNvPr id="642" name="n_1mainValue【消防施設】&#10;有形固定資産減価償却率"/>
        <xdr:cNvSpPr txBox="1"/>
      </xdr:nvSpPr>
      <xdr:spPr>
        <a:xfrm>
          <a:off x="15266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64" name="直線コネクタ 66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6" name="直線コネクタ 66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6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68" name="直線コネクタ 66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69"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0" name="フローチャート: 判断 66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71" name="フローチャート: 判断 67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72" name="フローチャート: 判断 67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78" name="楕円 677"/>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679" name="【消防施設】&#10;一人当たり面積該当値テキスト"/>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680" name="楕円 679"/>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74676</xdr:rowOff>
    </xdr:to>
    <xdr:cxnSp macro="">
      <xdr:nvCxnSpPr>
        <xdr:cNvPr id="681" name="直線コネクタ 680"/>
        <xdr:cNvCxnSpPr/>
      </xdr:nvCxnSpPr>
      <xdr:spPr>
        <a:xfrm>
          <a:off x="21323300" y="1447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8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8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684"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10" name="直線コネクタ 70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1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12" name="直線コネクタ 71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715"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16" name="フローチャート: 判断 71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17" name="フローチャート: 判断 71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18" name="フローチャート: 判断 71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724" name="楕円 723"/>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38116</xdr:rowOff>
    </xdr:from>
    <xdr:ext cx="405111" cy="259045"/>
    <xdr:sp macro="" textlink="">
      <xdr:nvSpPr>
        <xdr:cNvPr id="725" name="【庁舎】&#10;有形固定資産減価償却率該当値テキスト"/>
        <xdr:cNvSpPr txBox="1"/>
      </xdr:nvSpPr>
      <xdr:spPr>
        <a:xfrm>
          <a:off x="16357600"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726" name="楕円 725"/>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103</xdr:row>
      <xdr:rowOff>143148</xdr:rowOff>
    </xdr:to>
    <xdr:cxnSp macro="">
      <xdr:nvCxnSpPr>
        <xdr:cNvPr id="727" name="直線コネクタ 726"/>
        <xdr:cNvCxnSpPr/>
      </xdr:nvCxnSpPr>
      <xdr:spPr>
        <a:xfrm flipV="1">
          <a:off x="15481300" y="177698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125005</xdr:rowOff>
    </xdr:from>
    <xdr:to>
      <xdr:col>76</xdr:col>
      <xdr:colOff>165100</xdr:colOff>
      <xdr:row>104</xdr:row>
      <xdr:rowOff>55155</xdr:rowOff>
    </xdr:to>
    <xdr:sp macro="" textlink="">
      <xdr:nvSpPr>
        <xdr:cNvPr id="728" name="楕円 727"/>
        <xdr:cNvSpPr/>
      </xdr:nvSpPr>
      <xdr:spPr>
        <a:xfrm>
          <a:off x="14541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143148</xdr:rowOff>
    </xdr:from>
    <xdr:to>
      <xdr:col>81</xdr:col>
      <xdr:colOff>50800</xdr:colOff>
      <xdr:row>104</xdr:row>
      <xdr:rowOff>4355</xdr:rowOff>
    </xdr:to>
    <xdr:cxnSp macro="">
      <xdr:nvCxnSpPr>
        <xdr:cNvPr id="729" name="直線コネクタ 728"/>
        <xdr:cNvCxnSpPr/>
      </xdr:nvCxnSpPr>
      <xdr:spPr>
        <a:xfrm flipV="1">
          <a:off x="14592300" y="178024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30"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31"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13625</xdr:rowOff>
    </xdr:from>
    <xdr:ext cx="405111" cy="259045"/>
    <xdr:sp macro="" textlink="">
      <xdr:nvSpPr>
        <xdr:cNvPr id="732" name="n_1mainValue【庁舎】&#10;有形固定資産減価償却率"/>
        <xdr:cNvSpPr txBox="1"/>
      </xdr:nvSpPr>
      <xdr:spPr>
        <a:xfrm>
          <a:off x="15266044"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46282</xdr:rowOff>
    </xdr:from>
    <xdr:ext cx="405111" cy="259045"/>
    <xdr:sp macro="" textlink="">
      <xdr:nvSpPr>
        <xdr:cNvPr id="733" name="n_2mainValue【庁舎】&#10;有形固定資産減価償却率"/>
        <xdr:cNvSpPr txBox="1"/>
      </xdr:nvSpPr>
      <xdr:spPr>
        <a:xfrm>
          <a:off x="143897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4" name="テキスト ボックス 7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60" name="直線コネクタ 759"/>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61"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62" name="直線コネクタ 761"/>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6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64" name="直線コネクタ 76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65"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66" name="フローチャート: 判断 765"/>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67" name="フローチャート: 判断 766"/>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68" name="フローチャート: 判断 767"/>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774" name="楕円 773"/>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159311</xdr:rowOff>
    </xdr:from>
    <xdr:ext cx="469744" cy="259045"/>
    <xdr:sp macro="" textlink="">
      <xdr:nvSpPr>
        <xdr:cNvPr id="775" name="【庁舎】&#10;一人当たり面積該当値テキスト"/>
        <xdr:cNvSpPr txBox="1"/>
      </xdr:nvSpPr>
      <xdr:spPr>
        <a:xfrm>
          <a:off x="22199600" y="181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776" name="楕円 775"/>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15784</xdr:rowOff>
    </xdr:to>
    <xdr:cxnSp macro="">
      <xdr:nvCxnSpPr>
        <xdr:cNvPr id="777" name="直線コネクタ 776"/>
        <xdr:cNvCxnSpPr/>
      </xdr:nvCxnSpPr>
      <xdr:spPr>
        <a:xfrm>
          <a:off x="21323300" y="18360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78" name="楕円 777"/>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19050</xdr:rowOff>
    </xdr:to>
    <xdr:cxnSp macro="">
      <xdr:nvCxnSpPr>
        <xdr:cNvPr id="779" name="直線コネクタ 778"/>
        <xdr:cNvCxnSpPr/>
      </xdr:nvCxnSpPr>
      <xdr:spPr>
        <a:xfrm flipV="1">
          <a:off x="20434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80"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81"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83111</xdr:rowOff>
    </xdr:from>
    <xdr:ext cx="469744" cy="259045"/>
    <xdr:sp macro="" textlink="">
      <xdr:nvSpPr>
        <xdr:cNvPr id="782" name="n_1mainValue【庁舎】&#10;一人当たり面積"/>
        <xdr:cNvSpPr txBox="1"/>
      </xdr:nvSpPr>
      <xdr:spPr>
        <a:xfrm>
          <a:off x="210757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83" name="n_2mainValue【庁舎】&#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有形固定資産減価償却率が類似団体内平均を上回っている項目は、体育館・プール、福祉施設、一般廃棄物処理施設、保健センター・保健所で、特に一般廃棄物処理施設は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を超えているため、今後、修繕等で多額の負担が予想される。なお、福祉施設については個別施設計画に基づく老朽化施設の民間譲渡や公共施設等適正管理推進事業債を活用した施設の複合化等の対策を実施していることから、今後、有形固定資産減価償却率の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、福祉施設、市民会館、消防施設で類似団体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図書館、一般廃棄物処理施設、保健センター・保健所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保健センター・保健所については、合併した旧村部にある保健センターの複合施設化に着手したため、総面積の減少が見込まれ、一般廃棄物処理施設については、一般廃棄物を共同処理している一部事務組合の保有施設の総面積を各構成市町村の負担額で按分し計上したため、単純比較により総量が過大であるとは言えない。</a:t>
          </a:r>
        </a:p>
        <a:p>
          <a:r>
            <a:rPr kumimoji="1" lang="ja-JP" altLang="en-US" sz="1300">
              <a:latin typeface="ＭＳ Ｐゴシック" panose="020B0600070205080204" pitchFamily="50" charset="-128"/>
              <a:ea typeface="ＭＳ Ｐゴシック" panose="020B0600070205080204" pitchFamily="50" charset="-128"/>
            </a:rPr>
            <a:t>　今後は、平均値を大きく上回っている施設については、個別施設計画の策定を進める中で総量適正化について検討し、それぞれの施設状況や規模を総合的に判断することで、市民サービスと財政規律のバランスが取れる市政運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67,459
66,303
289.98
26,950,367
26,495,935
410,109
16,740,945
26,475,129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法人市民税が前年度比約３０％減収し単年度での財政力指数は若干悪化したが、財政力指数は３年平均で算出するため、前年度と同値の０．６７となり長野県平均値を上回った。しかし、依然として類似団体内平均値を下回っておりその差が広がっている状態は変わっていない。地域経済も厳しい状況にあることから、財政運営は予断を許さない状況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今後も、第五次塩尻市総合計画における主な取り組みである「持続可能な財政運営」を推進するため、収納率向上対策の強化</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、使用料手数料の見直し</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による自主財源の確保や、</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業務棚卸しに伴う事業の</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見直</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コスト削減等</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、財政基盤の強化を図っていく。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92428</xdr:rowOff>
    </xdr:to>
    <xdr:cxnSp macro="">
      <xdr:nvCxnSpPr>
        <xdr:cNvPr id="69" name="直線コネクタ 68"/>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119239</xdr:rowOff>
    </xdr:to>
    <xdr:cxnSp macro="">
      <xdr:nvCxnSpPr>
        <xdr:cNvPr id="72" name="直線コネクタ 71"/>
        <xdr:cNvCxnSpPr/>
      </xdr:nvCxnSpPr>
      <xdr:spPr>
        <a:xfrm flipV="1">
          <a:off x="3225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xdr:cNvCxnSpPr/>
      </xdr:nvCxnSpPr>
      <xdr:spPr>
        <a:xfrm flipV="1">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22172</xdr:rowOff>
    </xdr:from>
    <xdr:ext cx="762000" cy="259045"/>
    <xdr:sp macro="" textlink="">
      <xdr:nvSpPr>
        <xdr:cNvPr id="95" name="テキスト ボックス 94"/>
        <xdr:cNvSpPr txBox="1"/>
      </xdr:nvSpPr>
      <xdr:spPr>
        <a:xfrm>
          <a:off x="1955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障害福祉サービス給付費の増加等により扶助費が大きく増加したものの、定年退職者数の減少による人件費の減少、公債費の減少などにより経常収支比率は前年から０．４ポイント減の９１．３％となった。類似団体内平均値、全国平均値を下回るなど前年に比べると改善が図られ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会計年度任用職員制度の開始による人件費の増加や社会保障費等の義務的経費の増加、公共施設・インフラの維持管理費の増加により経常収支比率の上昇が見込まれる。事務事業の見直しやそれによる超過勤務の削減、公共施設の総量抑制を行い、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5842</xdr:rowOff>
    </xdr:to>
    <xdr:cxnSp macro="">
      <xdr:nvCxnSpPr>
        <xdr:cNvPr id="130" name="直線コネクタ 129"/>
        <xdr:cNvCxnSpPr/>
      </xdr:nvCxnSpPr>
      <xdr:spPr>
        <a:xfrm flipV="1">
          <a:off x="4114800" y="1061643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5842</xdr:rowOff>
    </xdr:to>
    <xdr:cxnSp macro="">
      <xdr:nvCxnSpPr>
        <xdr:cNvPr id="133" name="直線コネクタ 132"/>
        <xdr:cNvCxnSpPr/>
      </xdr:nvCxnSpPr>
      <xdr:spPr>
        <a:xfrm>
          <a:off x="3225800" y="106309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112268</xdr:rowOff>
    </xdr:from>
    <xdr:to>
      <xdr:col>15</xdr:col>
      <xdr:colOff>82550</xdr:colOff>
      <xdr:row>62</xdr:row>
      <xdr:rowOff>1016</xdr:rowOff>
    </xdr:to>
    <xdr:cxnSp macro="">
      <xdr:nvCxnSpPr>
        <xdr:cNvPr id="136" name="直線コネクタ 135"/>
        <xdr:cNvCxnSpPr/>
      </xdr:nvCxnSpPr>
      <xdr:spPr>
        <a:xfrm>
          <a:off x="2336800" y="103992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112268</xdr:rowOff>
    </xdr:from>
    <xdr:to>
      <xdr:col>11</xdr:col>
      <xdr:colOff>31750</xdr:colOff>
      <xdr:row>60</xdr:row>
      <xdr:rowOff>131572</xdr:rowOff>
    </xdr:to>
    <xdr:cxnSp macro="">
      <xdr:nvCxnSpPr>
        <xdr:cNvPr id="139" name="直線コネクタ 138"/>
        <xdr:cNvCxnSpPr/>
      </xdr:nvCxnSpPr>
      <xdr:spPr>
        <a:xfrm flipV="1">
          <a:off x="1447800" y="103992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49" name="楕円 148"/>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50"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1" name="楕円 150"/>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52" name="テキスト ボックス 15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121666</xdr:rowOff>
    </xdr:from>
    <xdr:to>
      <xdr:col>15</xdr:col>
      <xdr:colOff>133350</xdr:colOff>
      <xdr:row>62</xdr:row>
      <xdr:rowOff>51816</xdr:rowOff>
    </xdr:to>
    <xdr:sp macro="" textlink="">
      <xdr:nvSpPr>
        <xdr:cNvPr id="153" name="楕円 152"/>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36593</xdr:rowOff>
    </xdr:from>
    <xdr:ext cx="762000" cy="259045"/>
    <xdr:sp macro="" textlink="">
      <xdr:nvSpPr>
        <xdr:cNvPr id="154" name="テキスト ボックス 153"/>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61468</xdr:rowOff>
    </xdr:from>
    <xdr:to>
      <xdr:col>11</xdr:col>
      <xdr:colOff>82550</xdr:colOff>
      <xdr:row>60</xdr:row>
      <xdr:rowOff>163068</xdr:rowOff>
    </xdr:to>
    <xdr:sp macro="" textlink="">
      <xdr:nvSpPr>
        <xdr:cNvPr id="155" name="楕円 154"/>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56" name="テキスト ボックス 155"/>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7" name="楕円 156"/>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8" name="テキスト ボックス 157"/>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前年度より増加し１４０，７３７円となり類似団体内平均値を上回り、平均値との差も８，６９５円から１６，０５４円に広がった。人件費は退職職員の減少により減ったが、公共施設の除却や住民票等のコンビニ交付導入に係る経費が皆増するなど物件費が前年度比１．５％増加となったことが原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今後も事務事業の見直しによる徹底した行政コストの削減や人件費の抑制に努める。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64460</xdr:rowOff>
    </xdr:from>
    <xdr:to>
      <xdr:col>23</xdr:col>
      <xdr:colOff>133350</xdr:colOff>
      <xdr:row>81</xdr:row>
      <xdr:rowOff>77048</xdr:rowOff>
    </xdr:to>
    <xdr:cxnSp macro="">
      <xdr:nvCxnSpPr>
        <xdr:cNvPr id="193" name="直線コネクタ 192"/>
        <xdr:cNvCxnSpPr/>
      </xdr:nvCxnSpPr>
      <xdr:spPr>
        <a:xfrm>
          <a:off x="4114800" y="13951910"/>
          <a:ext cx="838200" cy="1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64460</xdr:rowOff>
    </xdr:from>
    <xdr:to>
      <xdr:col>19</xdr:col>
      <xdr:colOff>133350</xdr:colOff>
      <xdr:row>81</xdr:row>
      <xdr:rowOff>76854</xdr:rowOff>
    </xdr:to>
    <xdr:cxnSp macro="">
      <xdr:nvCxnSpPr>
        <xdr:cNvPr id="196" name="直線コネクタ 195"/>
        <xdr:cNvCxnSpPr/>
      </xdr:nvCxnSpPr>
      <xdr:spPr>
        <a:xfrm flipV="1">
          <a:off x="3225800" y="13951910"/>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59964</xdr:rowOff>
    </xdr:from>
    <xdr:to>
      <xdr:col>15</xdr:col>
      <xdr:colOff>82550</xdr:colOff>
      <xdr:row>81</xdr:row>
      <xdr:rowOff>76854</xdr:rowOff>
    </xdr:to>
    <xdr:cxnSp macro="">
      <xdr:nvCxnSpPr>
        <xdr:cNvPr id="199" name="直線コネクタ 198"/>
        <xdr:cNvCxnSpPr/>
      </xdr:nvCxnSpPr>
      <xdr:spPr>
        <a:xfrm>
          <a:off x="2336800" y="13947414"/>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58741</xdr:rowOff>
    </xdr:from>
    <xdr:to>
      <xdr:col>11</xdr:col>
      <xdr:colOff>31750</xdr:colOff>
      <xdr:row>81</xdr:row>
      <xdr:rowOff>59964</xdr:rowOff>
    </xdr:to>
    <xdr:cxnSp macro="">
      <xdr:nvCxnSpPr>
        <xdr:cNvPr id="202" name="直線コネクタ 201"/>
        <xdr:cNvCxnSpPr/>
      </xdr:nvCxnSpPr>
      <xdr:spPr>
        <a:xfrm>
          <a:off x="1447800" y="13946191"/>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59904</xdr:rowOff>
    </xdr:from>
    <xdr:ext cx="762000" cy="259045"/>
    <xdr:sp macro="" textlink="">
      <xdr:nvSpPr>
        <xdr:cNvPr id="204" name="テキスト ボックス 203"/>
        <xdr:cNvSpPr txBox="1"/>
      </xdr:nvSpPr>
      <xdr:spPr>
        <a:xfrm>
          <a:off x="1955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55942</xdr:rowOff>
    </xdr:from>
    <xdr:ext cx="762000" cy="259045"/>
    <xdr:sp macro="" textlink="">
      <xdr:nvSpPr>
        <xdr:cNvPr id="206" name="テキスト ボックス 205"/>
        <xdr:cNvSpPr txBox="1"/>
      </xdr:nvSpPr>
      <xdr:spPr>
        <a:xfrm>
          <a:off x="1066800" y="13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26248</xdr:rowOff>
    </xdr:from>
    <xdr:to>
      <xdr:col>23</xdr:col>
      <xdr:colOff>184150</xdr:colOff>
      <xdr:row>81</xdr:row>
      <xdr:rowOff>127848</xdr:rowOff>
    </xdr:to>
    <xdr:sp macro="" textlink="">
      <xdr:nvSpPr>
        <xdr:cNvPr id="212" name="楕円 211"/>
        <xdr:cNvSpPr/>
      </xdr:nvSpPr>
      <xdr:spPr>
        <a:xfrm>
          <a:off x="4902200" y="139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169775</xdr:rowOff>
    </xdr:from>
    <xdr:ext cx="762000" cy="259045"/>
    <xdr:sp macro="" textlink="">
      <xdr:nvSpPr>
        <xdr:cNvPr id="213" name="人件費・物件費等の状況該当値テキスト"/>
        <xdr:cNvSpPr txBox="1"/>
      </xdr:nvSpPr>
      <xdr:spPr>
        <a:xfrm>
          <a:off x="5041900" y="1388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13660</xdr:rowOff>
    </xdr:from>
    <xdr:to>
      <xdr:col>19</xdr:col>
      <xdr:colOff>184150</xdr:colOff>
      <xdr:row>81</xdr:row>
      <xdr:rowOff>115260</xdr:rowOff>
    </xdr:to>
    <xdr:sp macro="" textlink="">
      <xdr:nvSpPr>
        <xdr:cNvPr id="214" name="楕円 213"/>
        <xdr:cNvSpPr/>
      </xdr:nvSpPr>
      <xdr:spPr>
        <a:xfrm>
          <a:off x="4064000" y="139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100037</xdr:rowOff>
    </xdr:from>
    <xdr:ext cx="736600" cy="259045"/>
    <xdr:sp macro="" textlink="">
      <xdr:nvSpPr>
        <xdr:cNvPr id="215" name="テキスト ボックス 214"/>
        <xdr:cNvSpPr txBox="1"/>
      </xdr:nvSpPr>
      <xdr:spPr>
        <a:xfrm>
          <a:off x="3733800" y="13987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26054</xdr:rowOff>
    </xdr:from>
    <xdr:to>
      <xdr:col>15</xdr:col>
      <xdr:colOff>133350</xdr:colOff>
      <xdr:row>81</xdr:row>
      <xdr:rowOff>127654</xdr:rowOff>
    </xdr:to>
    <xdr:sp macro="" textlink="">
      <xdr:nvSpPr>
        <xdr:cNvPr id="216" name="楕円 215"/>
        <xdr:cNvSpPr/>
      </xdr:nvSpPr>
      <xdr:spPr>
        <a:xfrm>
          <a:off x="3175000" y="1391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112431</xdr:rowOff>
    </xdr:from>
    <xdr:ext cx="762000" cy="259045"/>
    <xdr:sp macro="" textlink="">
      <xdr:nvSpPr>
        <xdr:cNvPr id="217" name="テキスト ボックス 216"/>
        <xdr:cNvSpPr txBox="1"/>
      </xdr:nvSpPr>
      <xdr:spPr>
        <a:xfrm>
          <a:off x="2844800" y="1399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9164</xdr:rowOff>
    </xdr:from>
    <xdr:to>
      <xdr:col>11</xdr:col>
      <xdr:colOff>82550</xdr:colOff>
      <xdr:row>81</xdr:row>
      <xdr:rowOff>110764</xdr:rowOff>
    </xdr:to>
    <xdr:sp macro="" textlink="">
      <xdr:nvSpPr>
        <xdr:cNvPr id="218" name="楕円 217"/>
        <xdr:cNvSpPr/>
      </xdr:nvSpPr>
      <xdr:spPr>
        <a:xfrm>
          <a:off x="2286000" y="138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95541</xdr:rowOff>
    </xdr:from>
    <xdr:ext cx="762000" cy="259045"/>
    <xdr:sp macro="" textlink="">
      <xdr:nvSpPr>
        <xdr:cNvPr id="219" name="テキスト ボックス 218"/>
        <xdr:cNvSpPr txBox="1"/>
      </xdr:nvSpPr>
      <xdr:spPr>
        <a:xfrm>
          <a:off x="1955800" y="139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7941</xdr:rowOff>
    </xdr:from>
    <xdr:to>
      <xdr:col>7</xdr:col>
      <xdr:colOff>31750</xdr:colOff>
      <xdr:row>81</xdr:row>
      <xdr:rowOff>109541</xdr:rowOff>
    </xdr:to>
    <xdr:sp macro="" textlink="">
      <xdr:nvSpPr>
        <xdr:cNvPr id="220" name="楕円 219"/>
        <xdr:cNvSpPr/>
      </xdr:nvSpPr>
      <xdr:spPr>
        <a:xfrm>
          <a:off x="1397000" y="138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94318</xdr:rowOff>
    </xdr:from>
    <xdr:ext cx="762000" cy="259045"/>
    <xdr:sp macro="" textlink="">
      <xdr:nvSpPr>
        <xdr:cNvPr id="221" name="テキスト ボックス 220"/>
        <xdr:cNvSpPr txBox="1"/>
      </xdr:nvSpPr>
      <xdr:spPr>
        <a:xfrm>
          <a:off x="1066800" y="1398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人事院勧告に準じた給与改定を行っており、ラスパイレス指数は上昇傾向にある。類似団体内平均値及び全国市平均値との差も縮小しており、適正な水準にあると考えられる。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5" name="直線コネクタ 254"/>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112184</xdr:rowOff>
    </xdr:to>
    <xdr:cxnSp macro="">
      <xdr:nvCxnSpPr>
        <xdr:cNvPr id="258" name="直線コネクタ 257"/>
        <xdr:cNvCxnSpPr/>
      </xdr:nvCxnSpPr>
      <xdr:spPr>
        <a:xfrm>
          <a:off x="15290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162984</xdr:rowOff>
    </xdr:to>
    <xdr:cxnSp macro="">
      <xdr:nvCxnSpPr>
        <xdr:cNvPr id="261" name="直線コネクタ 260"/>
        <xdr:cNvCxnSpPr/>
      </xdr:nvCxnSpPr>
      <xdr:spPr>
        <a:xfrm>
          <a:off x="14401800" y="1446424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84</xdr:row>
      <xdr:rowOff>62441</xdr:rowOff>
    </xdr:to>
    <xdr:cxnSp macro="">
      <xdr:nvCxnSpPr>
        <xdr:cNvPr id="264" name="直線コネクタ 263"/>
        <xdr:cNvCxnSpPr/>
      </xdr:nvCxnSpPr>
      <xdr:spPr>
        <a:xfrm>
          <a:off x="13512800" y="1428326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7" name="テキスト ボックス 27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9" name="テキスト ボックス 278"/>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2" name="楕円 281"/>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3" name="テキスト ボックス 282"/>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職員採用計画に基づき、業務の増加等も考慮した採用を行ったが全体職員数は前年度と比べ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名増にとどまり、人口千人当たり職員数も前年度とほぼ同じ数値となった。しかし類似団体内平均値を上回る状況は続いている。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から人的資源を総合管理する計画の策定に着手しており、業務の棚卸しをする中で業務の抜本的な見直し（事業の廃止等）や外部委託等の検討を行い、適正な人員配置を進め、行政資源のひとつである「ヒト」を効率的・効果的に活用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106786</xdr:rowOff>
    </xdr:from>
    <xdr:to>
      <xdr:col>81</xdr:col>
      <xdr:colOff>44450</xdr:colOff>
      <xdr:row>62</xdr:row>
      <xdr:rowOff>108796</xdr:rowOff>
    </xdr:to>
    <xdr:cxnSp macro="">
      <xdr:nvCxnSpPr>
        <xdr:cNvPr id="318" name="直線コネクタ 317"/>
        <xdr:cNvCxnSpPr/>
      </xdr:nvCxnSpPr>
      <xdr:spPr>
        <a:xfrm>
          <a:off x="16179800" y="10736686"/>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70591</xdr:rowOff>
    </xdr:from>
    <xdr:to>
      <xdr:col>77</xdr:col>
      <xdr:colOff>44450</xdr:colOff>
      <xdr:row>62</xdr:row>
      <xdr:rowOff>106786</xdr:rowOff>
    </xdr:to>
    <xdr:cxnSp macro="">
      <xdr:nvCxnSpPr>
        <xdr:cNvPr id="321" name="直線コネクタ 320"/>
        <xdr:cNvCxnSpPr/>
      </xdr:nvCxnSpPr>
      <xdr:spPr>
        <a:xfrm>
          <a:off x="15290800" y="1070049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24342</xdr:rowOff>
    </xdr:from>
    <xdr:to>
      <xdr:col>72</xdr:col>
      <xdr:colOff>203200</xdr:colOff>
      <xdr:row>62</xdr:row>
      <xdr:rowOff>70591</xdr:rowOff>
    </xdr:to>
    <xdr:cxnSp macro="">
      <xdr:nvCxnSpPr>
        <xdr:cNvPr id="324" name="直線コネクタ 323"/>
        <xdr:cNvCxnSpPr/>
      </xdr:nvCxnSpPr>
      <xdr:spPr>
        <a:xfrm>
          <a:off x="14401800" y="10654242"/>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6244</xdr:rowOff>
    </xdr:from>
    <xdr:to>
      <xdr:col>68</xdr:col>
      <xdr:colOff>152400</xdr:colOff>
      <xdr:row>62</xdr:row>
      <xdr:rowOff>24342</xdr:rowOff>
    </xdr:to>
    <xdr:cxnSp macro="">
      <xdr:nvCxnSpPr>
        <xdr:cNvPr id="327" name="直線コネクタ 326"/>
        <xdr:cNvCxnSpPr/>
      </xdr:nvCxnSpPr>
      <xdr:spPr>
        <a:xfrm>
          <a:off x="13512800" y="1063614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37" name="楕円 336"/>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30073</xdr:rowOff>
    </xdr:from>
    <xdr:ext cx="762000" cy="259045"/>
    <xdr:sp macro="" textlink="">
      <xdr:nvSpPr>
        <xdr:cNvPr id="338" name="定員管理の状況該当値テキスト"/>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55986</xdr:rowOff>
    </xdr:from>
    <xdr:to>
      <xdr:col>77</xdr:col>
      <xdr:colOff>95250</xdr:colOff>
      <xdr:row>62</xdr:row>
      <xdr:rowOff>157586</xdr:rowOff>
    </xdr:to>
    <xdr:sp macro="" textlink="">
      <xdr:nvSpPr>
        <xdr:cNvPr id="339" name="楕円 338"/>
        <xdr:cNvSpPr/>
      </xdr:nvSpPr>
      <xdr:spPr>
        <a:xfrm>
          <a:off x="16129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142363</xdr:rowOff>
    </xdr:from>
    <xdr:ext cx="736600" cy="259045"/>
    <xdr:sp macro="" textlink="">
      <xdr:nvSpPr>
        <xdr:cNvPr id="340" name="テキスト ボックス 339"/>
        <xdr:cNvSpPr txBox="1"/>
      </xdr:nvSpPr>
      <xdr:spPr>
        <a:xfrm>
          <a:off x="15798800" y="1077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19791</xdr:rowOff>
    </xdr:from>
    <xdr:to>
      <xdr:col>73</xdr:col>
      <xdr:colOff>44450</xdr:colOff>
      <xdr:row>62</xdr:row>
      <xdr:rowOff>121391</xdr:rowOff>
    </xdr:to>
    <xdr:sp macro="" textlink="">
      <xdr:nvSpPr>
        <xdr:cNvPr id="341" name="楕円 340"/>
        <xdr:cNvSpPr/>
      </xdr:nvSpPr>
      <xdr:spPr>
        <a:xfrm>
          <a:off x="15240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42" name="テキスト ボックス 341"/>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144992</xdr:rowOff>
    </xdr:from>
    <xdr:to>
      <xdr:col>68</xdr:col>
      <xdr:colOff>203200</xdr:colOff>
      <xdr:row>62</xdr:row>
      <xdr:rowOff>75142</xdr:rowOff>
    </xdr:to>
    <xdr:sp macro="" textlink="">
      <xdr:nvSpPr>
        <xdr:cNvPr id="343" name="楕円 342"/>
        <xdr:cNvSpPr/>
      </xdr:nvSpPr>
      <xdr:spPr>
        <a:xfrm>
          <a:off x="14351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59919</xdr:rowOff>
    </xdr:from>
    <xdr:ext cx="762000" cy="259045"/>
    <xdr:sp macro="" textlink="">
      <xdr:nvSpPr>
        <xdr:cNvPr id="344" name="テキスト ボックス 343"/>
        <xdr:cNvSpPr txBox="1"/>
      </xdr:nvSpPr>
      <xdr:spPr>
        <a:xfrm>
          <a:off x="14020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126894</xdr:rowOff>
    </xdr:from>
    <xdr:to>
      <xdr:col>64</xdr:col>
      <xdr:colOff>152400</xdr:colOff>
      <xdr:row>62</xdr:row>
      <xdr:rowOff>57044</xdr:rowOff>
    </xdr:to>
    <xdr:sp macro="" textlink="">
      <xdr:nvSpPr>
        <xdr:cNvPr id="345" name="楕円 344"/>
        <xdr:cNvSpPr/>
      </xdr:nvSpPr>
      <xdr:spPr>
        <a:xfrm>
          <a:off x="13462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41821</xdr:rowOff>
    </xdr:from>
    <xdr:ext cx="762000" cy="259045"/>
    <xdr:sp macro="" textlink="">
      <xdr:nvSpPr>
        <xdr:cNvPr id="346" name="テキスト ボックス 345"/>
        <xdr:cNvSpPr txBox="1"/>
      </xdr:nvSpPr>
      <xdr:spPr>
        <a:xfrm>
          <a:off x="13131800" y="1067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基準財政需要額算入公債費等の減や一般会計における公債費の減少により、単年度の実質公債費比率が前年に比べて低下し、３年平均でも前年度に比べて０．１ポイント低い７．２％となった。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大型の公共事業が予定されていることから、引き続き合併特例債や公共施設等適正管理推進事業債など交付税算入率の高い地方債の活用を積極的に行い財政健全性の堅持に努める。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106317</xdr:rowOff>
    </xdr:from>
    <xdr:to>
      <xdr:col>81</xdr:col>
      <xdr:colOff>44450</xdr:colOff>
      <xdr:row>40</xdr:row>
      <xdr:rowOff>113212</xdr:rowOff>
    </xdr:to>
    <xdr:cxnSp macro="">
      <xdr:nvCxnSpPr>
        <xdr:cNvPr id="381" name="直線コネクタ 380"/>
        <xdr:cNvCxnSpPr/>
      </xdr:nvCxnSpPr>
      <xdr:spPr>
        <a:xfrm flipV="1">
          <a:off x="16179800" y="696431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106317</xdr:rowOff>
    </xdr:from>
    <xdr:to>
      <xdr:col>77</xdr:col>
      <xdr:colOff>44450</xdr:colOff>
      <xdr:row>40</xdr:row>
      <xdr:rowOff>113212</xdr:rowOff>
    </xdr:to>
    <xdr:cxnSp macro="">
      <xdr:nvCxnSpPr>
        <xdr:cNvPr id="384" name="直線コネクタ 383"/>
        <xdr:cNvCxnSpPr/>
      </xdr:nvCxnSpPr>
      <xdr:spPr>
        <a:xfrm>
          <a:off x="15290800" y="6964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85634</xdr:rowOff>
    </xdr:from>
    <xdr:to>
      <xdr:col>72</xdr:col>
      <xdr:colOff>203200</xdr:colOff>
      <xdr:row>40</xdr:row>
      <xdr:rowOff>106317</xdr:rowOff>
    </xdr:to>
    <xdr:cxnSp macro="">
      <xdr:nvCxnSpPr>
        <xdr:cNvPr id="387" name="直線コネクタ 386"/>
        <xdr:cNvCxnSpPr/>
      </xdr:nvCxnSpPr>
      <xdr:spPr>
        <a:xfrm>
          <a:off x="14401800" y="69436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85634</xdr:rowOff>
    </xdr:from>
    <xdr:to>
      <xdr:col>68</xdr:col>
      <xdr:colOff>152400</xdr:colOff>
      <xdr:row>40</xdr:row>
      <xdr:rowOff>120106</xdr:rowOff>
    </xdr:to>
    <xdr:cxnSp macro="">
      <xdr:nvCxnSpPr>
        <xdr:cNvPr id="390" name="直線コネクタ 389"/>
        <xdr:cNvCxnSpPr/>
      </xdr:nvCxnSpPr>
      <xdr:spPr>
        <a:xfrm flipV="1">
          <a:off x="13512800" y="69436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400" name="楕円 399"/>
        <xdr:cNvSpPr/>
      </xdr:nvSpPr>
      <xdr:spPr>
        <a:xfrm>
          <a:off x="169672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27594</xdr:rowOff>
    </xdr:from>
    <xdr:ext cx="762000" cy="259045"/>
    <xdr:sp macro="" textlink="">
      <xdr:nvSpPr>
        <xdr:cNvPr id="401" name="公債費負担の状況該当値テキスト"/>
        <xdr:cNvSpPr txBox="1"/>
      </xdr:nvSpPr>
      <xdr:spPr>
        <a:xfrm>
          <a:off x="17106900" y="68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62412</xdr:rowOff>
    </xdr:from>
    <xdr:to>
      <xdr:col>77</xdr:col>
      <xdr:colOff>95250</xdr:colOff>
      <xdr:row>40</xdr:row>
      <xdr:rowOff>164012</xdr:rowOff>
    </xdr:to>
    <xdr:sp macro="" textlink="">
      <xdr:nvSpPr>
        <xdr:cNvPr id="402" name="楕円 401"/>
        <xdr:cNvSpPr/>
      </xdr:nvSpPr>
      <xdr:spPr>
        <a:xfrm>
          <a:off x="16129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2739</xdr:rowOff>
    </xdr:from>
    <xdr:ext cx="736600" cy="259045"/>
    <xdr:sp macro="" textlink="">
      <xdr:nvSpPr>
        <xdr:cNvPr id="403" name="テキスト ボックス 402"/>
        <xdr:cNvSpPr txBox="1"/>
      </xdr:nvSpPr>
      <xdr:spPr>
        <a:xfrm>
          <a:off x="15798800" y="6689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55517</xdr:rowOff>
    </xdr:from>
    <xdr:to>
      <xdr:col>73</xdr:col>
      <xdr:colOff>44450</xdr:colOff>
      <xdr:row>40</xdr:row>
      <xdr:rowOff>157117</xdr:rowOff>
    </xdr:to>
    <xdr:sp macro="" textlink="">
      <xdr:nvSpPr>
        <xdr:cNvPr id="404" name="楕円 403"/>
        <xdr:cNvSpPr/>
      </xdr:nvSpPr>
      <xdr:spPr>
        <a:xfrm>
          <a:off x="15240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167294</xdr:rowOff>
    </xdr:from>
    <xdr:ext cx="762000" cy="259045"/>
    <xdr:sp macro="" textlink="">
      <xdr:nvSpPr>
        <xdr:cNvPr id="405" name="テキスト ボックス 404"/>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34834</xdr:rowOff>
    </xdr:from>
    <xdr:to>
      <xdr:col>68</xdr:col>
      <xdr:colOff>203200</xdr:colOff>
      <xdr:row>40</xdr:row>
      <xdr:rowOff>136434</xdr:rowOff>
    </xdr:to>
    <xdr:sp macro="" textlink="">
      <xdr:nvSpPr>
        <xdr:cNvPr id="406" name="楕円 405"/>
        <xdr:cNvSpPr/>
      </xdr:nvSpPr>
      <xdr:spPr>
        <a:xfrm>
          <a:off x="14351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146611</xdr:rowOff>
    </xdr:from>
    <xdr:ext cx="762000" cy="259045"/>
    <xdr:sp macro="" textlink="">
      <xdr:nvSpPr>
        <xdr:cNvPr id="407" name="テキスト ボックス 406"/>
        <xdr:cNvSpPr txBox="1"/>
      </xdr:nvSpPr>
      <xdr:spPr>
        <a:xfrm>
          <a:off x="14020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69306</xdr:rowOff>
    </xdr:from>
    <xdr:to>
      <xdr:col>64</xdr:col>
      <xdr:colOff>152400</xdr:colOff>
      <xdr:row>40</xdr:row>
      <xdr:rowOff>170906</xdr:rowOff>
    </xdr:to>
    <xdr:sp macro="" textlink="">
      <xdr:nvSpPr>
        <xdr:cNvPr id="408" name="楕円 407"/>
        <xdr:cNvSpPr/>
      </xdr:nvSpPr>
      <xdr:spPr>
        <a:xfrm>
          <a:off x="13462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9633</xdr:rowOff>
    </xdr:from>
    <xdr:ext cx="762000" cy="259045"/>
    <xdr:sp macro="" textlink="">
      <xdr:nvSpPr>
        <xdr:cNvPr id="409" name="テキスト ボックス 408"/>
        <xdr:cNvSpPr txBox="1"/>
      </xdr:nvSpPr>
      <xdr:spPr>
        <a:xfrm>
          <a:off x="13131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及び組合の地方債現在高が減少したことによる繰入見込額及び負担見込額の減少、一般会計の地方債現在高の減少によって、将来負担額が減少し、将来負担比率は前年度比３．５ポイント減の３８．３％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第三セクターが相次いで拠点施設等を建設したことで損失補償付債務残高が前年度と比べて増加するなど将来負担額を増加させる要因もあるため、第三セクターが自立して運営できるよう指導し、金融機関等から借入に係る損失補償や貸付を制限し将来負担額の減額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106976</xdr:rowOff>
    </xdr:from>
    <xdr:to>
      <xdr:col>81</xdr:col>
      <xdr:colOff>44450</xdr:colOff>
      <xdr:row>15</xdr:row>
      <xdr:rowOff>135128</xdr:rowOff>
    </xdr:to>
    <xdr:cxnSp macro="">
      <xdr:nvCxnSpPr>
        <xdr:cNvPr id="443" name="直線コネクタ 442"/>
        <xdr:cNvCxnSpPr/>
      </xdr:nvCxnSpPr>
      <xdr:spPr>
        <a:xfrm flipV="1">
          <a:off x="16179800" y="267872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135128</xdr:rowOff>
    </xdr:from>
    <xdr:to>
      <xdr:col>77</xdr:col>
      <xdr:colOff>44450</xdr:colOff>
      <xdr:row>15</xdr:row>
      <xdr:rowOff>150410</xdr:rowOff>
    </xdr:to>
    <xdr:cxnSp macro="">
      <xdr:nvCxnSpPr>
        <xdr:cNvPr id="446" name="直線コネクタ 445"/>
        <xdr:cNvCxnSpPr/>
      </xdr:nvCxnSpPr>
      <xdr:spPr>
        <a:xfrm flipV="1">
          <a:off x="15290800" y="270687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131911</xdr:rowOff>
    </xdr:from>
    <xdr:to>
      <xdr:col>72</xdr:col>
      <xdr:colOff>203200</xdr:colOff>
      <xdr:row>15</xdr:row>
      <xdr:rowOff>150410</xdr:rowOff>
    </xdr:to>
    <xdr:cxnSp macro="">
      <xdr:nvCxnSpPr>
        <xdr:cNvPr id="449" name="直線コネクタ 448"/>
        <xdr:cNvCxnSpPr/>
      </xdr:nvCxnSpPr>
      <xdr:spPr>
        <a:xfrm>
          <a:off x="14401800" y="2703661"/>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131911</xdr:rowOff>
    </xdr:from>
    <xdr:to>
      <xdr:col>68</xdr:col>
      <xdr:colOff>152400</xdr:colOff>
      <xdr:row>16</xdr:row>
      <xdr:rowOff>28829</xdr:rowOff>
    </xdr:to>
    <xdr:cxnSp macro="">
      <xdr:nvCxnSpPr>
        <xdr:cNvPr id="452" name="直線コネクタ 451"/>
        <xdr:cNvCxnSpPr/>
      </xdr:nvCxnSpPr>
      <xdr:spPr>
        <a:xfrm flipV="1">
          <a:off x="13512800" y="2703661"/>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56176</xdr:rowOff>
    </xdr:from>
    <xdr:to>
      <xdr:col>81</xdr:col>
      <xdr:colOff>95250</xdr:colOff>
      <xdr:row>15</xdr:row>
      <xdr:rowOff>157776</xdr:rowOff>
    </xdr:to>
    <xdr:sp macro="" textlink="">
      <xdr:nvSpPr>
        <xdr:cNvPr id="462" name="楕円 461"/>
        <xdr:cNvSpPr/>
      </xdr:nvSpPr>
      <xdr:spPr>
        <a:xfrm>
          <a:off x="16967200" y="26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28253</xdr:rowOff>
    </xdr:from>
    <xdr:ext cx="762000" cy="259045"/>
    <xdr:sp macro="" textlink="">
      <xdr:nvSpPr>
        <xdr:cNvPr id="463" name="将来負担の状況該当値テキスト"/>
        <xdr:cNvSpPr txBox="1"/>
      </xdr:nvSpPr>
      <xdr:spPr>
        <a:xfrm>
          <a:off x="17106900" y="260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84328</xdr:rowOff>
    </xdr:from>
    <xdr:to>
      <xdr:col>77</xdr:col>
      <xdr:colOff>95250</xdr:colOff>
      <xdr:row>16</xdr:row>
      <xdr:rowOff>14478</xdr:rowOff>
    </xdr:to>
    <xdr:sp macro="" textlink="">
      <xdr:nvSpPr>
        <xdr:cNvPr id="464" name="楕円 463"/>
        <xdr:cNvSpPr/>
      </xdr:nvSpPr>
      <xdr:spPr>
        <a:xfrm>
          <a:off x="16129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170705</xdr:rowOff>
    </xdr:from>
    <xdr:ext cx="736600" cy="259045"/>
    <xdr:sp macro="" textlink="">
      <xdr:nvSpPr>
        <xdr:cNvPr id="465" name="テキスト ボックス 464"/>
        <xdr:cNvSpPr txBox="1"/>
      </xdr:nvSpPr>
      <xdr:spPr>
        <a:xfrm>
          <a:off x="15798800" y="27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99610</xdr:rowOff>
    </xdr:from>
    <xdr:to>
      <xdr:col>73</xdr:col>
      <xdr:colOff>44450</xdr:colOff>
      <xdr:row>16</xdr:row>
      <xdr:rowOff>29760</xdr:rowOff>
    </xdr:to>
    <xdr:sp macro="" textlink="">
      <xdr:nvSpPr>
        <xdr:cNvPr id="466" name="楕円 465"/>
        <xdr:cNvSpPr/>
      </xdr:nvSpPr>
      <xdr:spPr>
        <a:xfrm>
          <a:off x="15240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14537</xdr:rowOff>
    </xdr:from>
    <xdr:ext cx="762000" cy="259045"/>
    <xdr:sp macro="" textlink="">
      <xdr:nvSpPr>
        <xdr:cNvPr id="467" name="テキスト ボックス 466"/>
        <xdr:cNvSpPr txBox="1"/>
      </xdr:nvSpPr>
      <xdr:spPr>
        <a:xfrm>
          <a:off x="14909800" y="27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68" name="楕円 467"/>
        <xdr:cNvSpPr/>
      </xdr:nvSpPr>
      <xdr:spPr>
        <a:xfrm>
          <a:off x="14351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69" name="テキスト ボックス 468"/>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149479</xdr:rowOff>
    </xdr:from>
    <xdr:to>
      <xdr:col>64</xdr:col>
      <xdr:colOff>152400</xdr:colOff>
      <xdr:row>16</xdr:row>
      <xdr:rowOff>79629</xdr:rowOff>
    </xdr:to>
    <xdr:sp macro="" textlink="">
      <xdr:nvSpPr>
        <xdr:cNvPr id="470" name="楕円 469"/>
        <xdr:cNvSpPr/>
      </xdr:nvSpPr>
      <xdr:spPr>
        <a:xfrm>
          <a:off x="13462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89806</xdr:rowOff>
    </xdr:from>
    <xdr:ext cx="762000" cy="259045"/>
    <xdr:sp macro="" textlink="">
      <xdr:nvSpPr>
        <xdr:cNvPr id="471" name="テキスト ボックス 470"/>
        <xdr:cNvSpPr txBox="1"/>
      </xdr:nvSpPr>
      <xdr:spPr>
        <a:xfrm>
          <a:off x="13131800" y="2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67,459
66,303
289.98
26,950,367
26,495,935
410,109
16,740,945
26,475,129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退職職員数が前年に比べて少なく退職手当が減少したことや、採用職員数も前年に比べて少なかったことから、前年度と比べて０．５ポイント低い２６．４％となった。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類似団体内平均値との差は小さくなっているが依然として平均値よりも高い数値であることから、今後適正な定員管理や超過勤務時間の削減を徹底するなど人件費の抑制を図る。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43180</xdr:rowOff>
    </xdr:to>
    <xdr:cxnSp macro="">
      <xdr:nvCxnSpPr>
        <xdr:cNvPr id="66" name="直線コネクタ 65"/>
        <xdr:cNvCxnSpPr/>
      </xdr:nvCxnSpPr>
      <xdr:spPr>
        <a:xfrm flipV="1">
          <a:off x="3987800" y="6520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43180</xdr:rowOff>
    </xdr:to>
    <xdr:cxnSp macro="">
      <xdr:nvCxnSpPr>
        <xdr:cNvPr id="69" name="直線コネクタ 68"/>
        <xdr:cNvCxnSpPr/>
      </xdr:nvCxnSpPr>
      <xdr:spPr>
        <a:xfrm>
          <a:off x="3098800" y="650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161290</xdr:rowOff>
    </xdr:to>
    <xdr:cxnSp macro="">
      <xdr:nvCxnSpPr>
        <xdr:cNvPr id="72" name="直線コネクタ 71"/>
        <xdr:cNvCxnSpPr/>
      </xdr:nvCxnSpPr>
      <xdr:spPr>
        <a:xfrm>
          <a:off x="2209800" y="637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31750</xdr:rowOff>
    </xdr:to>
    <xdr:cxnSp macro="">
      <xdr:nvCxnSpPr>
        <xdr:cNvPr id="75" name="直線コネクタ 74"/>
        <xdr:cNvCxnSpPr/>
      </xdr:nvCxnSpPr>
      <xdr:spPr>
        <a:xfrm>
          <a:off x="1320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に係る経常収支比率は昨年度から０．２ポイント減の１５．３％となり、引き続き類似団体内平均値を下回る数値となった。これは物件費の総額は増額したものの、国からの補助金や寄付金等の充当額が増額し経常経費充当一般財源が減額したことによるものと考えられ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新たに建設する公共施設の維持管理費や学校等のエアコンにかかる経常経費、新体育館の指定管理料など、物件費の増加が見込まれるため事業の見直しや公共施設の総量抑制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97609</xdr:rowOff>
    </xdr:from>
    <xdr:to>
      <xdr:col>82</xdr:col>
      <xdr:colOff>107950</xdr:colOff>
      <xdr:row>16</xdr:row>
      <xdr:rowOff>110671</xdr:rowOff>
    </xdr:to>
    <xdr:cxnSp macro="">
      <xdr:nvCxnSpPr>
        <xdr:cNvPr id="129" name="直線コネクタ 128"/>
        <xdr:cNvCxnSpPr/>
      </xdr:nvCxnSpPr>
      <xdr:spPr>
        <a:xfrm flipV="1">
          <a:off x="15671800" y="284080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162923</xdr:rowOff>
    </xdr:to>
    <xdr:cxnSp macro="">
      <xdr:nvCxnSpPr>
        <xdr:cNvPr id="132" name="直線コネクタ 131"/>
        <xdr:cNvCxnSpPr/>
      </xdr:nvCxnSpPr>
      <xdr:spPr>
        <a:xfrm flipV="1">
          <a:off x="14782800" y="28538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162923</xdr:rowOff>
    </xdr:to>
    <xdr:cxnSp macro="">
      <xdr:nvCxnSpPr>
        <xdr:cNvPr id="135" name="直線コネクタ 134"/>
        <xdr:cNvCxnSpPr/>
      </xdr:nvCxnSpPr>
      <xdr:spPr>
        <a:xfrm>
          <a:off x="13893800" y="282121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32294</xdr:rowOff>
    </xdr:from>
    <xdr:to>
      <xdr:col>69</xdr:col>
      <xdr:colOff>92075</xdr:colOff>
      <xdr:row>16</xdr:row>
      <xdr:rowOff>78014</xdr:rowOff>
    </xdr:to>
    <xdr:cxnSp macro="">
      <xdr:nvCxnSpPr>
        <xdr:cNvPr id="138" name="直線コネクタ 137"/>
        <xdr:cNvCxnSpPr/>
      </xdr:nvCxnSpPr>
      <xdr:spPr>
        <a:xfrm>
          <a:off x="13004800" y="27754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46809</xdr:rowOff>
    </xdr:from>
    <xdr:to>
      <xdr:col>82</xdr:col>
      <xdr:colOff>158750</xdr:colOff>
      <xdr:row>16</xdr:row>
      <xdr:rowOff>148409</xdr:rowOff>
    </xdr:to>
    <xdr:sp macro="" textlink="">
      <xdr:nvSpPr>
        <xdr:cNvPr id="148" name="楕円 147"/>
        <xdr:cNvSpPr/>
      </xdr:nvSpPr>
      <xdr:spPr>
        <a:xfrm>
          <a:off x="164592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63336</xdr:rowOff>
    </xdr:from>
    <xdr:ext cx="762000" cy="259045"/>
    <xdr:sp macro="" textlink="">
      <xdr:nvSpPr>
        <xdr:cNvPr id="149" name="物件費該当値テキスト"/>
        <xdr:cNvSpPr txBox="1"/>
      </xdr:nvSpPr>
      <xdr:spPr>
        <a:xfrm>
          <a:off x="16598900" y="263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112123</xdr:rowOff>
    </xdr:from>
    <xdr:to>
      <xdr:col>74</xdr:col>
      <xdr:colOff>31750</xdr:colOff>
      <xdr:row>17</xdr:row>
      <xdr:rowOff>42273</xdr:rowOff>
    </xdr:to>
    <xdr:sp macro="" textlink="">
      <xdr:nvSpPr>
        <xdr:cNvPr id="152" name="楕円 151"/>
        <xdr:cNvSpPr/>
      </xdr:nvSpPr>
      <xdr:spPr>
        <a:xfrm>
          <a:off x="14732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27050</xdr:rowOff>
    </xdr:from>
    <xdr:ext cx="762000" cy="259045"/>
    <xdr:sp macro="" textlink="">
      <xdr:nvSpPr>
        <xdr:cNvPr id="153" name="テキスト ボックス 152"/>
        <xdr:cNvSpPr txBox="1"/>
      </xdr:nvSpPr>
      <xdr:spPr>
        <a:xfrm>
          <a:off x="14401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5" name="テキスト ボックス 154"/>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152944</xdr:rowOff>
    </xdr:from>
    <xdr:to>
      <xdr:col>65</xdr:col>
      <xdr:colOff>53975</xdr:colOff>
      <xdr:row>16</xdr:row>
      <xdr:rowOff>83094</xdr:rowOff>
    </xdr:to>
    <xdr:sp macro="" textlink="">
      <xdr:nvSpPr>
        <xdr:cNvPr id="156" name="楕円 155"/>
        <xdr:cNvSpPr/>
      </xdr:nvSpPr>
      <xdr:spPr>
        <a:xfrm>
          <a:off x="12954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67871</xdr:rowOff>
    </xdr:from>
    <xdr:ext cx="762000" cy="259045"/>
    <xdr:sp macro="" textlink="">
      <xdr:nvSpPr>
        <xdr:cNvPr id="157" name="テキスト ボックス 156"/>
        <xdr:cNvSpPr txBox="1"/>
      </xdr:nvSpPr>
      <xdr:spPr>
        <a:xfrm>
          <a:off x="12623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障害福祉サービス給付費や就学援助費、生活保護費等の増加により前年度に比べて１．０ポイント増の８．７％となったが、類似団体内平均値より低い数値となっている。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少子高齢化の進展により扶助費の増加はさらに大きくなると見込まれるが、自立支援の推進や早期の支援等により生活保護費の抑制を図り引き続き適正な水準を維持していく。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145288</xdr:rowOff>
    </xdr:from>
    <xdr:to>
      <xdr:col>24</xdr:col>
      <xdr:colOff>25400</xdr:colOff>
      <xdr:row>55</xdr:row>
      <xdr:rowOff>65278</xdr:rowOff>
    </xdr:to>
    <xdr:cxnSp macro="">
      <xdr:nvCxnSpPr>
        <xdr:cNvPr id="188" name="直線コネクタ 187"/>
        <xdr:cNvCxnSpPr/>
      </xdr:nvCxnSpPr>
      <xdr:spPr>
        <a:xfrm>
          <a:off x="3987800" y="94035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145288</xdr:rowOff>
    </xdr:to>
    <xdr:cxnSp macro="">
      <xdr:nvCxnSpPr>
        <xdr:cNvPr id="191" name="直線コネクタ 190"/>
        <xdr:cNvCxnSpPr/>
      </xdr:nvCxnSpPr>
      <xdr:spPr>
        <a:xfrm>
          <a:off x="3098800" y="9385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99568</xdr:rowOff>
    </xdr:from>
    <xdr:to>
      <xdr:col>15</xdr:col>
      <xdr:colOff>98425</xdr:colOff>
      <xdr:row>54</xdr:row>
      <xdr:rowOff>127000</xdr:rowOff>
    </xdr:to>
    <xdr:cxnSp macro="">
      <xdr:nvCxnSpPr>
        <xdr:cNvPr id="194" name="直線コネクタ 193"/>
        <xdr:cNvCxnSpPr/>
      </xdr:nvCxnSpPr>
      <xdr:spPr>
        <a:xfrm>
          <a:off x="2209800" y="9357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99568</xdr:rowOff>
    </xdr:from>
    <xdr:to>
      <xdr:col>11</xdr:col>
      <xdr:colOff>9525</xdr:colOff>
      <xdr:row>54</xdr:row>
      <xdr:rowOff>127000</xdr:rowOff>
    </xdr:to>
    <xdr:cxnSp macro="">
      <xdr:nvCxnSpPr>
        <xdr:cNvPr id="197" name="直線コネクタ 196"/>
        <xdr:cNvCxnSpPr/>
      </xdr:nvCxnSpPr>
      <xdr:spPr>
        <a:xfrm flipV="1">
          <a:off x="1320800" y="9357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14478</xdr:rowOff>
    </xdr:from>
    <xdr:to>
      <xdr:col>24</xdr:col>
      <xdr:colOff>76200</xdr:colOff>
      <xdr:row>55</xdr:row>
      <xdr:rowOff>116078</xdr:rowOff>
    </xdr:to>
    <xdr:sp macro="" textlink="">
      <xdr:nvSpPr>
        <xdr:cNvPr id="207" name="楕円 206"/>
        <xdr:cNvSpPr/>
      </xdr:nvSpPr>
      <xdr:spPr>
        <a:xfrm>
          <a:off x="4775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31005</xdr:rowOff>
    </xdr:from>
    <xdr:ext cx="762000" cy="259045"/>
    <xdr:sp macro="" textlink="">
      <xdr:nvSpPr>
        <xdr:cNvPr id="208" name="扶助費該当値テキスト"/>
        <xdr:cNvSpPr txBox="1"/>
      </xdr:nvSpPr>
      <xdr:spPr>
        <a:xfrm>
          <a:off x="4914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94488</xdr:rowOff>
    </xdr:from>
    <xdr:to>
      <xdr:col>20</xdr:col>
      <xdr:colOff>38100</xdr:colOff>
      <xdr:row>55</xdr:row>
      <xdr:rowOff>24638</xdr:rowOff>
    </xdr:to>
    <xdr:sp macro="" textlink="">
      <xdr:nvSpPr>
        <xdr:cNvPr id="209" name="楕円 208"/>
        <xdr:cNvSpPr/>
      </xdr:nvSpPr>
      <xdr:spPr>
        <a:xfrm>
          <a:off x="3937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34815</xdr:rowOff>
    </xdr:from>
    <xdr:ext cx="736600" cy="259045"/>
    <xdr:sp macro="" textlink="">
      <xdr:nvSpPr>
        <xdr:cNvPr id="210" name="テキスト ボックス 209"/>
        <xdr:cNvSpPr txBox="1"/>
      </xdr:nvSpPr>
      <xdr:spPr>
        <a:xfrm>
          <a:off x="3606800" y="912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48768</xdr:rowOff>
    </xdr:from>
    <xdr:to>
      <xdr:col>11</xdr:col>
      <xdr:colOff>60325</xdr:colOff>
      <xdr:row>54</xdr:row>
      <xdr:rowOff>150368</xdr:rowOff>
    </xdr:to>
    <xdr:sp macro="" textlink="">
      <xdr:nvSpPr>
        <xdr:cNvPr id="213" name="楕円 212"/>
        <xdr:cNvSpPr/>
      </xdr:nvSpPr>
      <xdr:spPr>
        <a:xfrm>
          <a:off x="2159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160545</xdr:rowOff>
    </xdr:from>
    <xdr:ext cx="762000" cy="259045"/>
    <xdr:sp macro="" textlink="">
      <xdr:nvSpPr>
        <xdr:cNvPr id="214" name="テキスト ボックス 213"/>
        <xdr:cNvSpPr txBox="1"/>
      </xdr:nvSpPr>
      <xdr:spPr>
        <a:xfrm>
          <a:off x="1828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除雪費の増加により維持補修費が増額となったが、全体では昨年度から横ばいの１０．１％となった。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高齢化による社会保障費の増額が今後一層見込まれ、それに伴い国民健康保険事業、介護保険事業、後期高齢者医療事業の各特別会計への繰出金も増加するものと考えられるため、各会計の適正な運営に努め、普通会計の負担の軽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39370</xdr:rowOff>
    </xdr:to>
    <xdr:cxnSp macro="">
      <xdr:nvCxnSpPr>
        <xdr:cNvPr id="249" name="直線コネクタ 248"/>
        <xdr:cNvCxnSpPr/>
      </xdr:nvCxnSpPr>
      <xdr:spPr>
        <a:xfrm>
          <a:off x="15671800" y="9469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39370</xdr:rowOff>
    </xdr:to>
    <xdr:cxnSp macro="">
      <xdr:nvCxnSpPr>
        <xdr:cNvPr id="252" name="直線コネクタ 251"/>
        <xdr:cNvCxnSpPr/>
      </xdr:nvCxnSpPr>
      <xdr:spPr>
        <a:xfrm>
          <a:off x="14782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55</xdr:row>
      <xdr:rowOff>8890</xdr:rowOff>
    </xdr:to>
    <xdr:cxnSp macro="">
      <xdr:nvCxnSpPr>
        <xdr:cNvPr id="255" name="直線コネクタ 254"/>
        <xdr:cNvCxnSpPr/>
      </xdr:nvCxnSpPr>
      <xdr:spPr>
        <a:xfrm>
          <a:off x="13893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134620</xdr:rowOff>
    </xdr:from>
    <xdr:to>
      <xdr:col>69</xdr:col>
      <xdr:colOff>92075</xdr:colOff>
      <xdr:row>54</xdr:row>
      <xdr:rowOff>149860</xdr:rowOff>
    </xdr:to>
    <xdr:cxnSp macro="">
      <xdr:nvCxnSpPr>
        <xdr:cNvPr id="258" name="直線コネクタ 257"/>
        <xdr:cNvCxnSpPr/>
      </xdr:nvCxnSpPr>
      <xdr:spPr>
        <a:xfrm>
          <a:off x="13004800" y="9392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8" name="楕円 267"/>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9"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0" name="楕円 269"/>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1" name="テキスト ボックス 270"/>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72" name="楕円 271"/>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69867</xdr:rowOff>
    </xdr:from>
    <xdr:ext cx="762000" cy="259045"/>
    <xdr:sp macro="" textlink="">
      <xdr:nvSpPr>
        <xdr:cNvPr id="273" name="テキスト ボックス 272"/>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4" name="楕円 273"/>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5" name="テキスト ボックス 274"/>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83820</xdr:rowOff>
    </xdr:from>
    <xdr:to>
      <xdr:col>65</xdr:col>
      <xdr:colOff>53975</xdr:colOff>
      <xdr:row>55</xdr:row>
      <xdr:rowOff>13970</xdr:rowOff>
    </xdr:to>
    <xdr:sp macro="" textlink="">
      <xdr:nvSpPr>
        <xdr:cNvPr id="276" name="楕円 275"/>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24147</xdr:rowOff>
    </xdr:from>
    <xdr:ext cx="762000" cy="259045"/>
    <xdr:sp macro="" textlink="">
      <xdr:nvSpPr>
        <xdr:cNvPr id="277" name="テキスト ボックス 276"/>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組合の解散等により一部事務組合への負担金が前年度に比べて減少したため、前年度比０．１ポイント減の１３．４％となり類似団体内平均値との差も縮小した。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引き続き平均値と同水準を維持していくために、補助金・負担金の定期的な見直しを行い適正な補助金・負担金の支出を行っていく。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92710</xdr:rowOff>
    </xdr:from>
    <xdr:to>
      <xdr:col>82</xdr:col>
      <xdr:colOff>107950</xdr:colOff>
      <xdr:row>38</xdr:row>
      <xdr:rowOff>98425</xdr:rowOff>
    </xdr:to>
    <xdr:cxnSp macro="">
      <xdr:nvCxnSpPr>
        <xdr:cNvPr id="305" name="直線コネクタ 304"/>
        <xdr:cNvCxnSpPr/>
      </xdr:nvCxnSpPr>
      <xdr:spPr>
        <a:xfrm flipV="1">
          <a:off x="15671800" y="66078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98425</xdr:rowOff>
    </xdr:from>
    <xdr:to>
      <xdr:col>78</xdr:col>
      <xdr:colOff>69850</xdr:colOff>
      <xdr:row>38</xdr:row>
      <xdr:rowOff>104140</xdr:rowOff>
    </xdr:to>
    <xdr:cxnSp macro="">
      <xdr:nvCxnSpPr>
        <xdr:cNvPr id="308" name="直線コネクタ 307"/>
        <xdr:cNvCxnSpPr/>
      </xdr:nvCxnSpPr>
      <xdr:spPr>
        <a:xfrm flipV="1">
          <a:off x="14782800" y="66135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104140</xdr:rowOff>
    </xdr:to>
    <xdr:cxnSp macro="">
      <xdr:nvCxnSpPr>
        <xdr:cNvPr id="311" name="直線コネクタ 310"/>
        <xdr:cNvCxnSpPr/>
      </xdr:nvCxnSpPr>
      <xdr:spPr>
        <a:xfrm>
          <a:off x="13893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109855</xdr:rowOff>
    </xdr:to>
    <xdr:cxnSp macro="">
      <xdr:nvCxnSpPr>
        <xdr:cNvPr id="314" name="直線コネクタ 313"/>
        <xdr:cNvCxnSpPr/>
      </xdr:nvCxnSpPr>
      <xdr:spPr>
        <a:xfrm flipV="1">
          <a:off x="13004800" y="65735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41910</xdr:rowOff>
    </xdr:from>
    <xdr:to>
      <xdr:col>82</xdr:col>
      <xdr:colOff>158750</xdr:colOff>
      <xdr:row>38</xdr:row>
      <xdr:rowOff>143510</xdr:rowOff>
    </xdr:to>
    <xdr:sp macro="" textlink="">
      <xdr:nvSpPr>
        <xdr:cNvPr id="324" name="楕円 323"/>
        <xdr:cNvSpPr/>
      </xdr:nvSpPr>
      <xdr:spPr>
        <a:xfrm>
          <a:off x="164592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13987</xdr:rowOff>
    </xdr:from>
    <xdr:ext cx="762000" cy="259045"/>
    <xdr:sp macro="" textlink="">
      <xdr:nvSpPr>
        <xdr:cNvPr id="325" name="補助費等該当値テキスト"/>
        <xdr:cNvSpPr txBox="1"/>
      </xdr:nvSpPr>
      <xdr:spPr>
        <a:xfrm>
          <a:off x="165989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47625</xdr:rowOff>
    </xdr:from>
    <xdr:to>
      <xdr:col>78</xdr:col>
      <xdr:colOff>120650</xdr:colOff>
      <xdr:row>38</xdr:row>
      <xdr:rowOff>149225</xdr:rowOff>
    </xdr:to>
    <xdr:sp macro="" textlink="">
      <xdr:nvSpPr>
        <xdr:cNvPr id="326" name="楕円 325"/>
        <xdr:cNvSpPr/>
      </xdr:nvSpPr>
      <xdr:spPr>
        <a:xfrm>
          <a:off x="15621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134002</xdr:rowOff>
    </xdr:from>
    <xdr:ext cx="736600" cy="259045"/>
    <xdr:sp macro="" textlink="">
      <xdr:nvSpPr>
        <xdr:cNvPr id="327" name="テキスト ボックス 326"/>
        <xdr:cNvSpPr txBox="1"/>
      </xdr:nvSpPr>
      <xdr:spPr>
        <a:xfrm>
          <a:off x="15290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8" name="楕円 327"/>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29" name="テキスト ボックス 328"/>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0" name="楕円 329"/>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1" name="テキスト ボックス 330"/>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59055</xdr:rowOff>
    </xdr:from>
    <xdr:to>
      <xdr:col>65</xdr:col>
      <xdr:colOff>53975</xdr:colOff>
      <xdr:row>38</xdr:row>
      <xdr:rowOff>160655</xdr:rowOff>
    </xdr:to>
    <xdr:sp macro="" textlink="">
      <xdr:nvSpPr>
        <xdr:cNvPr id="332" name="楕円 331"/>
        <xdr:cNvSpPr/>
      </xdr:nvSpPr>
      <xdr:spPr>
        <a:xfrm>
          <a:off x="12954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145432</xdr:rowOff>
    </xdr:from>
    <xdr:ext cx="762000" cy="259045"/>
    <xdr:sp macro="" textlink="">
      <xdr:nvSpPr>
        <xdr:cNvPr id="333" name="テキスト ボックス 332"/>
        <xdr:cNvSpPr txBox="1"/>
      </xdr:nvSpPr>
      <xdr:spPr>
        <a:xfrm>
          <a:off x="12623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庁舎大規模改修事業等の大型公共事業が続いたことで、市債残高及び公債費は増加し類似団体内平均値を上回る水準で推移してきたが、２７年度以降は借入額が減少傾向にあることから公債費も減少しており、類似団体内平均値との差も２８年度の１．８ポイントから１．３ポイントに減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３０年度以降は新体育館や複合施設建設、保育園・学校等へのエアコン設置事業など借入額の増額に伴い公債費の増加が見込まれるため、プライマリーバランスの黒字化を見据えた市債発行を行う。</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35561</xdr:rowOff>
    </xdr:to>
    <xdr:cxnSp macro="">
      <xdr:nvCxnSpPr>
        <xdr:cNvPr id="363" name="直線コネクタ 362"/>
        <xdr:cNvCxnSpPr/>
      </xdr:nvCxnSpPr>
      <xdr:spPr>
        <a:xfrm flipV="1">
          <a:off x="3987800" y="133812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49276</xdr:rowOff>
    </xdr:to>
    <xdr:cxnSp macro="">
      <xdr:nvCxnSpPr>
        <xdr:cNvPr id="366" name="直線コネクタ 365"/>
        <xdr:cNvCxnSpPr/>
      </xdr:nvCxnSpPr>
      <xdr:spPr>
        <a:xfrm flipV="1">
          <a:off x="3098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49276</xdr:rowOff>
    </xdr:to>
    <xdr:cxnSp macro="">
      <xdr:nvCxnSpPr>
        <xdr:cNvPr id="369" name="直線コネクタ 368"/>
        <xdr:cNvCxnSpPr/>
      </xdr:nvCxnSpPr>
      <xdr:spPr>
        <a:xfrm>
          <a:off x="2209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49276</xdr:rowOff>
    </xdr:to>
    <xdr:cxnSp macro="">
      <xdr:nvCxnSpPr>
        <xdr:cNvPr id="372" name="直線コネクタ 371"/>
        <xdr:cNvCxnSpPr/>
      </xdr:nvCxnSpPr>
      <xdr:spPr>
        <a:xfrm flipV="1">
          <a:off x="1320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82" name="楕円 381"/>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100855</xdr:rowOff>
    </xdr:from>
    <xdr:ext cx="762000" cy="259045"/>
    <xdr:sp macro="" textlink="">
      <xdr:nvSpPr>
        <xdr:cNvPr id="383"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4" name="楕円 383"/>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5" name="テキスト ボックス 38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86" name="楕円 385"/>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87" name="テキスト ボックス 386"/>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8" name="楕円 387"/>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9" name="テキスト ボックス 388"/>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0" name="楕円 389"/>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1" name="テキスト ボックス 390"/>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０．２ポイント高くなったが、これは扶助費及び維持補修費の増加が要因と考えられる。引き続き、類似団体内平均値を下回っているが、扶助費の伸びによっては今後平均値を上回ることも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事業の見直しによる超過勤務時間の削減や公共施設の総量抑制による維持管理費等の経常経費を減らし、義務的経費である人件費や物件費の抑制を図り、財政健全性の堅持に努める。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67564</xdr:rowOff>
    </xdr:from>
    <xdr:to>
      <xdr:col>82</xdr:col>
      <xdr:colOff>107950</xdr:colOff>
      <xdr:row>74</xdr:row>
      <xdr:rowOff>76708</xdr:rowOff>
    </xdr:to>
    <xdr:cxnSp macro="">
      <xdr:nvCxnSpPr>
        <xdr:cNvPr id="422" name="直線コネクタ 421"/>
        <xdr:cNvCxnSpPr/>
      </xdr:nvCxnSpPr>
      <xdr:spPr>
        <a:xfrm>
          <a:off x="15671800" y="127548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49276</xdr:rowOff>
    </xdr:from>
    <xdr:to>
      <xdr:col>78</xdr:col>
      <xdr:colOff>69850</xdr:colOff>
      <xdr:row>74</xdr:row>
      <xdr:rowOff>67564</xdr:rowOff>
    </xdr:to>
    <xdr:cxnSp macro="">
      <xdr:nvCxnSpPr>
        <xdr:cNvPr id="425" name="直線コネクタ 424"/>
        <xdr:cNvCxnSpPr/>
      </xdr:nvCxnSpPr>
      <xdr:spPr>
        <a:xfrm>
          <a:off x="14782800" y="127365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14986</xdr:rowOff>
    </xdr:from>
    <xdr:to>
      <xdr:col>73</xdr:col>
      <xdr:colOff>180975</xdr:colOff>
      <xdr:row>74</xdr:row>
      <xdr:rowOff>49276</xdr:rowOff>
    </xdr:to>
    <xdr:cxnSp macro="">
      <xdr:nvCxnSpPr>
        <xdr:cNvPr id="428" name="直線コネクタ 427"/>
        <xdr:cNvCxnSpPr/>
      </xdr:nvCxnSpPr>
      <xdr:spPr>
        <a:xfrm>
          <a:off x="13893800" y="1253083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14986</xdr:rowOff>
    </xdr:from>
    <xdr:to>
      <xdr:col>69</xdr:col>
      <xdr:colOff>92075</xdr:colOff>
      <xdr:row>73</xdr:row>
      <xdr:rowOff>19558</xdr:rowOff>
    </xdr:to>
    <xdr:cxnSp macro="">
      <xdr:nvCxnSpPr>
        <xdr:cNvPr id="431" name="直線コネクタ 430"/>
        <xdr:cNvCxnSpPr/>
      </xdr:nvCxnSpPr>
      <xdr:spPr>
        <a:xfrm flipV="1">
          <a:off x="13004800" y="125308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35" name="テキスト ボックス 434"/>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25908</xdr:rowOff>
    </xdr:from>
    <xdr:to>
      <xdr:col>82</xdr:col>
      <xdr:colOff>158750</xdr:colOff>
      <xdr:row>74</xdr:row>
      <xdr:rowOff>127508</xdr:rowOff>
    </xdr:to>
    <xdr:sp macro="" textlink="">
      <xdr:nvSpPr>
        <xdr:cNvPr id="441" name="楕円 440"/>
        <xdr:cNvSpPr/>
      </xdr:nvSpPr>
      <xdr:spPr>
        <a:xfrm>
          <a:off x="164592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42435</xdr:rowOff>
    </xdr:from>
    <xdr:ext cx="762000" cy="259045"/>
    <xdr:sp macro="" textlink="">
      <xdr:nvSpPr>
        <xdr:cNvPr id="442" name="公債費以外該当値テキスト"/>
        <xdr:cNvSpPr txBox="1"/>
      </xdr:nvSpPr>
      <xdr:spPr>
        <a:xfrm>
          <a:off x="16598900" y="1255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xdr:rowOff>
    </xdr:from>
    <xdr:to>
      <xdr:col>78</xdr:col>
      <xdr:colOff>120650</xdr:colOff>
      <xdr:row>74</xdr:row>
      <xdr:rowOff>118364</xdr:rowOff>
    </xdr:to>
    <xdr:sp macro="" textlink="">
      <xdr:nvSpPr>
        <xdr:cNvPr id="443" name="楕円 442"/>
        <xdr:cNvSpPr/>
      </xdr:nvSpPr>
      <xdr:spPr>
        <a:xfrm>
          <a:off x="15621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128541</xdr:rowOff>
    </xdr:from>
    <xdr:ext cx="736600" cy="259045"/>
    <xdr:sp macro="" textlink="">
      <xdr:nvSpPr>
        <xdr:cNvPr id="444" name="テキスト ボックス 443"/>
        <xdr:cNvSpPr txBox="1"/>
      </xdr:nvSpPr>
      <xdr:spPr>
        <a:xfrm>
          <a:off x="15290800" y="1247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169926</xdr:rowOff>
    </xdr:from>
    <xdr:to>
      <xdr:col>74</xdr:col>
      <xdr:colOff>31750</xdr:colOff>
      <xdr:row>74</xdr:row>
      <xdr:rowOff>100076</xdr:rowOff>
    </xdr:to>
    <xdr:sp macro="" textlink="">
      <xdr:nvSpPr>
        <xdr:cNvPr id="445" name="楕円 444"/>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84853</xdr:rowOff>
    </xdr:from>
    <xdr:ext cx="762000" cy="259045"/>
    <xdr:sp macro="" textlink="">
      <xdr:nvSpPr>
        <xdr:cNvPr id="446" name="テキスト ボックス 445"/>
        <xdr:cNvSpPr txBox="1"/>
      </xdr:nvSpPr>
      <xdr:spPr>
        <a:xfrm>
          <a:off x="14401800" y="1277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135636</xdr:rowOff>
    </xdr:from>
    <xdr:to>
      <xdr:col>69</xdr:col>
      <xdr:colOff>142875</xdr:colOff>
      <xdr:row>73</xdr:row>
      <xdr:rowOff>65786</xdr:rowOff>
    </xdr:to>
    <xdr:sp macro="" textlink="">
      <xdr:nvSpPr>
        <xdr:cNvPr id="447" name="楕円 446"/>
        <xdr:cNvSpPr/>
      </xdr:nvSpPr>
      <xdr:spPr>
        <a:xfrm>
          <a:off x="13843000" y="12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75963</xdr:rowOff>
    </xdr:from>
    <xdr:ext cx="762000" cy="259045"/>
    <xdr:sp macro="" textlink="">
      <xdr:nvSpPr>
        <xdr:cNvPr id="448" name="テキスト ボックス 447"/>
        <xdr:cNvSpPr txBox="1"/>
      </xdr:nvSpPr>
      <xdr:spPr>
        <a:xfrm>
          <a:off x="13512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140208</xdr:rowOff>
    </xdr:from>
    <xdr:to>
      <xdr:col>65</xdr:col>
      <xdr:colOff>53975</xdr:colOff>
      <xdr:row>73</xdr:row>
      <xdr:rowOff>70358</xdr:rowOff>
    </xdr:to>
    <xdr:sp macro="" textlink="">
      <xdr:nvSpPr>
        <xdr:cNvPr id="449" name="楕円 448"/>
        <xdr:cNvSpPr/>
      </xdr:nvSpPr>
      <xdr:spPr>
        <a:xfrm>
          <a:off x="12954000" y="124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80535</xdr:rowOff>
    </xdr:from>
    <xdr:ext cx="762000" cy="259045"/>
    <xdr:sp macro="" textlink="">
      <xdr:nvSpPr>
        <xdr:cNvPr id="450" name="テキスト ボックス 449"/>
        <xdr:cNvSpPr txBox="1"/>
      </xdr:nvSpPr>
      <xdr:spPr>
        <a:xfrm>
          <a:off x="12623800" y="1225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146907</xdr:rowOff>
    </xdr:from>
    <xdr:to>
      <xdr:col>29</xdr:col>
      <xdr:colOff>127000</xdr:colOff>
      <xdr:row>15</xdr:row>
      <xdr:rowOff>26854</xdr:rowOff>
    </xdr:to>
    <xdr:cxnSp macro="">
      <xdr:nvCxnSpPr>
        <xdr:cNvPr id="50" name="直線コネクタ 49"/>
        <xdr:cNvCxnSpPr/>
      </xdr:nvCxnSpPr>
      <xdr:spPr bwMode="auto">
        <a:xfrm flipV="1">
          <a:off x="5003800" y="2594832"/>
          <a:ext cx="647700" cy="5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26854</xdr:rowOff>
    </xdr:from>
    <xdr:to>
      <xdr:col>26</xdr:col>
      <xdr:colOff>50800</xdr:colOff>
      <xdr:row>15</xdr:row>
      <xdr:rowOff>38951</xdr:rowOff>
    </xdr:to>
    <xdr:cxnSp macro="">
      <xdr:nvCxnSpPr>
        <xdr:cNvPr id="53" name="直線コネクタ 52"/>
        <xdr:cNvCxnSpPr/>
      </xdr:nvCxnSpPr>
      <xdr:spPr bwMode="auto">
        <a:xfrm flipV="1">
          <a:off x="4305300" y="2646229"/>
          <a:ext cx="698500" cy="1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38951</xdr:rowOff>
    </xdr:from>
    <xdr:to>
      <xdr:col>22</xdr:col>
      <xdr:colOff>114300</xdr:colOff>
      <xdr:row>15</xdr:row>
      <xdr:rowOff>64954</xdr:rowOff>
    </xdr:to>
    <xdr:cxnSp macro="">
      <xdr:nvCxnSpPr>
        <xdr:cNvPr id="56" name="直線コネクタ 55"/>
        <xdr:cNvCxnSpPr/>
      </xdr:nvCxnSpPr>
      <xdr:spPr bwMode="auto">
        <a:xfrm flipV="1">
          <a:off x="3606800" y="2658326"/>
          <a:ext cx="698500" cy="2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64954</xdr:rowOff>
    </xdr:from>
    <xdr:to>
      <xdr:col>18</xdr:col>
      <xdr:colOff>177800</xdr:colOff>
      <xdr:row>15</xdr:row>
      <xdr:rowOff>110084</xdr:rowOff>
    </xdr:to>
    <xdr:cxnSp macro="">
      <xdr:nvCxnSpPr>
        <xdr:cNvPr id="59" name="直線コネクタ 58"/>
        <xdr:cNvCxnSpPr/>
      </xdr:nvCxnSpPr>
      <xdr:spPr bwMode="auto">
        <a:xfrm flipV="1">
          <a:off x="2908300" y="2684329"/>
          <a:ext cx="698500" cy="4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96107</xdr:rowOff>
    </xdr:from>
    <xdr:to>
      <xdr:col>29</xdr:col>
      <xdr:colOff>177800</xdr:colOff>
      <xdr:row>15</xdr:row>
      <xdr:rowOff>26257</xdr:rowOff>
    </xdr:to>
    <xdr:sp macro="" textlink="">
      <xdr:nvSpPr>
        <xdr:cNvPr id="69" name="楕円 68"/>
        <xdr:cNvSpPr/>
      </xdr:nvSpPr>
      <xdr:spPr bwMode="auto">
        <a:xfrm>
          <a:off x="5600700" y="254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112634</xdr:rowOff>
    </xdr:from>
    <xdr:ext cx="762000" cy="259045"/>
    <xdr:sp macro="" textlink="">
      <xdr:nvSpPr>
        <xdr:cNvPr id="70" name="人口1人当たり決算額の推移該当値テキスト130"/>
        <xdr:cNvSpPr txBox="1"/>
      </xdr:nvSpPr>
      <xdr:spPr>
        <a:xfrm>
          <a:off x="5740400" y="238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147504</xdr:rowOff>
    </xdr:from>
    <xdr:to>
      <xdr:col>26</xdr:col>
      <xdr:colOff>101600</xdr:colOff>
      <xdr:row>15</xdr:row>
      <xdr:rowOff>77654</xdr:rowOff>
    </xdr:to>
    <xdr:sp macro="" textlink="">
      <xdr:nvSpPr>
        <xdr:cNvPr id="71" name="楕円 70"/>
        <xdr:cNvSpPr/>
      </xdr:nvSpPr>
      <xdr:spPr bwMode="auto">
        <a:xfrm>
          <a:off x="4953000" y="259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87831</xdr:rowOff>
    </xdr:from>
    <xdr:ext cx="736600" cy="259045"/>
    <xdr:sp macro="" textlink="">
      <xdr:nvSpPr>
        <xdr:cNvPr id="72" name="テキスト ボックス 71"/>
        <xdr:cNvSpPr txBox="1"/>
      </xdr:nvSpPr>
      <xdr:spPr>
        <a:xfrm>
          <a:off x="4622800" y="236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159601</xdr:rowOff>
    </xdr:from>
    <xdr:to>
      <xdr:col>22</xdr:col>
      <xdr:colOff>165100</xdr:colOff>
      <xdr:row>15</xdr:row>
      <xdr:rowOff>89751</xdr:rowOff>
    </xdr:to>
    <xdr:sp macro="" textlink="">
      <xdr:nvSpPr>
        <xdr:cNvPr id="73" name="楕円 72"/>
        <xdr:cNvSpPr/>
      </xdr:nvSpPr>
      <xdr:spPr bwMode="auto">
        <a:xfrm>
          <a:off x="4254500" y="260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99928</xdr:rowOff>
    </xdr:from>
    <xdr:ext cx="762000" cy="259045"/>
    <xdr:sp macro="" textlink="">
      <xdr:nvSpPr>
        <xdr:cNvPr id="74" name="テキスト ボックス 73"/>
        <xdr:cNvSpPr txBox="1"/>
      </xdr:nvSpPr>
      <xdr:spPr>
        <a:xfrm>
          <a:off x="3924300" y="237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14154</xdr:rowOff>
    </xdr:from>
    <xdr:to>
      <xdr:col>19</xdr:col>
      <xdr:colOff>38100</xdr:colOff>
      <xdr:row>15</xdr:row>
      <xdr:rowOff>115754</xdr:rowOff>
    </xdr:to>
    <xdr:sp macro="" textlink="">
      <xdr:nvSpPr>
        <xdr:cNvPr id="75" name="楕円 74"/>
        <xdr:cNvSpPr/>
      </xdr:nvSpPr>
      <xdr:spPr bwMode="auto">
        <a:xfrm>
          <a:off x="3556000" y="263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125931</xdr:rowOff>
    </xdr:from>
    <xdr:ext cx="762000" cy="259045"/>
    <xdr:sp macro="" textlink="">
      <xdr:nvSpPr>
        <xdr:cNvPr id="76" name="テキスト ボックス 75"/>
        <xdr:cNvSpPr txBox="1"/>
      </xdr:nvSpPr>
      <xdr:spPr>
        <a:xfrm>
          <a:off x="3225800" y="240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59284</xdr:rowOff>
    </xdr:from>
    <xdr:to>
      <xdr:col>15</xdr:col>
      <xdr:colOff>101600</xdr:colOff>
      <xdr:row>15</xdr:row>
      <xdr:rowOff>160884</xdr:rowOff>
    </xdr:to>
    <xdr:sp macro="" textlink="">
      <xdr:nvSpPr>
        <xdr:cNvPr id="77" name="楕円 76"/>
        <xdr:cNvSpPr/>
      </xdr:nvSpPr>
      <xdr:spPr bwMode="auto">
        <a:xfrm>
          <a:off x="2857500" y="267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171061</xdr:rowOff>
    </xdr:from>
    <xdr:ext cx="762000" cy="259045"/>
    <xdr:sp macro="" textlink="">
      <xdr:nvSpPr>
        <xdr:cNvPr id="78" name="テキスト ボックス 77"/>
        <xdr:cNvSpPr txBox="1"/>
      </xdr:nvSpPr>
      <xdr:spPr>
        <a:xfrm>
          <a:off x="2527300" y="244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176280</xdr:rowOff>
    </xdr:from>
    <xdr:to>
      <xdr:col>29</xdr:col>
      <xdr:colOff>127000</xdr:colOff>
      <xdr:row>35</xdr:row>
      <xdr:rowOff>233495</xdr:rowOff>
    </xdr:to>
    <xdr:cxnSp macro="">
      <xdr:nvCxnSpPr>
        <xdr:cNvPr id="113" name="直線コネクタ 112"/>
        <xdr:cNvCxnSpPr/>
      </xdr:nvCxnSpPr>
      <xdr:spPr bwMode="auto">
        <a:xfrm>
          <a:off x="5003800" y="6786630"/>
          <a:ext cx="647700" cy="5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173667</xdr:rowOff>
    </xdr:from>
    <xdr:to>
      <xdr:col>26</xdr:col>
      <xdr:colOff>50800</xdr:colOff>
      <xdr:row>35</xdr:row>
      <xdr:rowOff>176280</xdr:rowOff>
    </xdr:to>
    <xdr:cxnSp macro="">
      <xdr:nvCxnSpPr>
        <xdr:cNvPr id="116" name="直線コネクタ 115"/>
        <xdr:cNvCxnSpPr/>
      </xdr:nvCxnSpPr>
      <xdr:spPr bwMode="auto">
        <a:xfrm>
          <a:off x="4305300" y="6784017"/>
          <a:ext cx="6985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173667</xdr:rowOff>
    </xdr:from>
    <xdr:to>
      <xdr:col>22</xdr:col>
      <xdr:colOff>114300</xdr:colOff>
      <xdr:row>35</xdr:row>
      <xdr:rowOff>218636</xdr:rowOff>
    </xdr:to>
    <xdr:cxnSp macro="">
      <xdr:nvCxnSpPr>
        <xdr:cNvPr id="119" name="直線コネクタ 118"/>
        <xdr:cNvCxnSpPr/>
      </xdr:nvCxnSpPr>
      <xdr:spPr bwMode="auto">
        <a:xfrm flipV="1">
          <a:off x="3606800" y="6784017"/>
          <a:ext cx="698500" cy="4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212823</xdr:rowOff>
    </xdr:from>
    <xdr:to>
      <xdr:col>18</xdr:col>
      <xdr:colOff>177800</xdr:colOff>
      <xdr:row>35</xdr:row>
      <xdr:rowOff>218636</xdr:rowOff>
    </xdr:to>
    <xdr:cxnSp macro="">
      <xdr:nvCxnSpPr>
        <xdr:cNvPr id="122" name="直線コネクタ 121"/>
        <xdr:cNvCxnSpPr/>
      </xdr:nvCxnSpPr>
      <xdr:spPr bwMode="auto">
        <a:xfrm>
          <a:off x="2908300" y="6823173"/>
          <a:ext cx="6985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182695</xdr:rowOff>
    </xdr:from>
    <xdr:to>
      <xdr:col>29</xdr:col>
      <xdr:colOff>177800</xdr:colOff>
      <xdr:row>35</xdr:row>
      <xdr:rowOff>284295</xdr:rowOff>
    </xdr:to>
    <xdr:sp macro="" textlink="">
      <xdr:nvSpPr>
        <xdr:cNvPr id="132" name="楕円 131"/>
        <xdr:cNvSpPr/>
      </xdr:nvSpPr>
      <xdr:spPr bwMode="auto">
        <a:xfrm>
          <a:off x="5600700" y="679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154772</xdr:rowOff>
    </xdr:from>
    <xdr:ext cx="762000" cy="259045"/>
    <xdr:sp macro="" textlink="">
      <xdr:nvSpPr>
        <xdr:cNvPr id="133" name="人口1人当たり決算額の推移該当値テキスト445"/>
        <xdr:cNvSpPr txBox="1"/>
      </xdr:nvSpPr>
      <xdr:spPr>
        <a:xfrm>
          <a:off x="5740400" y="67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125480</xdr:rowOff>
    </xdr:from>
    <xdr:to>
      <xdr:col>26</xdr:col>
      <xdr:colOff>101600</xdr:colOff>
      <xdr:row>35</xdr:row>
      <xdr:rowOff>227080</xdr:rowOff>
    </xdr:to>
    <xdr:sp macro="" textlink="">
      <xdr:nvSpPr>
        <xdr:cNvPr id="134" name="楕円 133"/>
        <xdr:cNvSpPr/>
      </xdr:nvSpPr>
      <xdr:spPr bwMode="auto">
        <a:xfrm>
          <a:off x="4953000" y="673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237257</xdr:rowOff>
    </xdr:from>
    <xdr:ext cx="736600" cy="259045"/>
    <xdr:sp macro="" textlink="">
      <xdr:nvSpPr>
        <xdr:cNvPr id="135" name="テキスト ボックス 134"/>
        <xdr:cNvSpPr txBox="1"/>
      </xdr:nvSpPr>
      <xdr:spPr>
        <a:xfrm>
          <a:off x="4622800" y="650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122867</xdr:rowOff>
    </xdr:from>
    <xdr:to>
      <xdr:col>22</xdr:col>
      <xdr:colOff>165100</xdr:colOff>
      <xdr:row>35</xdr:row>
      <xdr:rowOff>224467</xdr:rowOff>
    </xdr:to>
    <xdr:sp macro="" textlink="">
      <xdr:nvSpPr>
        <xdr:cNvPr id="136" name="楕円 135"/>
        <xdr:cNvSpPr/>
      </xdr:nvSpPr>
      <xdr:spPr bwMode="auto">
        <a:xfrm>
          <a:off x="4254500" y="673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234644</xdr:rowOff>
    </xdr:from>
    <xdr:ext cx="762000" cy="259045"/>
    <xdr:sp macro="" textlink="">
      <xdr:nvSpPr>
        <xdr:cNvPr id="137" name="テキスト ボックス 136"/>
        <xdr:cNvSpPr txBox="1"/>
      </xdr:nvSpPr>
      <xdr:spPr>
        <a:xfrm>
          <a:off x="3924300" y="65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167836</xdr:rowOff>
    </xdr:from>
    <xdr:to>
      <xdr:col>19</xdr:col>
      <xdr:colOff>38100</xdr:colOff>
      <xdr:row>35</xdr:row>
      <xdr:rowOff>269436</xdr:rowOff>
    </xdr:to>
    <xdr:sp macro="" textlink="">
      <xdr:nvSpPr>
        <xdr:cNvPr id="138" name="楕円 137"/>
        <xdr:cNvSpPr/>
      </xdr:nvSpPr>
      <xdr:spPr bwMode="auto">
        <a:xfrm>
          <a:off x="3556000" y="677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254213</xdr:rowOff>
    </xdr:from>
    <xdr:ext cx="762000" cy="259045"/>
    <xdr:sp macro="" textlink="">
      <xdr:nvSpPr>
        <xdr:cNvPr id="139" name="テキスト ボックス 138"/>
        <xdr:cNvSpPr txBox="1"/>
      </xdr:nvSpPr>
      <xdr:spPr>
        <a:xfrm>
          <a:off x="3225800" y="686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162023</xdr:rowOff>
    </xdr:from>
    <xdr:to>
      <xdr:col>15</xdr:col>
      <xdr:colOff>101600</xdr:colOff>
      <xdr:row>35</xdr:row>
      <xdr:rowOff>263623</xdr:rowOff>
    </xdr:to>
    <xdr:sp macro="" textlink="">
      <xdr:nvSpPr>
        <xdr:cNvPr id="140" name="楕円 139"/>
        <xdr:cNvSpPr/>
      </xdr:nvSpPr>
      <xdr:spPr bwMode="auto">
        <a:xfrm>
          <a:off x="2857500" y="677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248400</xdr:rowOff>
    </xdr:from>
    <xdr:ext cx="762000" cy="259045"/>
    <xdr:sp macro="" textlink="">
      <xdr:nvSpPr>
        <xdr:cNvPr id="141" name="テキスト ボックス 140"/>
        <xdr:cNvSpPr txBox="1"/>
      </xdr:nvSpPr>
      <xdr:spPr>
        <a:xfrm>
          <a:off x="2527300" y="685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67,459
66,303
289.98
26,950,367
26,495,935
410,109
16,740,945
26,475,129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108359</xdr:rowOff>
    </xdr:from>
    <xdr:to>
      <xdr:col>24</xdr:col>
      <xdr:colOff>63500</xdr:colOff>
      <xdr:row>33</xdr:row>
      <xdr:rowOff>135402</xdr:rowOff>
    </xdr:to>
    <xdr:cxnSp macro="">
      <xdr:nvCxnSpPr>
        <xdr:cNvPr id="59" name="直線コネクタ 58"/>
        <xdr:cNvCxnSpPr/>
      </xdr:nvCxnSpPr>
      <xdr:spPr>
        <a:xfrm>
          <a:off x="3797300" y="5766209"/>
          <a:ext cx="8382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108359</xdr:rowOff>
    </xdr:from>
    <xdr:to>
      <xdr:col>19</xdr:col>
      <xdr:colOff>177800</xdr:colOff>
      <xdr:row>34</xdr:row>
      <xdr:rowOff>2289</xdr:rowOff>
    </xdr:to>
    <xdr:cxnSp macro="">
      <xdr:nvCxnSpPr>
        <xdr:cNvPr id="62" name="直線コネクタ 61"/>
        <xdr:cNvCxnSpPr/>
      </xdr:nvCxnSpPr>
      <xdr:spPr>
        <a:xfrm flipV="1">
          <a:off x="2908300" y="5766209"/>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153325</xdr:rowOff>
    </xdr:from>
    <xdr:to>
      <xdr:col>15</xdr:col>
      <xdr:colOff>50800</xdr:colOff>
      <xdr:row>34</xdr:row>
      <xdr:rowOff>2289</xdr:rowOff>
    </xdr:to>
    <xdr:cxnSp macro="">
      <xdr:nvCxnSpPr>
        <xdr:cNvPr id="65" name="直線コネクタ 64"/>
        <xdr:cNvCxnSpPr/>
      </xdr:nvCxnSpPr>
      <xdr:spPr>
        <a:xfrm>
          <a:off x="2019300" y="5811175"/>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153325</xdr:rowOff>
    </xdr:from>
    <xdr:to>
      <xdr:col>10</xdr:col>
      <xdr:colOff>114300</xdr:colOff>
      <xdr:row>34</xdr:row>
      <xdr:rowOff>34796</xdr:rowOff>
    </xdr:to>
    <xdr:cxnSp macro="">
      <xdr:nvCxnSpPr>
        <xdr:cNvPr id="68" name="直線コネクタ 67"/>
        <xdr:cNvCxnSpPr/>
      </xdr:nvCxnSpPr>
      <xdr:spPr>
        <a:xfrm flipV="1">
          <a:off x="1130300" y="5811175"/>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84602</xdr:rowOff>
    </xdr:from>
    <xdr:to>
      <xdr:col>24</xdr:col>
      <xdr:colOff>114300</xdr:colOff>
      <xdr:row>34</xdr:row>
      <xdr:rowOff>14752</xdr:rowOff>
    </xdr:to>
    <xdr:sp macro="" textlink="">
      <xdr:nvSpPr>
        <xdr:cNvPr id="78" name="楕円 77"/>
        <xdr:cNvSpPr/>
      </xdr:nvSpPr>
      <xdr:spPr>
        <a:xfrm>
          <a:off x="4584700" y="57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107479</xdr:rowOff>
    </xdr:from>
    <xdr:ext cx="534377" cy="259045"/>
    <xdr:sp macro="" textlink="">
      <xdr:nvSpPr>
        <xdr:cNvPr id="79" name="人件費該当値テキスト"/>
        <xdr:cNvSpPr txBox="1"/>
      </xdr:nvSpPr>
      <xdr:spPr>
        <a:xfrm>
          <a:off x="4686300" y="559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57559</xdr:rowOff>
    </xdr:from>
    <xdr:to>
      <xdr:col>20</xdr:col>
      <xdr:colOff>38100</xdr:colOff>
      <xdr:row>33</xdr:row>
      <xdr:rowOff>159159</xdr:rowOff>
    </xdr:to>
    <xdr:sp macro="" textlink="">
      <xdr:nvSpPr>
        <xdr:cNvPr id="80" name="楕円 79"/>
        <xdr:cNvSpPr/>
      </xdr:nvSpPr>
      <xdr:spPr>
        <a:xfrm>
          <a:off x="3746500" y="57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4236</xdr:rowOff>
    </xdr:from>
    <xdr:ext cx="534377" cy="259045"/>
    <xdr:sp macro="" textlink="">
      <xdr:nvSpPr>
        <xdr:cNvPr id="81" name="テキスト ボックス 80"/>
        <xdr:cNvSpPr txBox="1"/>
      </xdr:nvSpPr>
      <xdr:spPr>
        <a:xfrm>
          <a:off x="3530111" y="54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122939</xdr:rowOff>
    </xdr:from>
    <xdr:to>
      <xdr:col>15</xdr:col>
      <xdr:colOff>101600</xdr:colOff>
      <xdr:row>34</xdr:row>
      <xdr:rowOff>53089</xdr:rowOff>
    </xdr:to>
    <xdr:sp macro="" textlink="">
      <xdr:nvSpPr>
        <xdr:cNvPr id="82" name="楕円 81"/>
        <xdr:cNvSpPr/>
      </xdr:nvSpPr>
      <xdr:spPr>
        <a:xfrm>
          <a:off x="2857500" y="57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69616</xdr:rowOff>
    </xdr:from>
    <xdr:ext cx="534377" cy="259045"/>
    <xdr:sp macro="" textlink="">
      <xdr:nvSpPr>
        <xdr:cNvPr id="83" name="テキスト ボックス 82"/>
        <xdr:cNvSpPr txBox="1"/>
      </xdr:nvSpPr>
      <xdr:spPr>
        <a:xfrm>
          <a:off x="2641111" y="55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102525</xdr:rowOff>
    </xdr:from>
    <xdr:to>
      <xdr:col>10</xdr:col>
      <xdr:colOff>165100</xdr:colOff>
      <xdr:row>34</xdr:row>
      <xdr:rowOff>32675</xdr:rowOff>
    </xdr:to>
    <xdr:sp macro="" textlink="">
      <xdr:nvSpPr>
        <xdr:cNvPr id="84" name="楕円 83"/>
        <xdr:cNvSpPr/>
      </xdr:nvSpPr>
      <xdr:spPr>
        <a:xfrm>
          <a:off x="1968500" y="57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49202</xdr:rowOff>
    </xdr:from>
    <xdr:ext cx="534377" cy="259045"/>
    <xdr:sp macro="" textlink="">
      <xdr:nvSpPr>
        <xdr:cNvPr id="85" name="テキスト ボックス 84"/>
        <xdr:cNvSpPr txBox="1"/>
      </xdr:nvSpPr>
      <xdr:spPr>
        <a:xfrm>
          <a:off x="1752111" y="55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155446</xdr:rowOff>
    </xdr:from>
    <xdr:to>
      <xdr:col>6</xdr:col>
      <xdr:colOff>38100</xdr:colOff>
      <xdr:row>34</xdr:row>
      <xdr:rowOff>85596</xdr:rowOff>
    </xdr:to>
    <xdr:sp macro="" textlink="">
      <xdr:nvSpPr>
        <xdr:cNvPr id="86" name="楕円 85"/>
        <xdr:cNvSpPr/>
      </xdr:nvSpPr>
      <xdr:spPr>
        <a:xfrm>
          <a:off x="1079500" y="58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102123</xdr:rowOff>
    </xdr:from>
    <xdr:ext cx="534377" cy="259045"/>
    <xdr:sp macro="" textlink="">
      <xdr:nvSpPr>
        <xdr:cNvPr id="87" name="テキスト ボックス 86"/>
        <xdr:cNvSpPr txBox="1"/>
      </xdr:nvSpPr>
      <xdr:spPr>
        <a:xfrm>
          <a:off x="863111" y="55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149004</xdr:rowOff>
    </xdr:from>
    <xdr:to>
      <xdr:col>24</xdr:col>
      <xdr:colOff>63500</xdr:colOff>
      <xdr:row>57</xdr:row>
      <xdr:rowOff>152829</xdr:rowOff>
    </xdr:to>
    <xdr:cxnSp macro="">
      <xdr:nvCxnSpPr>
        <xdr:cNvPr id="116" name="直線コネクタ 115"/>
        <xdr:cNvCxnSpPr/>
      </xdr:nvCxnSpPr>
      <xdr:spPr>
        <a:xfrm flipV="1">
          <a:off x="3797300" y="9921654"/>
          <a:ext cx="8382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147514</xdr:rowOff>
    </xdr:from>
    <xdr:to>
      <xdr:col>19</xdr:col>
      <xdr:colOff>177800</xdr:colOff>
      <xdr:row>57</xdr:row>
      <xdr:rowOff>152829</xdr:rowOff>
    </xdr:to>
    <xdr:cxnSp macro="">
      <xdr:nvCxnSpPr>
        <xdr:cNvPr id="119" name="直線コネクタ 118"/>
        <xdr:cNvCxnSpPr/>
      </xdr:nvCxnSpPr>
      <xdr:spPr>
        <a:xfrm>
          <a:off x="2908300" y="9920164"/>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147514</xdr:rowOff>
    </xdr:from>
    <xdr:to>
      <xdr:col>15</xdr:col>
      <xdr:colOff>50800</xdr:colOff>
      <xdr:row>57</xdr:row>
      <xdr:rowOff>158453</xdr:rowOff>
    </xdr:to>
    <xdr:cxnSp macro="">
      <xdr:nvCxnSpPr>
        <xdr:cNvPr id="122" name="直線コネクタ 121"/>
        <xdr:cNvCxnSpPr/>
      </xdr:nvCxnSpPr>
      <xdr:spPr>
        <a:xfrm flipV="1">
          <a:off x="2019300" y="9920164"/>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158453</xdr:rowOff>
    </xdr:from>
    <xdr:to>
      <xdr:col>10</xdr:col>
      <xdr:colOff>114300</xdr:colOff>
      <xdr:row>57</xdr:row>
      <xdr:rowOff>163170</xdr:rowOff>
    </xdr:to>
    <xdr:cxnSp macro="">
      <xdr:nvCxnSpPr>
        <xdr:cNvPr id="125" name="直線コネクタ 124"/>
        <xdr:cNvCxnSpPr/>
      </xdr:nvCxnSpPr>
      <xdr:spPr>
        <a:xfrm flipV="1">
          <a:off x="1130300" y="9931103"/>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98204</xdr:rowOff>
    </xdr:from>
    <xdr:to>
      <xdr:col>24</xdr:col>
      <xdr:colOff>114300</xdr:colOff>
      <xdr:row>58</xdr:row>
      <xdr:rowOff>28354</xdr:rowOff>
    </xdr:to>
    <xdr:sp macro="" textlink="">
      <xdr:nvSpPr>
        <xdr:cNvPr id="135" name="楕円 134"/>
        <xdr:cNvSpPr/>
      </xdr:nvSpPr>
      <xdr:spPr>
        <a:xfrm>
          <a:off x="4584700" y="98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57581</xdr:rowOff>
    </xdr:from>
    <xdr:ext cx="534377" cy="259045"/>
    <xdr:sp macro="" textlink="">
      <xdr:nvSpPr>
        <xdr:cNvPr id="136" name="物件費該当値テキスト"/>
        <xdr:cNvSpPr txBox="1"/>
      </xdr:nvSpPr>
      <xdr:spPr>
        <a:xfrm>
          <a:off x="4686300" y="96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102029</xdr:rowOff>
    </xdr:from>
    <xdr:to>
      <xdr:col>20</xdr:col>
      <xdr:colOff>38100</xdr:colOff>
      <xdr:row>58</xdr:row>
      <xdr:rowOff>32179</xdr:rowOff>
    </xdr:to>
    <xdr:sp macro="" textlink="">
      <xdr:nvSpPr>
        <xdr:cNvPr id="137" name="楕円 136"/>
        <xdr:cNvSpPr/>
      </xdr:nvSpPr>
      <xdr:spPr>
        <a:xfrm>
          <a:off x="3746500" y="98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23306</xdr:rowOff>
    </xdr:from>
    <xdr:ext cx="534377" cy="259045"/>
    <xdr:sp macro="" textlink="">
      <xdr:nvSpPr>
        <xdr:cNvPr id="138" name="テキスト ボックス 137"/>
        <xdr:cNvSpPr txBox="1"/>
      </xdr:nvSpPr>
      <xdr:spPr>
        <a:xfrm>
          <a:off x="3530111" y="996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96714</xdr:rowOff>
    </xdr:from>
    <xdr:to>
      <xdr:col>15</xdr:col>
      <xdr:colOff>101600</xdr:colOff>
      <xdr:row>58</xdr:row>
      <xdr:rowOff>26864</xdr:rowOff>
    </xdr:to>
    <xdr:sp macro="" textlink="">
      <xdr:nvSpPr>
        <xdr:cNvPr id="139" name="楕円 138"/>
        <xdr:cNvSpPr/>
      </xdr:nvSpPr>
      <xdr:spPr>
        <a:xfrm>
          <a:off x="2857500" y="98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43391</xdr:rowOff>
    </xdr:from>
    <xdr:ext cx="534377" cy="259045"/>
    <xdr:sp macro="" textlink="">
      <xdr:nvSpPr>
        <xdr:cNvPr id="140" name="テキスト ボックス 139"/>
        <xdr:cNvSpPr txBox="1"/>
      </xdr:nvSpPr>
      <xdr:spPr>
        <a:xfrm>
          <a:off x="2641111" y="964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107653</xdr:rowOff>
    </xdr:from>
    <xdr:to>
      <xdr:col>10</xdr:col>
      <xdr:colOff>165100</xdr:colOff>
      <xdr:row>58</xdr:row>
      <xdr:rowOff>37803</xdr:rowOff>
    </xdr:to>
    <xdr:sp macro="" textlink="">
      <xdr:nvSpPr>
        <xdr:cNvPr id="141" name="楕円 140"/>
        <xdr:cNvSpPr/>
      </xdr:nvSpPr>
      <xdr:spPr>
        <a:xfrm>
          <a:off x="1968500" y="98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54330</xdr:rowOff>
    </xdr:from>
    <xdr:ext cx="534377" cy="259045"/>
    <xdr:sp macro="" textlink="">
      <xdr:nvSpPr>
        <xdr:cNvPr id="142" name="テキスト ボックス 141"/>
        <xdr:cNvSpPr txBox="1"/>
      </xdr:nvSpPr>
      <xdr:spPr>
        <a:xfrm>
          <a:off x="1752111" y="96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112370</xdr:rowOff>
    </xdr:from>
    <xdr:to>
      <xdr:col>6</xdr:col>
      <xdr:colOff>38100</xdr:colOff>
      <xdr:row>58</xdr:row>
      <xdr:rowOff>42520</xdr:rowOff>
    </xdr:to>
    <xdr:sp macro="" textlink="">
      <xdr:nvSpPr>
        <xdr:cNvPr id="143" name="楕円 142"/>
        <xdr:cNvSpPr/>
      </xdr:nvSpPr>
      <xdr:spPr>
        <a:xfrm>
          <a:off x="1079500" y="98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59047</xdr:rowOff>
    </xdr:from>
    <xdr:ext cx="534377" cy="259045"/>
    <xdr:sp macro="" textlink="">
      <xdr:nvSpPr>
        <xdr:cNvPr id="144" name="テキスト ボックス 143"/>
        <xdr:cNvSpPr txBox="1"/>
      </xdr:nvSpPr>
      <xdr:spPr>
        <a:xfrm>
          <a:off x="863111" y="96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150044</xdr:rowOff>
    </xdr:from>
    <xdr:to>
      <xdr:col>24</xdr:col>
      <xdr:colOff>63500</xdr:colOff>
      <xdr:row>76</xdr:row>
      <xdr:rowOff>153302</xdr:rowOff>
    </xdr:to>
    <xdr:cxnSp macro="">
      <xdr:nvCxnSpPr>
        <xdr:cNvPr id="169" name="直線コネクタ 168"/>
        <xdr:cNvCxnSpPr/>
      </xdr:nvCxnSpPr>
      <xdr:spPr>
        <a:xfrm flipV="1">
          <a:off x="3797300" y="13180244"/>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13399</xdr:rowOff>
    </xdr:from>
    <xdr:to>
      <xdr:col>19</xdr:col>
      <xdr:colOff>177800</xdr:colOff>
      <xdr:row>76</xdr:row>
      <xdr:rowOff>153302</xdr:rowOff>
    </xdr:to>
    <xdr:cxnSp macro="">
      <xdr:nvCxnSpPr>
        <xdr:cNvPr id="172" name="直線コネクタ 171"/>
        <xdr:cNvCxnSpPr/>
      </xdr:nvCxnSpPr>
      <xdr:spPr>
        <a:xfrm>
          <a:off x="2908300" y="13043599"/>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13399</xdr:rowOff>
    </xdr:from>
    <xdr:to>
      <xdr:col>15</xdr:col>
      <xdr:colOff>50800</xdr:colOff>
      <xdr:row>76</xdr:row>
      <xdr:rowOff>114040</xdr:rowOff>
    </xdr:to>
    <xdr:cxnSp macro="">
      <xdr:nvCxnSpPr>
        <xdr:cNvPr id="175" name="直線コネクタ 174"/>
        <xdr:cNvCxnSpPr/>
      </xdr:nvCxnSpPr>
      <xdr:spPr>
        <a:xfrm flipV="1">
          <a:off x="2019300" y="13043599"/>
          <a:ext cx="889000" cy="10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106038</xdr:rowOff>
    </xdr:from>
    <xdr:to>
      <xdr:col>10</xdr:col>
      <xdr:colOff>114300</xdr:colOff>
      <xdr:row>76</xdr:row>
      <xdr:rowOff>114040</xdr:rowOff>
    </xdr:to>
    <xdr:cxnSp macro="">
      <xdr:nvCxnSpPr>
        <xdr:cNvPr id="178" name="直線コネクタ 177"/>
        <xdr:cNvCxnSpPr/>
      </xdr:nvCxnSpPr>
      <xdr:spPr>
        <a:xfrm>
          <a:off x="1130300" y="12964788"/>
          <a:ext cx="889000" cy="17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99244</xdr:rowOff>
    </xdr:from>
    <xdr:to>
      <xdr:col>24</xdr:col>
      <xdr:colOff>114300</xdr:colOff>
      <xdr:row>77</xdr:row>
      <xdr:rowOff>29394</xdr:rowOff>
    </xdr:to>
    <xdr:sp macro="" textlink="">
      <xdr:nvSpPr>
        <xdr:cNvPr id="188" name="楕円 187"/>
        <xdr:cNvSpPr/>
      </xdr:nvSpPr>
      <xdr:spPr>
        <a:xfrm>
          <a:off x="4584700" y="13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77671</xdr:rowOff>
    </xdr:from>
    <xdr:ext cx="469744" cy="259045"/>
    <xdr:sp macro="" textlink="">
      <xdr:nvSpPr>
        <xdr:cNvPr id="189" name="維持補修費該当値テキスト"/>
        <xdr:cNvSpPr txBox="1"/>
      </xdr:nvSpPr>
      <xdr:spPr>
        <a:xfrm>
          <a:off x="4686300" y="1310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102502</xdr:rowOff>
    </xdr:from>
    <xdr:to>
      <xdr:col>20</xdr:col>
      <xdr:colOff>38100</xdr:colOff>
      <xdr:row>77</xdr:row>
      <xdr:rowOff>32652</xdr:rowOff>
    </xdr:to>
    <xdr:sp macro="" textlink="">
      <xdr:nvSpPr>
        <xdr:cNvPr id="190" name="楕円 189"/>
        <xdr:cNvSpPr/>
      </xdr:nvSpPr>
      <xdr:spPr>
        <a:xfrm>
          <a:off x="3746500" y="131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23779</xdr:rowOff>
    </xdr:from>
    <xdr:ext cx="469744" cy="259045"/>
    <xdr:sp macro="" textlink="">
      <xdr:nvSpPr>
        <xdr:cNvPr id="191" name="テキスト ボックス 190"/>
        <xdr:cNvSpPr txBox="1"/>
      </xdr:nvSpPr>
      <xdr:spPr>
        <a:xfrm>
          <a:off x="3562428" y="1322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134048</xdr:rowOff>
    </xdr:from>
    <xdr:to>
      <xdr:col>15</xdr:col>
      <xdr:colOff>101600</xdr:colOff>
      <xdr:row>76</xdr:row>
      <xdr:rowOff>64198</xdr:rowOff>
    </xdr:to>
    <xdr:sp macro="" textlink="">
      <xdr:nvSpPr>
        <xdr:cNvPr id="192" name="楕円 191"/>
        <xdr:cNvSpPr/>
      </xdr:nvSpPr>
      <xdr:spPr>
        <a:xfrm>
          <a:off x="2857500" y="129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80725</xdr:rowOff>
    </xdr:from>
    <xdr:ext cx="469744" cy="259045"/>
    <xdr:sp macro="" textlink="">
      <xdr:nvSpPr>
        <xdr:cNvPr id="193" name="テキスト ボックス 192"/>
        <xdr:cNvSpPr txBox="1"/>
      </xdr:nvSpPr>
      <xdr:spPr>
        <a:xfrm>
          <a:off x="2673428" y="1276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63240</xdr:rowOff>
    </xdr:from>
    <xdr:to>
      <xdr:col>10</xdr:col>
      <xdr:colOff>165100</xdr:colOff>
      <xdr:row>76</xdr:row>
      <xdr:rowOff>164840</xdr:rowOff>
    </xdr:to>
    <xdr:sp macro="" textlink="">
      <xdr:nvSpPr>
        <xdr:cNvPr id="194" name="楕円 193"/>
        <xdr:cNvSpPr/>
      </xdr:nvSpPr>
      <xdr:spPr>
        <a:xfrm>
          <a:off x="1968500" y="130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155967</xdr:rowOff>
    </xdr:from>
    <xdr:ext cx="469744" cy="259045"/>
    <xdr:sp macro="" textlink="">
      <xdr:nvSpPr>
        <xdr:cNvPr id="195" name="テキスト ボックス 194"/>
        <xdr:cNvSpPr txBox="1"/>
      </xdr:nvSpPr>
      <xdr:spPr>
        <a:xfrm>
          <a:off x="1784428" y="1318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55238</xdr:rowOff>
    </xdr:from>
    <xdr:to>
      <xdr:col>6</xdr:col>
      <xdr:colOff>38100</xdr:colOff>
      <xdr:row>75</xdr:row>
      <xdr:rowOff>156838</xdr:rowOff>
    </xdr:to>
    <xdr:sp macro="" textlink="">
      <xdr:nvSpPr>
        <xdr:cNvPr id="196" name="楕円 195"/>
        <xdr:cNvSpPr/>
      </xdr:nvSpPr>
      <xdr:spPr>
        <a:xfrm>
          <a:off x="1079500" y="129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1915</xdr:rowOff>
    </xdr:from>
    <xdr:ext cx="469744" cy="259045"/>
    <xdr:sp macro="" textlink="">
      <xdr:nvSpPr>
        <xdr:cNvPr id="197" name="テキスト ボックス 196"/>
        <xdr:cNvSpPr txBox="1"/>
      </xdr:nvSpPr>
      <xdr:spPr>
        <a:xfrm>
          <a:off x="895428" y="126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19138</xdr:rowOff>
    </xdr:from>
    <xdr:to>
      <xdr:col>24</xdr:col>
      <xdr:colOff>63500</xdr:colOff>
      <xdr:row>97</xdr:row>
      <xdr:rowOff>26848</xdr:rowOff>
    </xdr:to>
    <xdr:cxnSp macro="">
      <xdr:nvCxnSpPr>
        <xdr:cNvPr id="227" name="直線コネクタ 226"/>
        <xdr:cNvCxnSpPr/>
      </xdr:nvCxnSpPr>
      <xdr:spPr>
        <a:xfrm flipV="1">
          <a:off x="3797300" y="16649788"/>
          <a:ext cx="8382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26848</xdr:rowOff>
    </xdr:from>
    <xdr:to>
      <xdr:col>19</xdr:col>
      <xdr:colOff>177800</xdr:colOff>
      <xdr:row>97</xdr:row>
      <xdr:rowOff>78587</xdr:rowOff>
    </xdr:to>
    <xdr:cxnSp macro="">
      <xdr:nvCxnSpPr>
        <xdr:cNvPr id="230" name="直線コネクタ 229"/>
        <xdr:cNvCxnSpPr/>
      </xdr:nvCxnSpPr>
      <xdr:spPr>
        <a:xfrm flipV="1">
          <a:off x="2908300" y="16657498"/>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62040</xdr:rowOff>
    </xdr:from>
    <xdr:to>
      <xdr:col>15</xdr:col>
      <xdr:colOff>50800</xdr:colOff>
      <xdr:row>97</xdr:row>
      <xdr:rowOff>78587</xdr:rowOff>
    </xdr:to>
    <xdr:cxnSp macro="">
      <xdr:nvCxnSpPr>
        <xdr:cNvPr id="233" name="直線コネクタ 232"/>
        <xdr:cNvCxnSpPr/>
      </xdr:nvCxnSpPr>
      <xdr:spPr>
        <a:xfrm>
          <a:off x="2019300" y="16692690"/>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62040</xdr:rowOff>
    </xdr:from>
    <xdr:to>
      <xdr:col>10</xdr:col>
      <xdr:colOff>114300</xdr:colOff>
      <xdr:row>97</xdr:row>
      <xdr:rowOff>112140</xdr:rowOff>
    </xdr:to>
    <xdr:cxnSp macro="">
      <xdr:nvCxnSpPr>
        <xdr:cNvPr id="236" name="直線コネクタ 235"/>
        <xdr:cNvCxnSpPr/>
      </xdr:nvCxnSpPr>
      <xdr:spPr>
        <a:xfrm flipV="1">
          <a:off x="1130300" y="16692690"/>
          <a:ext cx="889000" cy="5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139788</xdr:rowOff>
    </xdr:from>
    <xdr:to>
      <xdr:col>24</xdr:col>
      <xdr:colOff>114300</xdr:colOff>
      <xdr:row>97</xdr:row>
      <xdr:rowOff>69938</xdr:rowOff>
    </xdr:to>
    <xdr:sp macro="" textlink="">
      <xdr:nvSpPr>
        <xdr:cNvPr id="246" name="楕円 245"/>
        <xdr:cNvSpPr/>
      </xdr:nvSpPr>
      <xdr:spPr>
        <a:xfrm>
          <a:off x="4584700" y="165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54715</xdr:rowOff>
    </xdr:from>
    <xdr:ext cx="534377" cy="259045"/>
    <xdr:sp macro="" textlink="">
      <xdr:nvSpPr>
        <xdr:cNvPr id="247" name="扶助費該当値テキスト"/>
        <xdr:cNvSpPr txBox="1"/>
      </xdr:nvSpPr>
      <xdr:spPr>
        <a:xfrm>
          <a:off x="4686300" y="1651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147498</xdr:rowOff>
    </xdr:from>
    <xdr:to>
      <xdr:col>20</xdr:col>
      <xdr:colOff>38100</xdr:colOff>
      <xdr:row>97</xdr:row>
      <xdr:rowOff>77648</xdr:rowOff>
    </xdr:to>
    <xdr:sp macro="" textlink="">
      <xdr:nvSpPr>
        <xdr:cNvPr id="248" name="楕円 247"/>
        <xdr:cNvSpPr/>
      </xdr:nvSpPr>
      <xdr:spPr>
        <a:xfrm>
          <a:off x="3746500" y="166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68775</xdr:rowOff>
    </xdr:from>
    <xdr:ext cx="534377" cy="259045"/>
    <xdr:sp macro="" textlink="">
      <xdr:nvSpPr>
        <xdr:cNvPr id="249" name="テキスト ボックス 248"/>
        <xdr:cNvSpPr txBox="1"/>
      </xdr:nvSpPr>
      <xdr:spPr>
        <a:xfrm>
          <a:off x="3530111" y="166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27787</xdr:rowOff>
    </xdr:from>
    <xdr:to>
      <xdr:col>15</xdr:col>
      <xdr:colOff>101600</xdr:colOff>
      <xdr:row>97</xdr:row>
      <xdr:rowOff>129387</xdr:rowOff>
    </xdr:to>
    <xdr:sp macro="" textlink="">
      <xdr:nvSpPr>
        <xdr:cNvPr id="250" name="楕円 249"/>
        <xdr:cNvSpPr/>
      </xdr:nvSpPr>
      <xdr:spPr>
        <a:xfrm>
          <a:off x="2857500" y="166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120514</xdr:rowOff>
    </xdr:from>
    <xdr:ext cx="534377" cy="259045"/>
    <xdr:sp macro="" textlink="">
      <xdr:nvSpPr>
        <xdr:cNvPr id="251" name="テキスト ボックス 250"/>
        <xdr:cNvSpPr txBox="1"/>
      </xdr:nvSpPr>
      <xdr:spPr>
        <a:xfrm>
          <a:off x="2641111" y="1675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11240</xdr:rowOff>
    </xdr:from>
    <xdr:to>
      <xdr:col>10</xdr:col>
      <xdr:colOff>165100</xdr:colOff>
      <xdr:row>97</xdr:row>
      <xdr:rowOff>112840</xdr:rowOff>
    </xdr:to>
    <xdr:sp macro="" textlink="">
      <xdr:nvSpPr>
        <xdr:cNvPr id="252" name="楕円 251"/>
        <xdr:cNvSpPr/>
      </xdr:nvSpPr>
      <xdr:spPr>
        <a:xfrm>
          <a:off x="1968500" y="166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103967</xdr:rowOff>
    </xdr:from>
    <xdr:ext cx="534377" cy="259045"/>
    <xdr:sp macro="" textlink="">
      <xdr:nvSpPr>
        <xdr:cNvPr id="253" name="テキスト ボックス 252"/>
        <xdr:cNvSpPr txBox="1"/>
      </xdr:nvSpPr>
      <xdr:spPr>
        <a:xfrm>
          <a:off x="1752111" y="167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61340</xdr:rowOff>
    </xdr:from>
    <xdr:to>
      <xdr:col>6</xdr:col>
      <xdr:colOff>38100</xdr:colOff>
      <xdr:row>97</xdr:row>
      <xdr:rowOff>162940</xdr:rowOff>
    </xdr:to>
    <xdr:sp macro="" textlink="">
      <xdr:nvSpPr>
        <xdr:cNvPr id="254" name="楕円 253"/>
        <xdr:cNvSpPr/>
      </xdr:nvSpPr>
      <xdr:spPr>
        <a:xfrm>
          <a:off x="1079500" y="1669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154067</xdr:rowOff>
    </xdr:from>
    <xdr:ext cx="534377" cy="259045"/>
    <xdr:sp macro="" textlink="">
      <xdr:nvSpPr>
        <xdr:cNvPr id="255" name="テキスト ボックス 254"/>
        <xdr:cNvSpPr txBox="1"/>
      </xdr:nvSpPr>
      <xdr:spPr>
        <a:xfrm>
          <a:off x="863111" y="167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23800</xdr:rowOff>
    </xdr:from>
    <xdr:to>
      <xdr:col>55</xdr:col>
      <xdr:colOff>0</xdr:colOff>
      <xdr:row>35</xdr:row>
      <xdr:rowOff>23990</xdr:rowOff>
    </xdr:to>
    <xdr:cxnSp macro="">
      <xdr:nvCxnSpPr>
        <xdr:cNvPr id="284" name="直線コネクタ 283"/>
        <xdr:cNvCxnSpPr/>
      </xdr:nvCxnSpPr>
      <xdr:spPr>
        <a:xfrm flipV="1">
          <a:off x="9639300" y="6024550"/>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23990</xdr:rowOff>
    </xdr:from>
    <xdr:to>
      <xdr:col>50</xdr:col>
      <xdr:colOff>114300</xdr:colOff>
      <xdr:row>35</xdr:row>
      <xdr:rowOff>53277</xdr:rowOff>
    </xdr:to>
    <xdr:cxnSp macro="">
      <xdr:nvCxnSpPr>
        <xdr:cNvPr id="287" name="直線コネクタ 286"/>
        <xdr:cNvCxnSpPr/>
      </xdr:nvCxnSpPr>
      <xdr:spPr>
        <a:xfrm flipV="1">
          <a:off x="8750300" y="6024740"/>
          <a:ext cx="889000" cy="2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53277</xdr:rowOff>
    </xdr:from>
    <xdr:to>
      <xdr:col>45</xdr:col>
      <xdr:colOff>177800</xdr:colOff>
      <xdr:row>35</xdr:row>
      <xdr:rowOff>100724</xdr:rowOff>
    </xdr:to>
    <xdr:cxnSp macro="">
      <xdr:nvCxnSpPr>
        <xdr:cNvPr id="290" name="直線コネクタ 289"/>
        <xdr:cNvCxnSpPr/>
      </xdr:nvCxnSpPr>
      <xdr:spPr>
        <a:xfrm flipV="1">
          <a:off x="7861300" y="6054027"/>
          <a:ext cx="8890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100724</xdr:rowOff>
    </xdr:from>
    <xdr:to>
      <xdr:col>41</xdr:col>
      <xdr:colOff>50800</xdr:colOff>
      <xdr:row>35</xdr:row>
      <xdr:rowOff>104229</xdr:rowOff>
    </xdr:to>
    <xdr:cxnSp macro="">
      <xdr:nvCxnSpPr>
        <xdr:cNvPr id="293" name="直線コネクタ 292"/>
        <xdr:cNvCxnSpPr/>
      </xdr:nvCxnSpPr>
      <xdr:spPr>
        <a:xfrm flipV="1">
          <a:off x="6972300" y="610147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144450</xdr:rowOff>
    </xdr:from>
    <xdr:to>
      <xdr:col>55</xdr:col>
      <xdr:colOff>50800</xdr:colOff>
      <xdr:row>35</xdr:row>
      <xdr:rowOff>74600</xdr:rowOff>
    </xdr:to>
    <xdr:sp macro="" textlink="">
      <xdr:nvSpPr>
        <xdr:cNvPr id="303" name="楕円 302"/>
        <xdr:cNvSpPr/>
      </xdr:nvSpPr>
      <xdr:spPr>
        <a:xfrm>
          <a:off x="10426700" y="59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167327</xdr:rowOff>
    </xdr:from>
    <xdr:ext cx="534377" cy="259045"/>
    <xdr:sp macro="" textlink="">
      <xdr:nvSpPr>
        <xdr:cNvPr id="304" name="補助費等該当値テキスト"/>
        <xdr:cNvSpPr txBox="1"/>
      </xdr:nvSpPr>
      <xdr:spPr>
        <a:xfrm>
          <a:off x="10528300" y="58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144640</xdr:rowOff>
    </xdr:from>
    <xdr:to>
      <xdr:col>50</xdr:col>
      <xdr:colOff>165100</xdr:colOff>
      <xdr:row>35</xdr:row>
      <xdr:rowOff>74790</xdr:rowOff>
    </xdr:to>
    <xdr:sp macro="" textlink="">
      <xdr:nvSpPr>
        <xdr:cNvPr id="305" name="楕円 304"/>
        <xdr:cNvSpPr/>
      </xdr:nvSpPr>
      <xdr:spPr>
        <a:xfrm>
          <a:off x="9588500" y="59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91317</xdr:rowOff>
    </xdr:from>
    <xdr:ext cx="534377" cy="259045"/>
    <xdr:sp macro="" textlink="">
      <xdr:nvSpPr>
        <xdr:cNvPr id="306" name="テキスト ボックス 305"/>
        <xdr:cNvSpPr txBox="1"/>
      </xdr:nvSpPr>
      <xdr:spPr>
        <a:xfrm>
          <a:off x="9372111" y="574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2477</xdr:rowOff>
    </xdr:from>
    <xdr:to>
      <xdr:col>46</xdr:col>
      <xdr:colOff>38100</xdr:colOff>
      <xdr:row>35</xdr:row>
      <xdr:rowOff>104077</xdr:rowOff>
    </xdr:to>
    <xdr:sp macro="" textlink="">
      <xdr:nvSpPr>
        <xdr:cNvPr id="307" name="楕円 306"/>
        <xdr:cNvSpPr/>
      </xdr:nvSpPr>
      <xdr:spPr>
        <a:xfrm>
          <a:off x="8699500" y="60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120604</xdr:rowOff>
    </xdr:from>
    <xdr:ext cx="534377" cy="259045"/>
    <xdr:sp macro="" textlink="">
      <xdr:nvSpPr>
        <xdr:cNvPr id="308" name="テキスト ボックス 307"/>
        <xdr:cNvSpPr txBox="1"/>
      </xdr:nvSpPr>
      <xdr:spPr>
        <a:xfrm>
          <a:off x="8483111" y="57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49924</xdr:rowOff>
    </xdr:from>
    <xdr:to>
      <xdr:col>41</xdr:col>
      <xdr:colOff>101600</xdr:colOff>
      <xdr:row>35</xdr:row>
      <xdr:rowOff>151524</xdr:rowOff>
    </xdr:to>
    <xdr:sp macro="" textlink="">
      <xdr:nvSpPr>
        <xdr:cNvPr id="309" name="楕円 308"/>
        <xdr:cNvSpPr/>
      </xdr:nvSpPr>
      <xdr:spPr>
        <a:xfrm>
          <a:off x="7810500" y="605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168051</xdr:rowOff>
    </xdr:from>
    <xdr:ext cx="534377" cy="259045"/>
    <xdr:sp macro="" textlink="">
      <xdr:nvSpPr>
        <xdr:cNvPr id="310" name="テキスト ボックス 309"/>
        <xdr:cNvSpPr txBox="1"/>
      </xdr:nvSpPr>
      <xdr:spPr>
        <a:xfrm>
          <a:off x="7594111" y="58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53429</xdr:rowOff>
    </xdr:from>
    <xdr:to>
      <xdr:col>36</xdr:col>
      <xdr:colOff>165100</xdr:colOff>
      <xdr:row>35</xdr:row>
      <xdr:rowOff>155029</xdr:rowOff>
    </xdr:to>
    <xdr:sp macro="" textlink="">
      <xdr:nvSpPr>
        <xdr:cNvPr id="311" name="楕円 310"/>
        <xdr:cNvSpPr/>
      </xdr:nvSpPr>
      <xdr:spPr>
        <a:xfrm>
          <a:off x="6921500" y="60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106</xdr:rowOff>
    </xdr:from>
    <xdr:ext cx="534377" cy="259045"/>
    <xdr:sp macro="" textlink="">
      <xdr:nvSpPr>
        <xdr:cNvPr id="312" name="テキスト ボックス 311"/>
        <xdr:cNvSpPr txBox="1"/>
      </xdr:nvSpPr>
      <xdr:spPr>
        <a:xfrm>
          <a:off x="6705111" y="58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138146</xdr:rowOff>
    </xdr:from>
    <xdr:to>
      <xdr:col>55</xdr:col>
      <xdr:colOff>0</xdr:colOff>
      <xdr:row>58</xdr:row>
      <xdr:rowOff>140864</xdr:rowOff>
    </xdr:to>
    <xdr:cxnSp macro="">
      <xdr:nvCxnSpPr>
        <xdr:cNvPr id="341" name="直線コネクタ 340"/>
        <xdr:cNvCxnSpPr/>
      </xdr:nvCxnSpPr>
      <xdr:spPr>
        <a:xfrm>
          <a:off x="9639300" y="10082246"/>
          <a:ext cx="8382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127289</xdr:rowOff>
    </xdr:from>
    <xdr:to>
      <xdr:col>50</xdr:col>
      <xdr:colOff>114300</xdr:colOff>
      <xdr:row>58</xdr:row>
      <xdr:rowOff>138146</xdr:rowOff>
    </xdr:to>
    <xdr:cxnSp macro="">
      <xdr:nvCxnSpPr>
        <xdr:cNvPr id="344" name="直線コネクタ 343"/>
        <xdr:cNvCxnSpPr/>
      </xdr:nvCxnSpPr>
      <xdr:spPr>
        <a:xfrm>
          <a:off x="8750300" y="10071389"/>
          <a:ext cx="889000" cy="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88061</xdr:rowOff>
    </xdr:from>
    <xdr:to>
      <xdr:col>45</xdr:col>
      <xdr:colOff>177800</xdr:colOff>
      <xdr:row>58</xdr:row>
      <xdr:rowOff>127289</xdr:rowOff>
    </xdr:to>
    <xdr:cxnSp macro="">
      <xdr:nvCxnSpPr>
        <xdr:cNvPr id="347" name="直線コネクタ 346"/>
        <xdr:cNvCxnSpPr/>
      </xdr:nvCxnSpPr>
      <xdr:spPr>
        <a:xfrm>
          <a:off x="7861300" y="10032161"/>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88061</xdr:rowOff>
    </xdr:from>
    <xdr:to>
      <xdr:col>41</xdr:col>
      <xdr:colOff>50800</xdr:colOff>
      <xdr:row>58</xdr:row>
      <xdr:rowOff>133074</xdr:rowOff>
    </xdr:to>
    <xdr:cxnSp macro="">
      <xdr:nvCxnSpPr>
        <xdr:cNvPr id="350" name="直線コネクタ 349"/>
        <xdr:cNvCxnSpPr/>
      </xdr:nvCxnSpPr>
      <xdr:spPr>
        <a:xfrm flipV="1">
          <a:off x="6972300" y="10032161"/>
          <a:ext cx="889000" cy="4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90064</xdr:rowOff>
    </xdr:from>
    <xdr:to>
      <xdr:col>55</xdr:col>
      <xdr:colOff>50800</xdr:colOff>
      <xdr:row>59</xdr:row>
      <xdr:rowOff>20214</xdr:rowOff>
    </xdr:to>
    <xdr:sp macro="" textlink="">
      <xdr:nvSpPr>
        <xdr:cNvPr id="360" name="楕円 359"/>
        <xdr:cNvSpPr/>
      </xdr:nvSpPr>
      <xdr:spPr>
        <a:xfrm>
          <a:off x="10426700" y="100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87346</xdr:rowOff>
    </xdr:from>
    <xdr:to>
      <xdr:col>50</xdr:col>
      <xdr:colOff>165100</xdr:colOff>
      <xdr:row>59</xdr:row>
      <xdr:rowOff>17496</xdr:rowOff>
    </xdr:to>
    <xdr:sp macro="" textlink="">
      <xdr:nvSpPr>
        <xdr:cNvPr id="362" name="楕円 361"/>
        <xdr:cNvSpPr/>
      </xdr:nvSpPr>
      <xdr:spPr>
        <a:xfrm>
          <a:off x="9588500" y="100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8623</xdr:rowOff>
    </xdr:from>
    <xdr:ext cx="534377" cy="259045"/>
    <xdr:sp macro="" textlink="">
      <xdr:nvSpPr>
        <xdr:cNvPr id="363" name="テキスト ボックス 362"/>
        <xdr:cNvSpPr txBox="1"/>
      </xdr:nvSpPr>
      <xdr:spPr>
        <a:xfrm>
          <a:off x="9372111" y="1012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76489</xdr:rowOff>
    </xdr:from>
    <xdr:to>
      <xdr:col>46</xdr:col>
      <xdr:colOff>38100</xdr:colOff>
      <xdr:row>59</xdr:row>
      <xdr:rowOff>6639</xdr:rowOff>
    </xdr:to>
    <xdr:sp macro="" textlink="">
      <xdr:nvSpPr>
        <xdr:cNvPr id="364" name="楕円 363"/>
        <xdr:cNvSpPr/>
      </xdr:nvSpPr>
      <xdr:spPr>
        <a:xfrm>
          <a:off x="8699500" y="100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169216</xdr:rowOff>
    </xdr:from>
    <xdr:ext cx="534377" cy="259045"/>
    <xdr:sp macro="" textlink="">
      <xdr:nvSpPr>
        <xdr:cNvPr id="365" name="テキスト ボックス 364"/>
        <xdr:cNvSpPr txBox="1"/>
      </xdr:nvSpPr>
      <xdr:spPr>
        <a:xfrm>
          <a:off x="8483111" y="1011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37261</xdr:rowOff>
    </xdr:from>
    <xdr:to>
      <xdr:col>41</xdr:col>
      <xdr:colOff>101600</xdr:colOff>
      <xdr:row>58</xdr:row>
      <xdr:rowOff>138861</xdr:rowOff>
    </xdr:to>
    <xdr:sp macro="" textlink="">
      <xdr:nvSpPr>
        <xdr:cNvPr id="366" name="楕円 365"/>
        <xdr:cNvSpPr/>
      </xdr:nvSpPr>
      <xdr:spPr>
        <a:xfrm>
          <a:off x="7810500" y="99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155388</xdr:rowOff>
    </xdr:from>
    <xdr:ext cx="534377" cy="259045"/>
    <xdr:sp macro="" textlink="">
      <xdr:nvSpPr>
        <xdr:cNvPr id="367" name="テキスト ボックス 366"/>
        <xdr:cNvSpPr txBox="1"/>
      </xdr:nvSpPr>
      <xdr:spPr>
        <a:xfrm>
          <a:off x="7594111" y="97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82274</xdr:rowOff>
    </xdr:from>
    <xdr:to>
      <xdr:col>36</xdr:col>
      <xdr:colOff>165100</xdr:colOff>
      <xdr:row>59</xdr:row>
      <xdr:rowOff>12424</xdr:rowOff>
    </xdr:to>
    <xdr:sp macro="" textlink="">
      <xdr:nvSpPr>
        <xdr:cNvPr id="368" name="楕円 367"/>
        <xdr:cNvSpPr/>
      </xdr:nvSpPr>
      <xdr:spPr>
        <a:xfrm>
          <a:off x="6921500" y="100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3551</xdr:rowOff>
    </xdr:from>
    <xdr:ext cx="534377" cy="259045"/>
    <xdr:sp macro="" textlink="">
      <xdr:nvSpPr>
        <xdr:cNvPr id="369" name="テキスト ボックス 368"/>
        <xdr:cNvSpPr txBox="1"/>
      </xdr:nvSpPr>
      <xdr:spPr>
        <a:xfrm>
          <a:off x="6705111" y="1011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127943</xdr:rowOff>
    </xdr:from>
    <xdr:to>
      <xdr:col>55</xdr:col>
      <xdr:colOff>0</xdr:colOff>
      <xdr:row>78</xdr:row>
      <xdr:rowOff>135077</xdr:rowOff>
    </xdr:to>
    <xdr:cxnSp macro="">
      <xdr:nvCxnSpPr>
        <xdr:cNvPr id="396" name="直線コネクタ 395"/>
        <xdr:cNvCxnSpPr/>
      </xdr:nvCxnSpPr>
      <xdr:spPr>
        <a:xfrm flipV="1">
          <a:off x="9639300" y="13501043"/>
          <a:ext cx="838200" cy="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96524</xdr:rowOff>
    </xdr:from>
    <xdr:to>
      <xdr:col>50</xdr:col>
      <xdr:colOff>114300</xdr:colOff>
      <xdr:row>78</xdr:row>
      <xdr:rowOff>135077</xdr:rowOff>
    </xdr:to>
    <xdr:cxnSp macro="">
      <xdr:nvCxnSpPr>
        <xdr:cNvPr id="399" name="直線コネクタ 398"/>
        <xdr:cNvCxnSpPr/>
      </xdr:nvCxnSpPr>
      <xdr:spPr>
        <a:xfrm>
          <a:off x="8750300" y="13469624"/>
          <a:ext cx="889000" cy="3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63860</xdr:rowOff>
    </xdr:from>
    <xdr:to>
      <xdr:col>45</xdr:col>
      <xdr:colOff>177800</xdr:colOff>
      <xdr:row>78</xdr:row>
      <xdr:rowOff>96524</xdr:rowOff>
    </xdr:to>
    <xdr:cxnSp macro="">
      <xdr:nvCxnSpPr>
        <xdr:cNvPr id="402" name="直線コネクタ 401"/>
        <xdr:cNvCxnSpPr/>
      </xdr:nvCxnSpPr>
      <xdr:spPr>
        <a:xfrm>
          <a:off x="7861300" y="13436960"/>
          <a:ext cx="889000" cy="3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77143</xdr:rowOff>
    </xdr:from>
    <xdr:to>
      <xdr:col>55</xdr:col>
      <xdr:colOff>50800</xdr:colOff>
      <xdr:row>79</xdr:row>
      <xdr:rowOff>7293</xdr:rowOff>
    </xdr:to>
    <xdr:sp macro="" textlink="">
      <xdr:nvSpPr>
        <xdr:cNvPr id="412" name="楕円 411"/>
        <xdr:cNvSpPr/>
      </xdr:nvSpPr>
      <xdr:spPr>
        <a:xfrm>
          <a:off x="10426700" y="134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84277</xdr:rowOff>
    </xdr:from>
    <xdr:to>
      <xdr:col>50</xdr:col>
      <xdr:colOff>165100</xdr:colOff>
      <xdr:row>79</xdr:row>
      <xdr:rowOff>14427</xdr:rowOff>
    </xdr:to>
    <xdr:sp macro="" textlink="">
      <xdr:nvSpPr>
        <xdr:cNvPr id="414" name="楕円 413"/>
        <xdr:cNvSpPr/>
      </xdr:nvSpPr>
      <xdr:spPr>
        <a:xfrm>
          <a:off x="9588500" y="134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5554</xdr:rowOff>
    </xdr:from>
    <xdr:ext cx="469744" cy="259045"/>
    <xdr:sp macro="" textlink="">
      <xdr:nvSpPr>
        <xdr:cNvPr id="415" name="テキスト ボックス 414"/>
        <xdr:cNvSpPr txBox="1"/>
      </xdr:nvSpPr>
      <xdr:spPr>
        <a:xfrm>
          <a:off x="9404428" y="1355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45724</xdr:rowOff>
    </xdr:from>
    <xdr:to>
      <xdr:col>46</xdr:col>
      <xdr:colOff>38100</xdr:colOff>
      <xdr:row>78</xdr:row>
      <xdr:rowOff>147324</xdr:rowOff>
    </xdr:to>
    <xdr:sp macro="" textlink="">
      <xdr:nvSpPr>
        <xdr:cNvPr id="416" name="楕円 415"/>
        <xdr:cNvSpPr/>
      </xdr:nvSpPr>
      <xdr:spPr>
        <a:xfrm>
          <a:off x="8699500" y="134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138451</xdr:rowOff>
    </xdr:from>
    <xdr:ext cx="534377" cy="259045"/>
    <xdr:sp macro="" textlink="">
      <xdr:nvSpPr>
        <xdr:cNvPr id="417" name="テキスト ボックス 416"/>
        <xdr:cNvSpPr txBox="1"/>
      </xdr:nvSpPr>
      <xdr:spPr>
        <a:xfrm>
          <a:off x="8483111" y="135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13060</xdr:rowOff>
    </xdr:from>
    <xdr:to>
      <xdr:col>41</xdr:col>
      <xdr:colOff>101600</xdr:colOff>
      <xdr:row>78</xdr:row>
      <xdr:rowOff>114660</xdr:rowOff>
    </xdr:to>
    <xdr:sp macro="" textlink="">
      <xdr:nvSpPr>
        <xdr:cNvPr id="418" name="楕円 417"/>
        <xdr:cNvSpPr/>
      </xdr:nvSpPr>
      <xdr:spPr>
        <a:xfrm>
          <a:off x="7810500" y="133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131187</xdr:rowOff>
    </xdr:from>
    <xdr:ext cx="534377" cy="259045"/>
    <xdr:sp macro="" textlink="">
      <xdr:nvSpPr>
        <xdr:cNvPr id="419" name="テキスト ボックス 418"/>
        <xdr:cNvSpPr txBox="1"/>
      </xdr:nvSpPr>
      <xdr:spPr>
        <a:xfrm>
          <a:off x="7594111" y="131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140481</xdr:rowOff>
    </xdr:from>
    <xdr:to>
      <xdr:col>55</xdr:col>
      <xdr:colOff>0</xdr:colOff>
      <xdr:row>97</xdr:row>
      <xdr:rowOff>51746</xdr:rowOff>
    </xdr:to>
    <xdr:cxnSp macro="">
      <xdr:nvCxnSpPr>
        <xdr:cNvPr id="448" name="直線コネクタ 447"/>
        <xdr:cNvCxnSpPr/>
      </xdr:nvCxnSpPr>
      <xdr:spPr>
        <a:xfrm>
          <a:off x="9639300" y="16428231"/>
          <a:ext cx="838200" cy="25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140481</xdr:rowOff>
    </xdr:from>
    <xdr:to>
      <xdr:col>50</xdr:col>
      <xdr:colOff>114300</xdr:colOff>
      <xdr:row>96</xdr:row>
      <xdr:rowOff>165055</xdr:rowOff>
    </xdr:to>
    <xdr:cxnSp macro="">
      <xdr:nvCxnSpPr>
        <xdr:cNvPr id="451" name="直線コネクタ 450"/>
        <xdr:cNvCxnSpPr/>
      </xdr:nvCxnSpPr>
      <xdr:spPr>
        <a:xfrm flipV="1">
          <a:off x="8750300" y="16428231"/>
          <a:ext cx="889000" cy="1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54718</xdr:rowOff>
    </xdr:from>
    <xdr:to>
      <xdr:col>45</xdr:col>
      <xdr:colOff>177800</xdr:colOff>
      <xdr:row>96</xdr:row>
      <xdr:rowOff>165055</xdr:rowOff>
    </xdr:to>
    <xdr:cxnSp macro="">
      <xdr:nvCxnSpPr>
        <xdr:cNvPr id="454" name="直線コネクタ 453"/>
        <xdr:cNvCxnSpPr/>
      </xdr:nvCxnSpPr>
      <xdr:spPr>
        <a:xfrm>
          <a:off x="7861300" y="16513918"/>
          <a:ext cx="889000" cy="1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946</xdr:rowOff>
    </xdr:from>
    <xdr:to>
      <xdr:col>55</xdr:col>
      <xdr:colOff>50800</xdr:colOff>
      <xdr:row>97</xdr:row>
      <xdr:rowOff>102546</xdr:rowOff>
    </xdr:to>
    <xdr:sp macro="" textlink="">
      <xdr:nvSpPr>
        <xdr:cNvPr id="464" name="楕円 463"/>
        <xdr:cNvSpPr/>
      </xdr:nvSpPr>
      <xdr:spPr>
        <a:xfrm>
          <a:off x="10426700" y="166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150823</xdr:rowOff>
    </xdr:from>
    <xdr:ext cx="534377" cy="259045"/>
    <xdr:sp macro="" textlink="">
      <xdr:nvSpPr>
        <xdr:cNvPr id="465" name="普通建設事業費 （ うち更新整備　）該当値テキスト"/>
        <xdr:cNvSpPr txBox="1"/>
      </xdr:nvSpPr>
      <xdr:spPr>
        <a:xfrm>
          <a:off x="10528300" y="166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89681</xdr:rowOff>
    </xdr:from>
    <xdr:to>
      <xdr:col>50</xdr:col>
      <xdr:colOff>165100</xdr:colOff>
      <xdr:row>96</xdr:row>
      <xdr:rowOff>19831</xdr:rowOff>
    </xdr:to>
    <xdr:sp macro="" textlink="">
      <xdr:nvSpPr>
        <xdr:cNvPr id="466" name="楕円 465"/>
        <xdr:cNvSpPr/>
      </xdr:nvSpPr>
      <xdr:spPr>
        <a:xfrm>
          <a:off x="9588500" y="163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36358</xdr:rowOff>
    </xdr:from>
    <xdr:ext cx="534377" cy="259045"/>
    <xdr:sp macro="" textlink="">
      <xdr:nvSpPr>
        <xdr:cNvPr id="467" name="テキスト ボックス 466"/>
        <xdr:cNvSpPr txBox="1"/>
      </xdr:nvSpPr>
      <xdr:spPr>
        <a:xfrm>
          <a:off x="9372111" y="161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114255</xdr:rowOff>
    </xdr:from>
    <xdr:to>
      <xdr:col>46</xdr:col>
      <xdr:colOff>38100</xdr:colOff>
      <xdr:row>97</xdr:row>
      <xdr:rowOff>44405</xdr:rowOff>
    </xdr:to>
    <xdr:sp macro="" textlink="">
      <xdr:nvSpPr>
        <xdr:cNvPr id="468" name="楕円 467"/>
        <xdr:cNvSpPr/>
      </xdr:nvSpPr>
      <xdr:spPr>
        <a:xfrm>
          <a:off x="8699500" y="165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35532</xdr:rowOff>
    </xdr:from>
    <xdr:ext cx="534377" cy="259045"/>
    <xdr:sp macro="" textlink="">
      <xdr:nvSpPr>
        <xdr:cNvPr id="469" name="テキスト ボックス 468"/>
        <xdr:cNvSpPr txBox="1"/>
      </xdr:nvSpPr>
      <xdr:spPr>
        <a:xfrm>
          <a:off x="8483111" y="166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3918</xdr:rowOff>
    </xdr:from>
    <xdr:to>
      <xdr:col>41</xdr:col>
      <xdr:colOff>101600</xdr:colOff>
      <xdr:row>96</xdr:row>
      <xdr:rowOff>105518</xdr:rowOff>
    </xdr:to>
    <xdr:sp macro="" textlink="">
      <xdr:nvSpPr>
        <xdr:cNvPr id="470" name="楕円 469"/>
        <xdr:cNvSpPr/>
      </xdr:nvSpPr>
      <xdr:spPr>
        <a:xfrm>
          <a:off x="7810500" y="164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122045</xdr:rowOff>
    </xdr:from>
    <xdr:ext cx="534377" cy="259045"/>
    <xdr:sp macro="" textlink="">
      <xdr:nvSpPr>
        <xdr:cNvPr id="471" name="テキスト ボックス 470"/>
        <xdr:cNvSpPr txBox="1"/>
      </xdr:nvSpPr>
      <xdr:spPr>
        <a:xfrm>
          <a:off x="7594111" y="162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37326</xdr:rowOff>
    </xdr:from>
    <xdr:to>
      <xdr:col>85</xdr:col>
      <xdr:colOff>127000</xdr:colOff>
      <xdr:row>39</xdr:row>
      <xdr:rowOff>38684</xdr:rowOff>
    </xdr:to>
    <xdr:cxnSp macro="">
      <xdr:nvCxnSpPr>
        <xdr:cNvPr id="500" name="直線コネクタ 499"/>
        <xdr:cNvCxnSpPr/>
      </xdr:nvCxnSpPr>
      <xdr:spPr>
        <a:xfrm flipV="1">
          <a:off x="15481300" y="6723876"/>
          <a:ext cx="8382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38684</xdr:rowOff>
    </xdr:from>
    <xdr:to>
      <xdr:col>81</xdr:col>
      <xdr:colOff>50800</xdr:colOff>
      <xdr:row>39</xdr:row>
      <xdr:rowOff>44006</xdr:rowOff>
    </xdr:to>
    <xdr:cxnSp macro="">
      <xdr:nvCxnSpPr>
        <xdr:cNvPr id="503" name="直線コネクタ 502"/>
        <xdr:cNvCxnSpPr/>
      </xdr:nvCxnSpPr>
      <xdr:spPr>
        <a:xfrm flipV="1">
          <a:off x="14592300" y="6725234"/>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43549</xdr:rowOff>
    </xdr:from>
    <xdr:to>
      <xdr:col>76</xdr:col>
      <xdr:colOff>114300</xdr:colOff>
      <xdr:row>39</xdr:row>
      <xdr:rowOff>44006</xdr:rowOff>
    </xdr:to>
    <xdr:cxnSp macro="">
      <xdr:nvCxnSpPr>
        <xdr:cNvPr id="506" name="直線コネクタ 505"/>
        <xdr:cNvCxnSpPr/>
      </xdr:nvCxnSpPr>
      <xdr:spPr>
        <a:xfrm>
          <a:off x="13703300" y="67300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36626</xdr:rowOff>
    </xdr:from>
    <xdr:to>
      <xdr:col>71</xdr:col>
      <xdr:colOff>177800</xdr:colOff>
      <xdr:row>39</xdr:row>
      <xdr:rowOff>43549</xdr:rowOff>
    </xdr:to>
    <xdr:cxnSp macro="">
      <xdr:nvCxnSpPr>
        <xdr:cNvPr id="509" name="直線コネクタ 508"/>
        <xdr:cNvCxnSpPr/>
      </xdr:nvCxnSpPr>
      <xdr:spPr>
        <a:xfrm>
          <a:off x="12814300" y="6723176"/>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157976</xdr:rowOff>
    </xdr:from>
    <xdr:to>
      <xdr:col>85</xdr:col>
      <xdr:colOff>177800</xdr:colOff>
      <xdr:row>39</xdr:row>
      <xdr:rowOff>88126</xdr:rowOff>
    </xdr:to>
    <xdr:sp macro="" textlink="">
      <xdr:nvSpPr>
        <xdr:cNvPr id="519" name="楕円 518"/>
        <xdr:cNvSpPr/>
      </xdr:nvSpPr>
      <xdr:spPr>
        <a:xfrm>
          <a:off x="162687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159334</xdr:rowOff>
    </xdr:from>
    <xdr:to>
      <xdr:col>81</xdr:col>
      <xdr:colOff>101600</xdr:colOff>
      <xdr:row>39</xdr:row>
      <xdr:rowOff>89484</xdr:rowOff>
    </xdr:to>
    <xdr:sp macro="" textlink="">
      <xdr:nvSpPr>
        <xdr:cNvPr id="521" name="楕円 520"/>
        <xdr:cNvSpPr/>
      </xdr:nvSpPr>
      <xdr:spPr>
        <a:xfrm>
          <a:off x="15430500" y="66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80611</xdr:rowOff>
    </xdr:from>
    <xdr:ext cx="378565" cy="259045"/>
    <xdr:sp macro="" textlink="">
      <xdr:nvSpPr>
        <xdr:cNvPr id="522" name="テキスト ボックス 521"/>
        <xdr:cNvSpPr txBox="1"/>
      </xdr:nvSpPr>
      <xdr:spPr>
        <a:xfrm>
          <a:off x="15292017" y="6767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164656</xdr:rowOff>
    </xdr:from>
    <xdr:to>
      <xdr:col>76</xdr:col>
      <xdr:colOff>165100</xdr:colOff>
      <xdr:row>39</xdr:row>
      <xdr:rowOff>94806</xdr:rowOff>
    </xdr:to>
    <xdr:sp macro="" textlink="">
      <xdr:nvSpPr>
        <xdr:cNvPr id="523" name="楕円 522"/>
        <xdr:cNvSpPr/>
      </xdr:nvSpPr>
      <xdr:spPr>
        <a:xfrm>
          <a:off x="14541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85933</xdr:rowOff>
    </xdr:from>
    <xdr:ext cx="313932" cy="259045"/>
    <xdr:sp macro="" textlink="">
      <xdr:nvSpPr>
        <xdr:cNvPr id="524" name="テキスト ボックス 523"/>
        <xdr:cNvSpPr txBox="1"/>
      </xdr:nvSpPr>
      <xdr:spPr>
        <a:xfrm>
          <a:off x="14435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164199</xdr:rowOff>
    </xdr:from>
    <xdr:to>
      <xdr:col>72</xdr:col>
      <xdr:colOff>38100</xdr:colOff>
      <xdr:row>39</xdr:row>
      <xdr:rowOff>94349</xdr:rowOff>
    </xdr:to>
    <xdr:sp macro="" textlink="">
      <xdr:nvSpPr>
        <xdr:cNvPr id="525" name="楕円 524"/>
        <xdr:cNvSpPr/>
      </xdr:nvSpPr>
      <xdr:spPr>
        <a:xfrm>
          <a:off x="13652500" y="66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85476</xdr:rowOff>
    </xdr:from>
    <xdr:ext cx="313932" cy="259045"/>
    <xdr:sp macro="" textlink="">
      <xdr:nvSpPr>
        <xdr:cNvPr id="526" name="テキスト ボックス 525"/>
        <xdr:cNvSpPr txBox="1"/>
      </xdr:nvSpPr>
      <xdr:spPr>
        <a:xfrm>
          <a:off x="13546333" y="6772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157276</xdr:rowOff>
    </xdr:from>
    <xdr:to>
      <xdr:col>67</xdr:col>
      <xdr:colOff>101600</xdr:colOff>
      <xdr:row>39</xdr:row>
      <xdr:rowOff>87426</xdr:rowOff>
    </xdr:to>
    <xdr:sp macro="" textlink="">
      <xdr:nvSpPr>
        <xdr:cNvPr id="527" name="楕円 526"/>
        <xdr:cNvSpPr/>
      </xdr:nvSpPr>
      <xdr:spPr>
        <a:xfrm>
          <a:off x="12763500" y="66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78553</xdr:rowOff>
    </xdr:from>
    <xdr:ext cx="378565" cy="259045"/>
    <xdr:sp macro="" textlink="">
      <xdr:nvSpPr>
        <xdr:cNvPr id="528" name="テキスト ボックス 527"/>
        <xdr:cNvSpPr txBox="1"/>
      </xdr:nvSpPr>
      <xdr:spPr>
        <a:xfrm>
          <a:off x="12625017" y="6765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155397</xdr:rowOff>
    </xdr:from>
    <xdr:to>
      <xdr:col>85</xdr:col>
      <xdr:colOff>127000</xdr:colOff>
      <xdr:row>76</xdr:row>
      <xdr:rowOff>495</xdr:rowOff>
    </xdr:to>
    <xdr:cxnSp macro="">
      <xdr:nvCxnSpPr>
        <xdr:cNvPr id="606" name="直線コネクタ 605"/>
        <xdr:cNvCxnSpPr/>
      </xdr:nvCxnSpPr>
      <xdr:spPr>
        <a:xfrm>
          <a:off x="15481300" y="13014147"/>
          <a:ext cx="8382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140436</xdr:rowOff>
    </xdr:from>
    <xdr:to>
      <xdr:col>81</xdr:col>
      <xdr:colOff>50800</xdr:colOff>
      <xdr:row>75</xdr:row>
      <xdr:rowOff>155397</xdr:rowOff>
    </xdr:to>
    <xdr:cxnSp macro="">
      <xdr:nvCxnSpPr>
        <xdr:cNvPr id="609" name="直線コネクタ 608"/>
        <xdr:cNvCxnSpPr/>
      </xdr:nvCxnSpPr>
      <xdr:spPr>
        <a:xfrm>
          <a:off x="14592300" y="1299918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130746</xdr:rowOff>
    </xdr:from>
    <xdr:to>
      <xdr:col>76</xdr:col>
      <xdr:colOff>114300</xdr:colOff>
      <xdr:row>75</xdr:row>
      <xdr:rowOff>140436</xdr:rowOff>
    </xdr:to>
    <xdr:cxnSp macro="">
      <xdr:nvCxnSpPr>
        <xdr:cNvPr id="612" name="直線コネクタ 611"/>
        <xdr:cNvCxnSpPr/>
      </xdr:nvCxnSpPr>
      <xdr:spPr>
        <a:xfrm>
          <a:off x="13703300" y="12989496"/>
          <a:ext cx="8890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130746</xdr:rowOff>
    </xdr:from>
    <xdr:to>
      <xdr:col>71</xdr:col>
      <xdr:colOff>177800</xdr:colOff>
      <xdr:row>75</xdr:row>
      <xdr:rowOff>138761</xdr:rowOff>
    </xdr:to>
    <xdr:cxnSp macro="">
      <xdr:nvCxnSpPr>
        <xdr:cNvPr id="615" name="直線コネクタ 614"/>
        <xdr:cNvCxnSpPr/>
      </xdr:nvCxnSpPr>
      <xdr:spPr>
        <a:xfrm flipV="1">
          <a:off x="12814300" y="12989496"/>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9" name="テキスト ボックス 61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121145</xdr:rowOff>
    </xdr:from>
    <xdr:to>
      <xdr:col>85</xdr:col>
      <xdr:colOff>177800</xdr:colOff>
      <xdr:row>76</xdr:row>
      <xdr:rowOff>51296</xdr:rowOff>
    </xdr:to>
    <xdr:sp macro="" textlink="">
      <xdr:nvSpPr>
        <xdr:cNvPr id="625" name="楕円 624"/>
        <xdr:cNvSpPr/>
      </xdr:nvSpPr>
      <xdr:spPr>
        <a:xfrm>
          <a:off x="16268700" y="129798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144022</xdr:rowOff>
    </xdr:from>
    <xdr:ext cx="534377" cy="259045"/>
    <xdr:sp macro="" textlink="">
      <xdr:nvSpPr>
        <xdr:cNvPr id="626" name="公債費該当値テキスト"/>
        <xdr:cNvSpPr txBox="1"/>
      </xdr:nvSpPr>
      <xdr:spPr>
        <a:xfrm>
          <a:off x="16370300" y="128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104597</xdr:rowOff>
    </xdr:from>
    <xdr:to>
      <xdr:col>81</xdr:col>
      <xdr:colOff>101600</xdr:colOff>
      <xdr:row>76</xdr:row>
      <xdr:rowOff>34748</xdr:rowOff>
    </xdr:to>
    <xdr:sp macro="" textlink="">
      <xdr:nvSpPr>
        <xdr:cNvPr id="627" name="楕円 626"/>
        <xdr:cNvSpPr/>
      </xdr:nvSpPr>
      <xdr:spPr>
        <a:xfrm>
          <a:off x="15430500" y="12963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51274</xdr:rowOff>
    </xdr:from>
    <xdr:ext cx="534377" cy="259045"/>
    <xdr:sp macro="" textlink="">
      <xdr:nvSpPr>
        <xdr:cNvPr id="628" name="テキスト ボックス 627"/>
        <xdr:cNvSpPr txBox="1"/>
      </xdr:nvSpPr>
      <xdr:spPr>
        <a:xfrm>
          <a:off x="15214111" y="127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89636</xdr:rowOff>
    </xdr:from>
    <xdr:to>
      <xdr:col>76</xdr:col>
      <xdr:colOff>165100</xdr:colOff>
      <xdr:row>76</xdr:row>
      <xdr:rowOff>19786</xdr:rowOff>
    </xdr:to>
    <xdr:sp macro="" textlink="">
      <xdr:nvSpPr>
        <xdr:cNvPr id="629" name="楕円 628"/>
        <xdr:cNvSpPr/>
      </xdr:nvSpPr>
      <xdr:spPr>
        <a:xfrm>
          <a:off x="14541500" y="129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36313</xdr:rowOff>
    </xdr:from>
    <xdr:ext cx="534377" cy="259045"/>
    <xdr:sp macro="" textlink="">
      <xdr:nvSpPr>
        <xdr:cNvPr id="630" name="テキスト ボックス 629"/>
        <xdr:cNvSpPr txBox="1"/>
      </xdr:nvSpPr>
      <xdr:spPr>
        <a:xfrm>
          <a:off x="14325111" y="127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79946</xdr:rowOff>
    </xdr:from>
    <xdr:to>
      <xdr:col>72</xdr:col>
      <xdr:colOff>38100</xdr:colOff>
      <xdr:row>76</xdr:row>
      <xdr:rowOff>10096</xdr:rowOff>
    </xdr:to>
    <xdr:sp macro="" textlink="">
      <xdr:nvSpPr>
        <xdr:cNvPr id="631" name="楕円 630"/>
        <xdr:cNvSpPr/>
      </xdr:nvSpPr>
      <xdr:spPr>
        <a:xfrm>
          <a:off x="13652500" y="12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26623</xdr:rowOff>
    </xdr:from>
    <xdr:ext cx="534377" cy="259045"/>
    <xdr:sp macro="" textlink="">
      <xdr:nvSpPr>
        <xdr:cNvPr id="632" name="テキスト ボックス 631"/>
        <xdr:cNvSpPr txBox="1"/>
      </xdr:nvSpPr>
      <xdr:spPr>
        <a:xfrm>
          <a:off x="13436111" y="127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87961</xdr:rowOff>
    </xdr:from>
    <xdr:to>
      <xdr:col>67</xdr:col>
      <xdr:colOff>101600</xdr:colOff>
      <xdr:row>76</xdr:row>
      <xdr:rowOff>18111</xdr:rowOff>
    </xdr:to>
    <xdr:sp macro="" textlink="">
      <xdr:nvSpPr>
        <xdr:cNvPr id="633" name="楕円 632"/>
        <xdr:cNvSpPr/>
      </xdr:nvSpPr>
      <xdr:spPr>
        <a:xfrm>
          <a:off x="12763500" y="129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34638</xdr:rowOff>
    </xdr:from>
    <xdr:ext cx="534377" cy="259045"/>
    <xdr:sp macro="" textlink="">
      <xdr:nvSpPr>
        <xdr:cNvPr id="634" name="テキスト ボックス 633"/>
        <xdr:cNvSpPr txBox="1"/>
      </xdr:nvSpPr>
      <xdr:spPr>
        <a:xfrm>
          <a:off x="12547111" y="127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96988</xdr:rowOff>
    </xdr:from>
    <xdr:to>
      <xdr:col>85</xdr:col>
      <xdr:colOff>127000</xdr:colOff>
      <xdr:row>98</xdr:row>
      <xdr:rowOff>108099</xdr:rowOff>
    </xdr:to>
    <xdr:cxnSp macro="">
      <xdr:nvCxnSpPr>
        <xdr:cNvPr id="661" name="直線コネクタ 660"/>
        <xdr:cNvCxnSpPr/>
      </xdr:nvCxnSpPr>
      <xdr:spPr>
        <a:xfrm>
          <a:off x="15481300" y="16899088"/>
          <a:ext cx="8382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88388</xdr:rowOff>
    </xdr:from>
    <xdr:to>
      <xdr:col>81</xdr:col>
      <xdr:colOff>50800</xdr:colOff>
      <xdr:row>98</xdr:row>
      <xdr:rowOff>96988</xdr:rowOff>
    </xdr:to>
    <xdr:cxnSp macro="">
      <xdr:nvCxnSpPr>
        <xdr:cNvPr id="664" name="直線コネクタ 663"/>
        <xdr:cNvCxnSpPr/>
      </xdr:nvCxnSpPr>
      <xdr:spPr>
        <a:xfrm>
          <a:off x="14592300" y="16890488"/>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88388</xdr:rowOff>
    </xdr:from>
    <xdr:to>
      <xdr:col>76</xdr:col>
      <xdr:colOff>114300</xdr:colOff>
      <xdr:row>98</xdr:row>
      <xdr:rowOff>93033</xdr:rowOff>
    </xdr:to>
    <xdr:cxnSp macro="">
      <xdr:nvCxnSpPr>
        <xdr:cNvPr id="667" name="直線コネクタ 666"/>
        <xdr:cNvCxnSpPr/>
      </xdr:nvCxnSpPr>
      <xdr:spPr>
        <a:xfrm flipV="1">
          <a:off x="13703300" y="16890488"/>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93033</xdr:rowOff>
    </xdr:from>
    <xdr:to>
      <xdr:col>71</xdr:col>
      <xdr:colOff>177800</xdr:colOff>
      <xdr:row>98</xdr:row>
      <xdr:rowOff>108359</xdr:rowOff>
    </xdr:to>
    <xdr:cxnSp macro="">
      <xdr:nvCxnSpPr>
        <xdr:cNvPr id="670" name="直線コネクタ 669"/>
        <xdr:cNvCxnSpPr/>
      </xdr:nvCxnSpPr>
      <xdr:spPr>
        <a:xfrm flipV="1">
          <a:off x="12814300" y="16895133"/>
          <a:ext cx="8890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57299</xdr:rowOff>
    </xdr:from>
    <xdr:to>
      <xdr:col>85</xdr:col>
      <xdr:colOff>177800</xdr:colOff>
      <xdr:row>98</xdr:row>
      <xdr:rowOff>158899</xdr:rowOff>
    </xdr:to>
    <xdr:sp macro="" textlink="">
      <xdr:nvSpPr>
        <xdr:cNvPr id="680" name="楕円 679"/>
        <xdr:cNvSpPr/>
      </xdr:nvSpPr>
      <xdr:spPr>
        <a:xfrm>
          <a:off x="16268700" y="1685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469744" cy="259045"/>
    <xdr:sp macro="" textlink="">
      <xdr:nvSpPr>
        <xdr:cNvPr id="681" name="積立金該当値テキスト"/>
        <xdr:cNvSpPr txBox="1"/>
      </xdr:nvSpPr>
      <xdr:spPr>
        <a:xfrm>
          <a:off x="16370300" y="168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46188</xdr:rowOff>
    </xdr:from>
    <xdr:to>
      <xdr:col>81</xdr:col>
      <xdr:colOff>101600</xdr:colOff>
      <xdr:row>98</xdr:row>
      <xdr:rowOff>147788</xdr:rowOff>
    </xdr:to>
    <xdr:sp macro="" textlink="">
      <xdr:nvSpPr>
        <xdr:cNvPr id="682" name="楕円 681"/>
        <xdr:cNvSpPr/>
      </xdr:nvSpPr>
      <xdr:spPr>
        <a:xfrm>
          <a:off x="15430500" y="168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138915</xdr:rowOff>
    </xdr:from>
    <xdr:ext cx="469744" cy="259045"/>
    <xdr:sp macro="" textlink="">
      <xdr:nvSpPr>
        <xdr:cNvPr id="683" name="テキスト ボックス 682"/>
        <xdr:cNvSpPr txBox="1"/>
      </xdr:nvSpPr>
      <xdr:spPr>
        <a:xfrm>
          <a:off x="15246428" y="1694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37588</xdr:rowOff>
    </xdr:from>
    <xdr:to>
      <xdr:col>76</xdr:col>
      <xdr:colOff>165100</xdr:colOff>
      <xdr:row>98</xdr:row>
      <xdr:rowOff>139188</xdr:rowOff>
    </xdr:to>
    <xdr:sp macro="" textlink="">
      <xdr:nvSpPr>
        <xdr:cNvPr id="684" name="楕円 683"/>
        <xdr:cNvSpPr/>
      </xdr:nvSpPr>
      <xdr:spPr>
        <a:xfrm>
          <a:off x="14541500" y="168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130315</xdr:rowOff>
    </xdr:from>
    <xdr:ext cx="534377" cy="259045"/>
    <xdr:sp macro="" textlink="">
      <xdr:nvSpPr>
        <xdr:cNvPr id="685" name="テキスト ボックス 684"/>
        <xdr:cNvSpPr txBox="1"/>
      </xdr:nvSpPr>
      <xdr:spPr>
        <a:xfrm>
          <a:off x="14325111" y="169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42233</xdr:rowOff>
    </xdr:from>
    <xdr:to>
      <xdr:col>72</xdr:col>
      <xdr:colOff>38100</xdr:colOff>
      <xdr:row>98</xdr:row>
      <xdr:rowOff>143833</xdr:rowOff>
    </xdr:to>
    <xdr:sp macro="" textlink="">
      <xdr:nvSpPr>
        <xdr:cNvPr id="686" name="楕円 685"/>
        <xdr:cNvSpPr/>
      </xdr:nvSpPr>
      <xdr:spPr>
        <a:xfrm>
          <a:off x="13652500" y="168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134960</xdr:rowOff>
    </xdr:from>
    <xdr:ext cx="534377" cy="259045"/>
    <xdr:sp macro="" textlink="">
      <xdr:nvSpPr>
        <xdr:cNvPr id="687" name="テキスト ボックス 686"/>
        <xdr:cNvSpPr txBox="1"/>
      </xdr:nvSpPr>
      <xdr:spPr>
        <a:xfrm>
          <a:off x="13436111" y="1693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57559</xdr:rowOff>
    </xdr:from>
    <xdr:to>
      <xdr:col>67</xdr:col>
      <xdr:colOff>101600</xdr:colOff>
      <xdr:row>98</xdr:row>
      <xdr:rowOff>159159</xdr:rowOff>
    </xdr:to>
    <xdr:sp macro="" textlink="">
      <xdr:nvSpPr>
        <xdr:cNvPr id="688" name="楕円 687"/>
        <xdr:cNvSpPr/>
      </xdr:nvSpPr>
      <xdr:spPr>
        <a:xfrm>
          <a:off x="12763500" y="168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150286</xdr:rowOff>
    </xdr:from>
    <xdr:ext cx="469744" cy="259045"/>
    <xdr:sp macro="" textlink="">
      <xdr:nvSpPr>
        <xdr:cNvPr id="689" name="テキスト ボックス 688"/>
        <xdr:cNvSpPr txBox="1"/>
      </xdr:nvSpPr>
      <xdr:spPr>
        <a:xfrm>
          <a:off x="12579428" y="1695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136316</xdr:rowOff>
    </xdr:from>
    <xdr:to>
      <xdr:col>116</xdr:col>
      <xdr:colOff>63500</xdr:colOff>
      <xdr:row>38</xdr:row>
      <xdr:rowOff>139700</xdr:rowOff>
    </xdr:to>
    <xdr:cxnSp macro="">
      <xdr:nvCxnSpPr>
        <xdr:cNvPr id="716" name="直線コネクタ 715"/>
        <xdr:cNvCxnSpPr/>
      </xdr:nvCxnSpPr>
      <xdr:spPr>
        <a:xfrm flipV="1">
          <a:off x="21323300" y="6651416"/>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136316</xdr:rowOff>
    </xdr:from>
    <xdr:to>
      <xdr:col>111</xdr:col>
      <xdr:colOff>177800</xdr:colOff>
      <xdr:row>38</xdr:row>
      <xdr:rowOff>139700</xdr:rowOff>
    </xdr:to>
    <xdr:cxnSp macro="">
      <xdr:nvCxnSpPr>
        <xdr:cNvPr id="719" name="直線コネクタ 718"/>
        <xdr:cNvCxnSpPr/>
      </xdr:nvCxnSpPr>
      <xdr:spPr>
        <a:xfrm>
          <a:off x="20434300" y="665141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136316</xdr:rowOff>
    </xdr:from>
    <xdr:to>
      <xdr:col>107</xdr:col>
      <xdr:colOff>50800</xdr:colOff>
      <xdr:row>38</xdr:row>
      <xdr:rowOff>139700</xdr:rowOff>
    </xdr:to>
    <xdr:cxnSp macro="">
      <xdr:nvCxnSpPr>
        <xdr:cNvPr id="722" name="直線コネクタ 721"/>
        <xdr:cNvCxnSpPr/>
      </xdr:nvCxnSpPr>
      <xdr:spPr>
        <a:xfrm flipV="1">
          <a:off x="19545300" y="665141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85516</xdr:rowOff>
    </xdr:from>
    <xdr:to>
      <xdr:col>116</xdr:col>
      <xdr:colOff>114300</xdr:colOff>
      <xdr:row>39</xdr:row>
      <xdr:rowOff>15666</xdr:rowOff>
    </xdr:to>
    <xdr:sp macro="" textlink="">
      <xdr:nvSpPr>
        <xdr:cNvPr id="735" name="楕円 734"/>
        <xdr:cNvSpPr/>
      </xdr:nvSpPr>
      <xdr:spPr>
        <a:xfrm>
          <a:off x="221107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443</xdr:rowOff>
    </xdr:from>
    <xdr:ext cx="313932" cy="259045"/>
    <xdr:sp macro="" textlink="">
      <xdr:nvSpPr>
        <xdr:cNvPr id="736" name="投資及び出資金該当値テキスト"/>
        <xdr:cNvSpPr txBox="1"/>
      </xdr:nvSpPr>
      <xdr:spPr>
        <a:xfrm>
          <a:off x="22212300" y="6515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85516</xdr:rowOff>
    </xdr:from>
    <xdr:to>
      <xdr:col>107</xdr:col>
      <xdr:colOff>101600</xdr:colOff>
      <xdr:row>39</xdr:row>
      <xdr:rowOff>15666</xdr:rowOff>
    </xdr:to>
    <xdr:sp macro="" textlink="">
      <xdr:nvSpPr>
        <xdr:cNvPr id="739" name="楕円 738"/>
        <xdr:cNvSpPr/>
      </xdr:nvSpPr>
      <xdr:spPr>
        <a:xfrm>
          <a:off x="20383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6793</xdr:rowOff>
    </xdr:from>
    <xdr:ext cx="313932" cy="259045"/>
    <xdr:sp macro="" textlink="">
      <xdr:nvSpPr>
        <xdr:cNvPr id="740" name="テキスト ボックス 739"/>
        <xdr:cNvSpPr txBox="1"/>
      </xdr:nvSpPr>
      <xdr:spPr>
        <a:xfrm>
          <a:off x="20277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78245</xdr:rowOff>
    </xdr:from>
    <xdr:to>
      <xdr:col>116</xdr:col>
      <xdr:colOff>63500</xdr:colOff>
      <xdr:row>56</xdr:row>
      <xdr:rowOff>23685</xdr:rowOff>
    </xdr:to>
    <xdr:cxnSp macro="">
      <xdr:nvCxnSpPr>
        <xdr:cNvPr id="773" name="直線コネクタ 772"/>
        <xdr:cNvCxnSpPr/>
      </xdr:nvCxnSpPr>
      <xdr:spPr>
        <a:xfrm>
          <a:off x="21323300" y="9507995"/>
          <a:ext cx="838200" cy="1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53822</xdr:rowOff>
    </xdr:from>
    <xdr:to>
      <xdr:col>111</xdr:col>
      <xdr:colOff>177800</xdr:colOff>
      <xdr:row>55</xdr:row>
      <xdr:rowOff>78245</xdr:rowOff>
    </xdr:to>
    <xdr:cxnSp macro="">
      <xdr:nvCxnSpPr>
        <xdr:cNvPr id="776" name="直線コネクタ 775"/>
        <xdr:cNvCxnSpPr/>
      </xdr:nvCxnSpPr>
      <xdr:spPr>
        <a:xfrm>
          <a:off x="20434300" y="9312122"/>
          <a:ext cx="889000" cy="19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161189</xdr:rowOff>
    </xdr:from>
    <xdr:to>
      <xdr:col>107</xdr:col>
      <xdr:colOff>50800</xdr:colOff>
      <xdr:row>54</xdr:row>
      <xdr:rowOff>53822</xdr:rowOff>
    </xdr:to>
    <xdr:cxnSp macro="">
      <xdr:nvCxnSpPr>
        <xdr:cNvPr id="779" name="直線コネクタ 778"/>
        <xdr:cNvCxnSpPr/>
      </xdr:nvCxnSpPr>
      <xdr:spPr>
        <a:xfrm>
          <a:off x="19545300" y="9248039"/>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98399</xdr:rowOff>
    </xdr:from>
    <xdr:to>
      <xdr:col>102</xdr:col>
      <xdr:colOff>114300</xdr:colOff>
      <xdr:row>53</xdr:row>
      <xdr:rowOff>161189</xdr:rowOff>
    </xdr:to>
    <xdr:cxnSp macro="">
      <xdr:nvCxnSpPr>
        <xdr:cNvPr id="782" name="直線コネクタ 781"/>
        <xdr:cNvCxnSpPr/>
      </xdr:nvCxnSpPr>
      <xdr:spPr>
        <a:xfrm>
          <a:off x="18656300" y="9185249"/>
          <a:ext cx="889000" cy="6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786" name="テキスト ボックス 785"/>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144335</xdr:rowOff>
    </xdr:from>
    <xdr:to>
      <xdr:col>116</xdr:col>
      <xdr:colOff>114300</xdr:colOff>
      <xdr:row>56</xdr:row>
      <xdr:rowOff>74485</xdr:rowOff>
    </xdr:to>
    <xdr:sp macro="" textlink="">
      <xdr:nvSpPr>
        <xdr:cNvPr id="792" name="楕円 791"/>
        <xdr:cNvSpPr/>
      </xdr:nvSpPr>
      <xdr:spPr>
        <a:xfrm>
          <a:off x="22110700" y="95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167212</xdr:rowOff>
    </xdr:from>
    <xdr:ext cx="534377" cy="259045"/>
    <xdr:sp macro="" textlink="">
      <xdr:nvSpPr>
        <xdr:cNvPr id="793" name="貸付金該当値テキスト"/>
        <xdr:cNvSpPr txBox="1"/>
      </xdr:nvSpPr>
      <xdr:spPr>
        <a:xfrm>
          <a:off x="22212300" y="94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27445</xdr:rowOff>
    </xdr:from>
    <xdr:to>
      <xdr:col>112</xdr:col>
      <xdr:colOff>38100</xdr:colOff>
      <xdr:row>55</xdr:row>
      <xdr:rowOff>129045</xdr:rowOff>
    </xdr:to>
    <xdr:sp macro="" textlink="">
      <xdr:nvSpPr>
        <xdr:cNvPr id="794" name="楕円 793"/>
        <xdr:cNvSpPr/>
      </xdr:nvSpPr>
      <xdr:spPr>
        <a:xfrm>
          <a:off x="21272500" y="94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145572</xdr:rowOff>
    </xdr:from>
    <xdr:ext cx="534377" cy="259045"/>
    <xdr:sp macro="" textlink="">
      <xdr:nvSpPr>
        <xdr:cNvPr id="795" name="テキスト ボックス 794"/>
        <xdr:cNvSpPr txBox="1"/>
      </xdr:nvSpPr>
      <xdr:spPr>
        <a:xfrm>
          <a:off x="21056111" y="92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3022</xdr:rowOff>
    </xdr:from>
    <xdr:to>
      <xdr:col>107</xdr:col>
      <xdr:colOff>101600</xdr:colOff>
      <xdr:row>54</xdr:row>
      <xdr:rowOff>104622</xdr:rowOff>
    </xdr:to>
    <xdr:sp macro="" textlink="">
      <xdr:nvSpPr>
        <xdr:cNvPr id="796" name="楕円 795"/>
        <xdr:cNvSpPr/>
      </xdr:nvSpPr>
      <xdr:spPr>
        <a:xfrm>
          <a:off x="20383500" y="926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121149</xdr:rowOff>
    </xdr:from>
    <xdr:ext cx="534377" cy="259045"/>
    <xdr:sp macro="" textlink="">
      <xdr:nvSpPr>
        <xdr:cNvPr id="797" name="テキスト ボックス 796"/>
        <xdr:cNvSpPr txBox="1"/>
      </xdr:nvSpPr>
      <xdr:spPr>
        <a:xfrm>
          <a:off x="20167111" y="90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110389</xdr:rowOff>
    </xdr:from>
    <xdr:to>
      <xdr:col>102</xdr:col>
      <xdr:colOff>165100</xdr:colOff>
      <xdr:row>54</xdr:row>
      <xdr:rowOff>40539</xdr:rowOff>
    </xdr:to>
    <xdr:sp macro="" textlink="">
      <xdr:nvSpPr>
        <xdr:cNvPr id="798" name="楕円 797"/>
        <xdr:cNvSpPr/>
      </xdr:nvSpPr>
      <xdr:spPr>
        <a:xfrm>
          <a:off x="19494500" y="91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57066</xdr:rowOff>
    </xdr:from>
    <xdr:ext cx="534377" cy="259045"/>
    <xdr:sp macro="" textlink="">
      <xdr:nvSpPr>
        <xdr:cNvPr id="799" name="テキスト ボックス 798"/>
        <xdr:cNvSpPr txBox="1"/>
      </xdr:nvSpPr>
      <xdr:spPr>
        <a:xfrm>
          <a:off x="19278111" y="89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47599</xdr:rowOff>
    </xdr:from>
    <xdr:to>
      <xdr:col>98</xdr:col>
      <xdr:colOff>38100</xdr:colOff>
      <xdr:row>53</xdr:row>
      <xdr:rowOff>149199</xdr:rowOff>
    </xdr:to>
    <xdr:sp macro="" textlink="">
      <xdr:nvSpPr>
        <xdr:cNvPr id="800" name="楕円 799"/>
        <xdr:cNvSpPr/>
      </xdr:nvSpPr>
      <xdr:spPr>
        <a:xfrm>
          <a:off x="18605500" y="91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165726</xdr:rowOff>
    </xdr:from>
    <xdr:ext cx="534377" cy="259045"/>
    <xdr:sp macro="" textlink="">
      <xdr:nvSpPr>
        <xdr:cNvPr id="801" name="テキスト ボックス 800"/>
        <xdr:cNvSpPr txBox="1"/>
      </xdr:nvSpPr>
      <xdr:spPr>
        <a:xfrm>
          <a:off x="18389111" y="89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19132</xdr:rowOff>
    </xdr:from>
    <xdr:to>
      <xdr:col>116</xdr:col>
      <xdr:colOff>63500</xdr:colOff>
      <xdr:row>78</xdr:row>
      <xdr:rowOff>41708</xdr:rowOff>
    </xdr:to>
    <xdr:cxnSp macro="">
      <xdr:nvCxnSpPr>
        <xdr:cNvPr id="831" name="直線コネクタ 830"/>
        <xdr:cNvCxnSpPr/>
      </xdr:nvCxnSpPr>
      <xdr:spPr>
        <a:xfrm>
          <a:off x="21323300" y="13392232"/>
          <a:ext cx="838200" cy="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19132</xdr:rowOff>
    </xdr:from>
    <xdr:to>
      <xdr:col>111</xdr:col>
      <xdr:colOff>177800</xdr:colOff>
      <xdr:row>78</xdr:row>
      <xdr:rowOff>35440</xdr:rowOff>
    </xdr:to>
    <xdr:cxnSp macro="">
      <xdr:nvCxnSpPr>
        <xdr:cNvPr id="834" name="直線コネクタ 833"/>
        <xdr:cNvCxnSpPr/>
      </xdr:nvCxnSpPr>
      <xdr:spPr>
        <a:xfrm flipV="1">
          <a:off x="20434300" y="13392232"/>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35440</xdr:rowOff>
    </xdr:from>
    <xdr:to>
      <xdr:col>107</xdr:col>
      <xdr:colOff>50800</xdr:colOff>
      <xdr:row>78</xdr:row>
      <xdr:rowOff>38658</xdr:rowOff>
    </xdr:to>
    <xdr:cxnSp macro="">
      <xdr:nvCxnSpPr>
        <xdr:cNvPr id="837" name="直線コネクタ 836"/>
        <xdr:cNvCxnSpPr/>
      </xdr:nvCxnSpPr>
      <xdr:spPr>
        <a:xfrm flipV="1">
          <a:off x="19545300" y="13408540"/>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38658</xdr:rowOff>
    </xdr:from>
    <xdr:to>
      <xdr:col>102</xdr:col>
      <xdr:colOff>114300</xdr:colOff>
      <xdr:row>78</xdr:row>
      <xdr:rowOff>67215</xdr:rowOff>
    </xdr:to>
    <xdr:cxnSp macro="">
      <xdr:nvCxnSpPr>
        <xdr:cNvPr id="840" name="直線コネクタ 839"/>
        <xdr:cNvCxnSpPr/>
      </xdr:nvCxnSpPr>
      <xdr:spPr>
        <a:xfrm flipV="1">
          <a:off x="18656300" y="13411758"/>
          <a:ext cx="889000" cy="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162358</xdr:rowOff>
    </xdr:from>
    <xdr:to>
      <xdr:col>116</xdr:col>
      <xdr:colOff>114300</xdr:colOff>
      <xdr:row>78</xdr:row>
      <xdr:rowOff>92508</xdr:rowOff>
    </xdr:to>
    <xdr:sp macro="" textlink="">
      <xdr:nvSpPr>
        <xdr:cNvPr id="850" name="楕円 849"/>
        <xdr:cNvSpPr/>
      </xdr:nvSpPr>
      <xdr:spPr>
        <a:xfrm>
          <a:off x="221107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140785</xdr:rowOff>
    </xdr:from>
    <xdr:ext cx="534377" cy="259045"/>
    <xdr:sp macro="" textlink="">
      <xdr:nvSpPr>
        <xdr:cNvPr id="851" name="繰出金該当値テキスト"/>
        <xdr:cNvSpPr txBox="1"/>
      </xdr:nvSpPr>
      <xdr:spPr>
        <a:xfrm>
          <a:off x="22212300" y="1334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139782</xdr:rowOff>
    </xdr:from>
    <xdr:to>
      <xdr:col>112</xdr:col>
      <xdr:colOff>38100</xdr:colOff>
      <xdr:row>78</xdr:row>
      <xdr:rowOff>69932</xdr:rowOff>
    </xdr:to>
    <xdr:sp macro="" textlink="">
      <xdr:nvSpPr>
        <xdr:cNvPr id="852" name="楕円 851"/>
        <xdr:cNvSpPr/>
      </xdr:nvSpPr>
      <xdr:spPr>
        <a:xfrm>
          <a:off x="21272500" y="133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61059</xdr:rowOff>
    </xdr:from>
    <xdr:ext cx="534377" cy="259045"/>
    <xdr:sp macro="" textlink="">
      <xdr:nvSpPr>
        <xdr:cNvPr id="853" name="テキスト ボックス 852"/>
        <xdr:cNvSpPr txBox="1"/>
      </xdr:nvSpPr>
      <xdr:spPr>
        <a:xfrm>
          <a:off x="21056111" y="134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156090</xdr:rowOff>
    </xdr:from>
    <xdr:to>
      <xdr:col>107</xdr:col>
      <xdr:colOff>101600</xdr:colOff>
      <xdr:row>78</xdr:row>
      <xdr:rowOff>86240</xdr:rowOff>
    </xdr:to>
    <xdr:sp macro="" textlink="">
      <xdr:nvSpPr>
        <xdr:cNvPr id="854" name="楕円 853"/>
        <xdr:cNvSpPr/>
      </xdr:nvSpPr>
      <xdr:spPr>
        <a:xfrm>
          <a:off x="20383500" y="133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77367</xdr:rowOff>
    </xdr:from>
    <xdr:ext cx="534377" cy="259045"/>
    <xdr:sp macro="" textlink="">
      <xdr:nvSpPr>
        <xdr:cNvPr id="855" name="テキスト ボックス 854"/>
        <xdr:cNvSpPr txBox="1"/>
      </xdr:nvSpPr>
      <xdr:spPr>
        <a:xfrm>
          <a:off x="20167111" y="134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159308</xdr:rowOff>
    </xdr:from>
    <xdr:to>
      <xdr:col>102</xdr:col>
      <xdr:colOff>165100</xdr:colOff>
      <xdr:row>78</xdr:row>
      <xdr:rowOff>89458</xdr:rowOff>
    </xdr:to>
    <xdr:sp macro="" textlink="">
      <xdr:nvSpPr>
        <xdr:cNvPr id="856" name="楕円 855"/>
        <xdr:cNvSpPr/>
      </xdr:nvSpPr>
      <xdr:spPr>
        <a:xfrm>
          <a:off x="19494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80585</xdr:rowOff>
    </xdr:from>
    <xdr:ext cx="534377" cy="259045"/>
    <xdr:sp macro="" textlink="">
      <xdr:nvSpPr>
        <xdr:cNvPr id="857" name="テキスト ボックス 856"/>
        <xdr:cNvSpPr txBox="1"/>
      </xdr:nvSpPr>
      <xdr:spPr>
        <a:xfrm>
          <a:off x="19278111" y="134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16415</xdr:rowOff>
    </xdr:from>
    <xdr:to>
      <xdr:col>98</xdr:col>
      <xdr:colOff>38100</xdr:colOff>
      <xdr:row>78</xdr:row>
      <xdr:rowOff>118015</xdr:rowOff>
    </xdr:to>
    <xdr:sp macro="" textlink="">
      <xdr:nvSpPr>
        <xdr:cNvPr id="858" name="楕円 857"/>
        <xdr:cNvSpPr/>
      </xdr:nvSpPr>
      <xdr:spPr>
        <a:xfrm>
          <a:off x="18605500" y="133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109142</xdr:rowOff>
    </xdr:from>
    <xdr:ext cx="534377" cy="259045"/>
    <xdr:sp macro="" textlink="">
      <xdr:nvSpPr>
        <xdr:cNvPr id="859" name="テキスト ボックス 858"/>
        <xdr:cNvSpPr txBox="1"/>
      </xdr:nvSpPr>
      <xdr:spPr>
        <a:xfrm>
          <a:off x="18389111" y="134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類似団体内平均値及び全国平均値を下回る科目がほとんどであるが、人件費、物件費、補助費等、貸付金については平均値よりも高い水準となっている。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・人件費：給与水準は類似団体内平均や全国平均と変わらない水準であるが、人口千人当たりの職員数は平均よりも多いことが原因と考えられる。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・物件費：公共施設の除却やコンビニ交付システムの導入経費の皆増により平均を上回る数値となった。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・補助費等：加入する広域組合への負担金が大きいことにより平均を若干上回っている。定期的な補助金・負担金の見直しにより、適正な補助を行う必要がある。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・貸付金：商工業振興対策として中小企業への制度融資を行っていることが類似団体内平均値を上回っている原因と考えられるが、決算額は年々縮小傾向にあり平均値との差額も小さくなっている。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普通建設事業費については前年に比べて減少したが、新体育館及び複合施設建設などの新規整備が増加した。今後工事が本格化することでさらに増加する見込みである。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67,459
66,303
289.98
26,950,367
26,495,935
410,109
16,740,945
26,475,129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164465</xdr:rowOff>
    </xdr:from>
    <xdr:to>
      <xdr:col>24</xdr:col>
      <xdr:colOff>63500</xdr:colOff>
      <xdr:row>36</xdr:row>
      <xdr:rowOff>168656</xdr:rowOff>
    </xdr:to>
    <xdr:cxnSp macro="">
      <xdr:nvCxnSpPr>
        <xdr:cNvPr id="61" name="直線コネクタ 60"/>
        <xdr:cNvCxnSpPr/>
      </xdr:nvCxnSpPr>
      <xdr:spPr>
        <a:xfrm>
          <a:off x="3797300" y="633666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58928</xdr:rowOff>
    </xdr:from>
    <xdr:to>
      <xdr:col>19</xdr:col>
      <xdr:colOff>177800</xdr:colOff>
      <xdr:row>36</xdr:row>
      <xdr:rowOff>164465</xdr:rowOff>
    </xdr:to>
    <xdr:cxnSp macro="">
      <xdr:nvCxnSpPr>
        <xdr:cNvPr id="64" name="直線コネクタ 63"/>
        <xdr:cNvCxnSpPr/>
      </xdr:nvCxnSpPr>
      <xdr:spPr>
        <a:xfrm>
          <a:off x="2908300" y="6231128"/>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8636</xdr:rowOff>
    </xdr:from>
    <xdr:to>
      <xdr:col>15</xdr:col>
      <xdr:colOff>50800</xdr:colOff>
      <xdr:row>36</xdr:row>
      <xdr:rowOff>58928</xdr:rowOff>
    </xdr:to>
    <xdr:cxnSp macro="">
      <xdr:nvCxnSpPr>
        <xdr:cNvPr id="67" name="直線コネクタ 66"/>
        <xdr:cNvCxnSpPr/>
      </xdr:nvCxnSpPr>
      <xdr:spPr>
        <a:xfrm>
          <a:off x="2019300" y="61808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8636</xdr:rowOff>
    </xdr:from>
    <xdr:to>
      <xdr:col>10</xdr:col>
      <xdr:colOff>114300</xdr:colOff>
      <xdr:row>36</xdr:row>
      <xdr:rowOff>43688</xdr:rowOff>
    </xdr:to>
    <xdr:cxnSp macro="">
      <xdr:nvCxnSpPr>
        <xdr:cNvPr id="70" name="直線コネクタ 69"/>
        <xdr:cNvCxnSpPr/>
      </xdr:nvCxnSpPr>
      <xdr:spPr>
        <a:xfrm flipV="1">
          <a:off x="1130300" y="618083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117856</xdr:rowOff>
    </xdr:from>
    <xdr:to>
      <xdr:col>24</xdr:col>
      <xdr:colOff>114300</xdr:colOff>
      <xdr:row>37</xdr:row>
      <xdr:rowOff>48006</xdr:rowOff>
    </xdr:to>
    <xdr:sp macro="" textlink="">
      <xdr:nvSpPr>
        <xdr:cNvPr id="80" name="楕円 79"/>
        <xdr:cNvSpPr/>
      </xdr:nvSpPr>
      <xdr:spPr>
        <a:xfrm>
          <a:off x="45847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96283</xdr:rowOff>
    </xdr:from>
    <xdr:ext cx="469744" cy="259045"/>
    <xdr:sp macro="" textlink="">
      <xdr:nvSpPr>
        <xdr:cNvPr id="81" name="議会費該当値テキスト"/>
        <xdr:cNvSpPr txBox="1"/>
      </xdr:nvSpPr>
      <xdr:spPr>
        <a:xfrm>
          <a:off x="4686300"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113665</xdr:rowOff>
    </xdr:from>
    <xdr:to>
      <xdr:col>20</xdr:col>
      <xdr:colOff>38100</xdr:colOff>
      <xdr:row>37</xdr:row>
      <xdr:rowOff>43815</xdr:rowOff>
    </xdr:to>
    <xdr:sp macro="" textlink="">
      <xdr:nvSpPr>
        <xdr:cNvPr id="82" name="楕円 81"/>
        <xdr:cNvSpPr/>
      </xdr:nvSpPr>
      <xdr:spPr>
        <a:xfrm>
          <a:off x="3746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34942</xdr:rowOff>
    </xdr:from>
    <xdr:ext cx="469744" cy="259045"/>
    <xdr:sp macro="" textlink="">
      <xdr:nvSpPr>
        <xdr:cNvPr id="83" name="テキスト ボックス 82"/>
        <xdr:cNvSpPr txBox="1"/>
      </xdr:nvSpPr>
      <xdr:spPr>
        <a:xfrm>
          <a:off x="35624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8128</xdr:rowOff>
    </xdr:from>
    <xdr:to>
      <xdr:col>15</xdr:col>
      <xdr:colOff>101600</xdr:colOff>
      <xdr:row>36</xdr:row>
      <xdr:rowOff>109728</xdr:rowOff>
    </xdr:to>
    <xdr:sp macro="" textlink="">
      <xdr:nvSpPr>
        <xdr:cNvPr id="84" name="楕円 83"/>
        <xdr:cNvSpPr/>
      </xdr:nvSpPr>
      <xdr:spPr>
        <a:xfrm>
          <a:off x="2857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100855</xdr:rowOff>
    </xdr:from>
    <xdr:ext cx="469744" cy="259045"/>
    <xdr:sp macro="" textlink="">
      <xdr:nvSpPr>
        <xdr:cNvPr id="85" name="テキスト ボックス 84"/>
        <xdr:cNvSpPr txBox="1"/>
      </xdr:nvSpPr>
      <xdr:spPr>
        <a:xfrm>
          <a:off x="2673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129286</xdr:rowOff>
    </xdr:from>
    <xdr:to>
      <xdr:col>10</xdr:col>
      <xdr:colOff>165100</xdr:colOff>
      <xdr:row>36</xdr:row>
      <xdr:rowOff>59436</xdr:rowOff>
    </xdr:to>
    <xdr:sp macro="" textlink="">
      <xdr:nvSpPr>
        <xdr:cNvPr id="86" name="楕円 85"/>
        <xdr:cNvSpPr/>
      </xdr:nvSpPr>
      <xdr:spPr>
        <a:xfrm>
          <a:off x="1968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50563</xdr:rowOff>
    </xdr:from>
    <xdr:ext cx="469744" cy="259045"/>
    <xdr:sp macro="" textlink="">
      <xdr:nvSpPr>
        <xdr:cNvPr id="87" name="テキスト ボックス 86"/>
        <xdr:cNvSpPr txBox="1"/>
      </xdr:nvSpPr>
      <xdr:spPr>
        <a:xfrm>
          <a:off x="1784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164338</xdr:rowOff>
    </xdr:from>
    <xdr:to>
      <xdr:col>6</xdr:col>
      <xdr:colOff>38100</xdr:colOff>
      <xdr:row>36</xdr:row>
      <xdr:rowOff>94488</xdr:rowOff>
    </xdr:to>
    <xdr:sp macro="" textlink="">
      <xdr:nvSpPr>
        <xdr:cNvPr id="88" name="楕円 87"/>
        <xdr:cNvSpPr/>
      </xdr:nvSpPr>
      <xdr:spPr>
        <a:xfrm>
          <a:off x="1079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85615</xdr:rowOff>
    </xdr:from>
    <xdr:ext cx="469744" cy="259045"/>
    <xdr:sp macro="" textlink="">
      <xdr:nvSpPr>
        <xdr:cNvPr id="89" name="テキスト ボックス 88"/>
        <xdr:cNvSpPr txBox="1"/>
      </xdr:nvSpPr>
      <xdr:spPr>
        <a:xfrm>
          <a:off x="895428"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85192</xdr:rowOff>
    </xdr:from>
    <xdr:to>
      <xdr:col>24</xdr:col>
      <xdr:colOff>63500</xdr:colOff>
      <xdr:row>57</xdr:row>
      <xdr:rowOff>91310</xdr:rowOff>
    </xdr:to>
    <xdr:cxnSp macro="">
      <xdr:nvCxnSpPr>
        <xdr:cNvPr id="116" name="直線コネクタ 115"/>
        <xdr:cNvCxnSpPr/>
      </xdr:nvCxnSpPr>
      <xdr:spPr>
        <a:xfrm>
          <a:off x="3797300" y="9857842"/>
          <a:ext cx="8382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85192</xdr:rowOff>
    </xdr:from>
    <xdr:to>
      <xdr:col>19</xdr:col>
      <xdr:colOff>177800</xdr:colOff>
      <xdr:row>57</xdr:row>
      <xdr:rowOff>86235</xdr:rowOff>
    </xdr:to>
    <xdr:cxnSp macro="">
      <xdr:nvCxnSpPr>
        <xdr:cNvPr id="119" name="直線コネクタ 118"/>
        <xdr:cNvCxnSpPr/>
      </xdr:nvCxnSpPr>
      <xdr:spPr>
        <a:xfrm flipV="1">
          <a:off x="2908300" y="9857842"/>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35714</xdr:rowOff>
    </xdr:from>
    <xdr:to>
      <xdr:col>15</xdr:col>
      <xdr:colOff>50800</xdr:colOff>
      <xdr:row>57</xdr:row>
      <xdr:rowOff>86235</xdr:rowOff>
    </xdr:to>
    <xdr:cxnSp macro="">
      <xdr:nvCxnSpPr>
        <xdr:cNvPr id="122" name="直線コネクタ 121"/>
        <xdr:cNvCxnSpPr/>
      </xdr:nvCxnSpPr>
      <xdr:spPr>
        <a:xfrm>
          <a:off x="2019300" y="9808364"/>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35714</xdr:rowOff>
    </xdr:from>
    <xdr:to>
      <xdr:col>10</xdr:col>
      <xdr:colOff>114300</xdr:colOff>
      <xdr:row>57</xdr:row>
      <xdr:rowOff>95626</xdr:rowOff>
    </xdr:to>
    <xdr:cxnSp macro="">
      <xdr:nvCxnSpPr>
        <xdr:cNvPr id="125" name="直線コネクタ 124"/>
        <xdr:cNvCxnSpPr/>
      </xdr:nvCxnSpPr>
      <xdr:spPr>
        <a:xfrm flipV="1">
          <a:off x="1130300" y="9808364"/>
          <a:ext cx="889000" cy="5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80092</xdr:rowOff>
    </xdr:from>
    <xdr:ext cx="534377" cy="259045"/>
    <xdr:sp macro="" textlink="">
      <xdr:nvSpPr>
        <xdr:cNvPr id="127" name="テキスト ボックス 126"/>
        <xdr:cNvSpPr txBox="1"/>
      </xdr:nvSpPr>
      <xdr:spPr>
        <a:xfrm>
          <a:off x="1752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40510</xdr:rowOff>
    </xdr:from>
    <xdr:to>
      <xdr:col>24</xdr:col>
      <xdr:colOff>114300</xdr:colOff>
      <xdr:row>57</xdr:row>
      <xdr:rowOff>142110</xdr:rowOff>
    </xdr:to>
    <xdr:sp macro="" textlink="">
      <xdr:nvSpPr>
        <xdr:cNvPr id="135" name="楕円 134"/>
        <xdr:cNvSpPr/>
      </xdr:nvSpPr>
      <xdr:spPr>
        <a:xfrm>
          <a:off x="4584700" y="981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34392</xdr:rowOff>
    </xdr:from>
    <xdr:to>
      <xdr:col>20</xdr:col>
      <xdr:colOff>38100</xdr:colOff>
      <xdr:row>57</xdr:row>
      <xdr:rowOff>135992</xdr:rowOff>
    </xdr:to>
    <xdr:sp macro="" textlink="">
      <xdr:nvSpPr>
        <xdr:cNvPr id="137" name="楕円 136"/>
        <xdr:cNvSpPr/>
      </xdr:nvSpPr>
      <xdr:spPr>
        <a:xfrm>
          <a:off x="3746500" y="98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127119</xdr:rowOff>
    </xdr:from>
    <xdr:ext cx="534377" cy="259045"/>
    <xdr:sp macro="" textlink="">
      <xdr:nvSpPr>
        <xdr:cNvPr id="138" name="テキスト ボックス 137"/>
        <xdr:cNvSpPr txBox="1"/>
      </xdr:nvSpPr>
      <xdr:spPr>
        <a:xfrm>
          <a:off x="3530111" y="98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35435</xdr:rowOff>
    </xdr:from>
    <xdr:to>
      <xdr:col>15</xdr:col>
      <xdr:colOff>101600</xdr:colOff>
      <xdr:row>57</xdr:row>
      <xdr:rowOff>137035</xdr:rowOff>
    </xdr:to>
    <xdr:sp macro="" textlink="">
      <xdr:nvSpPr>
        <xdr:cNvPr id="139" name="楕円 138"/>
        <xdr:cNvSpPr/>
      </xdr:nvSpPr>
      <xdr:spPr>
        <a:xfrm>
          <a:off x="2857500" y="980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128162</xdr:rowOff>
    </xdr:from>
    <xdr:ext cx="534377" cy="259045"/>
    <xdr:sp macro="" textlink="">
      <xdr:nvSpPr>
        <xdr:cNvPr id="140" name="テキスト ボックス 139"/>
        <xdr:cNvSpPr txBox="1"/>
      </xdr:nvSpPr>
      <xdr:spPr>
        <a:xfrm>
          <a:off x="2641111" y="99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156364</xdr:rowOff>
    </xdr:from>
    <xdr:to>
      <xdr:col>10</xdr:col>
      <xdr:colOff>165100</xdr:colOff>
      <xdr:row>57</xdr:row>
      <xdr:rowOff>86514</xdr:rowOff>
    </xdr:to>
    <xdr:sp macro="" textlink="">
      <xdr:nvSpPr>
        <xdr:cNvPr id="141" name="楕円 140"/>
        <xdr:cNvSpPr/>
      </xdr:nvSpPr>
      <xdr:spPr>
        <a:xfrm>
          <a:off x="1968500" y="97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103041</xdr:rowOff>
    </xdr:from>
    <xdr:ext cx="534377" cy="259045"/>
    <xdr:sp macro="" textlink="">
      <xdr:nvSpPr>
        <xdr:cNvPr id="142" name="テキスト ボックス 141"/>
        <xdr:cNvSpPr txBox="1"/>
      </xdr:nvSpPr>
      <xdr:spPr>
        <a:xfrm>
          <a:off x="1752111" y="953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44826</xdr:rowOff>
    </xdr:from>
    <xdr:to>
      <xdr:col>6</xdr:col>
      <xdr:colOff>38100</xdr:colOff>
      <xdr:row>57</xdr:row>
      <xdr:rowOff>146426</xdr:rowOff>
    </xdr:to>
    <xdr:sp macro="" textlink="">
      <xdr:nvSpPr>
        <xdr:cNvPr id="143" name="楕円 142"/>
        <xdr:cNvSpPr/>
      </xdr:nvSpPr>
      <xdr:spPr>
        <a:xfrm>
          <a:off x="1079500" y="98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137553</xdr:rowOff>
    </xdr:from>
    <xdr:ext cx="534377" cy="259045"/>
    <xdr:sp macro="" textlink="">
      <xdr:nvSpPr>
        <xdr:cNvPr id="144" name="テキスト ボックス 143"/>
        <xdr:cNvSpPr txBox="1"/>
      </xdr:nvSpPr>
      <xdr:spPr>
        <a:xfrm>
          <a:off x="863111" y="99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433</xdr:rowOff>
    </xdr:from>
    <xdr:to>
      <xdr:col>24</xdr:col>
      <xdr:colOff>63500</xdr:colOff>
      <xdr:row>78</xdr:row>
      <xdr:rowOff>7573</xdr:rowOff>
    </xdr:to>
    <xdr:cxnSp macro="">
      <xdr:nvCxnSpPr>
        <xdr:cNvPr id="172" name="直線コネクタ 171"/>
        <xdr:cNvCxnSpPr/>
      </xdr:nvCxnSpPr>
      <xdr:spPr>
        <a:xfrm flipV="1">
          <a:off x="3797300" y="13373533"/>
          <a:ext cx="838200" cy="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165303</xdr:rowOff>
    </xdr:from>
    <xdr:to>
      <xdr:col>19</xdr:col>
      <xdr:colOff>177800</xdr:colOff>
      <xdr:row>78</xdr:row>
      <xdr:rowOff>7573</xdr:rowOff>
    </xdr:to>
    <xdr:cxnSp macro="">
      <xdr:nvCxnSpPr>
        <xdr:cNvPr id="175" name="直線コネクタ 174"/>
        <xdr:cNvCxnSpPr/>
      </xdr:nvCxnSpPr>
      <xdr:spPr>
        <a:xfrm>
          <a:off x="2908300" y="13366953"/>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165303</xdr:rowOff>
    </xdr:from>
    <xdr:to>
      <xdr:col>15</xdr:col>
      <xdr:colOff>50800</xdr:colOff>
      <xdr:row>78</xdr:row>
      <xdr:rowOff>1415</xdr:rowOff>
    </xdr:to>
    <xdr:cxnSp macro="">
      <xdr:nvCxnSpPr>
        <xdr:cNvPr id="178" name="直線コネクタ 177"/>
        <xdr:cNvCxnSpPr/>
      </xdr:nvCxnSpPr>
      <xdr:spPr>
        <a:xfrm flipV="1">
          <a:off x="2019300" y="13366953"/>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1415</xdr:rowOff>
    </xdr:from>
    <xdr:to>
      <xdr:col>10</xdr:col>
      <xdr:colOff>114300</xdr:colOff>
      <xdr:row>78</xdr:row>
      <xdr:rowOff>59361</xdr:rowOff>
    </xdr:to>
    <xdr:cxnSp macro="">
      <xdr:nvCxnSpPr>
        <xdr:cNvPr id="181" name="直線コネクタ 180"/>
        <xdr:cNvCxnSpPr/>
      </xdr:nvCxnSpPr>
      <xdr:spPr>
        <a:xfrm flipV="1">
          <a:off x="1130300" y="13374515"/>
          <a:ext cx="889000" cy="5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121083</xdr:rowOff>
    </xdr:from>
    <xdr:to>
      <xdr:col>24</xdr:col>
      <xdr:colOff>114300</xdr:colOff>
      <xdr:row>78</xdr:row>
      <xdr:rowOff>51233</xdr:rowOff>
    </xdr:to>
    <xdr:sp macro="" textlink="">
      <xdr:nvSpPr>
        <xdr:cNvPr id="191" name="楕円 190"/>
        <xdr:cNvSpPr/>
      </xdr:nvSpPr>
      <xdr:spPr>
        <a:xfrm>
          <a:off x="4584700" y="133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99510</xdr:rowOff>
    </xdr:from>
    <xdr:ext cx="599010" cy="259045"/>
    <xdr:sp macro="" textlink="">
      <xdr:nvSpPr>
        <xdr:cNvPr id="192" name="民生費該当値テキスト"/>
        <xdr:cNvSpPr txBox="1"/>
      </xdr:nvSpPr>
      <xdr:spPr>
        <a:xfrm>
          <a:off x="4686300" y="1330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128223</xdr:rowOff>
    </xdr:from>
    <xdr:to>
      <xdr:col>20</xdr:col>
      <xdr:colOff>38100</xdr:colOff>
      <xdr:row>78</xdr:row>
      <xdr:rowOff>58373</xdr:rowOff>
    </xdr:to>
    <xdr:sp macro="" textlink="">
      <xdr:nvSpPr>
        <xdr:cNvPr id="193" name="楕円 192"/>
        <xdr:cNvSpPr/>
      </xdr:nvSpPr>
      <xdr:spPr>
        <a:xfrm>
          <a:off x="3746500" y="1332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49500</xdr:rowOff>
    </xdr:from>
    <xdr:ext cx="599010" cy="259045"/>
    <xdr:sp macro="" textlink="">
      <xdr:nvSpPr>
        <xdr:cNvPr id="194" name="テキスト ボックス 193"/>
        <xdr:cNvSpPr txBox="1"/>
      </xdr:nvSpPr>
      <xdr:spPr>
        <a:xfrm>
          <a:off x="3497795" y="134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114503</xdr:rowOff>
    </xdr:from>
    <xdr:to>
      <xdr:col>15</xdr:col>
      <xdr:colOff>101600</xdr:colOff>
      <xdr:row>78</xdr:row>
      <xdr:rowOff>44653</xdr:rowOff>
    </xdr:to>
    <xdr:sp macro="" textlink="">
      <xdr:nvSpPr>
        <xdr:cNvPr id="195" name="楕円 194"/>
        <xdr:cNvSpPr/>
      </xdr:nvSpPr>
      <xdr:spPr>
        <a:xfrm>
          <a:off x="2857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61180</xdr:rowOff>
    </xdr:from>
    <xdr:ext cx="599010" cy="259045"/>
    <xdr:sp macro="" textlink="">
      <xdr:nvSpPr>
        <xdr:cNvPr id="196" name="テキスト ボックス 195"/>
        <xdr:cNvSpPr txBox="1"/>
      </xdr:nvSpPr>
      <xdr:spPr>
        <a:xfrm>
          <a:off x="2608795" y="130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122065</xdr:rowOff>
    </xdr:from>
    <xdr:to>
      <xdr:col>10</xdr:col>
      <xdr:colOff>165100</xdr:colOff>
      <xdr:row>78</xdr:row>
      <xdr:rowOff>52215</xdr:rowOff>
    </xdr:to>
    <xdr:sp macro="" textlink="">
      <xdr:nvSpPr>
        <xdr:cNvPr id="197" name="楕円 196"/>
        <xdr:cNvSpPr/>
      </xdr:nvSpPr>
      <xdr:spPr>
        <a:xfrm>
          <a:off x="1968500" y="133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43342</xdr:rowOff>
    </xdr:from>
    <xdr:ext cx="599010" cy="259045"/>
    <xdr:sp macro="" textlink="">
      <xdr:nvSpPr>
        <xdr:cNvPr id="198" name="テキスト ボックス 197"/>
        <xdr:cNvSpPr txBox="1"/>
      </xdr:nvSpPr>
      <xdr:spPr>
        <a:xfrm>
          <a:off x="1719795" y="1341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8561</xdr:rowOff>
    </xdr:from>
    <xdr:to>
      <xdr:col>6</xdr:col>
      <xdr:colOff>38100</xdr:colOff>
      <xdr:row>78</xdr:row>
      <xdr:rowOff>110161</xdr:rowOff>
    </xdr:to>
    <xdr:sp macro="" textlink="">
      <xdr:nvSpPr>
        <xdr:cNvPr id="199" name="楕円 198"/>
        <xdr:cNvSpPr/>
      </xdr:nvSpPr>
      <xdr:spPr>
        <a:xfrm>
          <a:off x="1079500" y="133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101288</xdr:rowOff>
    </xdr:from>
    <xdr:ext cx="599010" cy="259045"/>
    <xdr:sp macro="" textlink="">
      <xdr:nvSpPr>
        <xdr:cNvPr id="200" name="テキスト ボックス 199"/>
        <xdr:cNvSpPr txBox="1"/>
      </xdr:nvSpPr>
      <xdr:spPr>
        <a:xfrm>
          <a:off x="830795" y="1347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53290</xdr:rowOff>
    </xdr:from>
    <xdr:to>
      <xdr:col>24</xdr:col>
      <xdr:colOff>63500</xdr:colOff>
      <xdr:row>98</xdr:row>
      <xdr:rowOff>80676</xdr:rowOff>
    </xdr:to>
    <xdr:cxnSp macro="">
      <xdr:nvCxnSpPr>
        <xdr:cNvPr id="228" name="直線コネクタ 227"/>
        <xdr:cNvCxnSpPr/>
      </xdr:nvCxnSpPr>
      <xdr:spPr>
        <a:xfrm>
          <a:off x="3797300" y="16855390"/>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53290</xdr:rowOff>
    </xdr:from>
    <xdr:to>
      <xdr:col>19</xdr:col>
      <xdr:colOff>177800</xdr:colOff>
      <xdr:row>98</xdr:row>
      <xdr:rowOff>69886</xdr:rowOff>
    </xdr:to>
    <xdr:cxnSp macro="">
      <xdr:nvCxnSpPr>
        <xdr:cNvPr id="231" name="直線コネクタ 230"/>
        <xdr:cNvCxnSpPr/>
      </xdr:nvCxnSpPr>
      <xdr:spPr>
        <a:xfrm flipV="1">
          <a:off x="2908300" y="16855390"/>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69886</xdr:rowOff>
    </xdr:from>
    <xdr:to>
      <xdr:col>15</xdr:col>
      <xdr:colOff>50800</xdr:colOff>
      <xdr:row>98</xdr:row>
      <xdr:rowOff>83327</xdr:rowOff>
    </xdr:to>
    <xdr:cxnSp macro="">
      <xdr:nvCxnSpPr>
        <xdr:cNvPr id="234" name="直線コネクタ 233"/>
        <xdr:cNvCxnSpPr/>
      </xdr:nvCxnSpPr>
      <xdr:spPr>
        <a:xfrm flipV="1">
          <a:off x="2019300" y="16871986"/>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83327</xdr:rowOff>
    </xdr:from>
    <xdr:to>
      <xdr:col>10</xdr:col>
      <xdr:colOff>114300</xdr:colOff>
      <xdr:row>98</xdr:row>
      <xdr:rowOff>94551</xdr:rowOff>
    </xdr:to>
    <xdr:cxnSp macro="">
      <xdr:nvCxnSpPr>
        <xdr:cNvPr id="237" name="直線コネクタ 236"/>
        <xdr:cNvCxnSpPr/>
      </xdr:nvCxnSpPr>
      <xdr:spPr>
        <a:xfrm flipV="1">
          <a:off x="1130300" y="16885427"/>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29876</xdr:rowOff>
    </xdr:from>
    <xdr:to>
      <xdr:col>24</xdr:col>
      <xdr:colOff>114300</xdr:colOff>
      <xdr:row>98</xdr:row>
      <xdr:rowOff>131476</xdr:rowOff>
    </xdr:to>
    <xdr:sp macro="" textlink="">
      <xdr:nvSpPr>
        <xdr:cNvPr id="247" name="楕円 246"/>
        <xdr:cNvSpPr/>
      </xdr:nvSpPr>
      <xdr:spPr>
        <a:xfrm>
          <a:off x="4584700" y="1683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116253</xdr:rowOff>
    </xdr:from>
    <xdr:ext cx="534377" cy="259045"/>
    <xdr:sp macro="" textlink="">
      <xdr:nvSpPr>
        <xdr:cNvPr id="248" name="衛生費該当値テキスト"/>
        <xdr:cNvSpPr txBox="1"/>
      </xdr:nvSpPr>
      <xdr:spPr>
        <a:xfrm>
          <a:off x="4686300" y="167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2490</xdr:rowOff>
    </xdr:from>
    <xdr:to>
      <xdr:col>20</xdr:col>
      <xdr:colOff>38100</xdr:colOff>
      <xdr:row>98</xdr:row>
      <xdr:rowOff>104090</xdr:rowOff>
    </xdr:to>
    <xdr:sp macro="" textlink="">
      <xdr:nvSpPr>
        <xdr:cNvPr id="249" name="楕円 248"/>
        <xdr:cNvSpPr/>
      </xdr:nvSpPr>
      <xdr:spPr>
        <a:xfrm>
          <a:off x="3746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95217</xdr:rowOff>
    </xdr:from>
    <xdr:ext cx="534377" cy="259045"/>
    <xdr:sp macro="" textlink="">
      <xdr:nvSpPr>
        <xdr:cNvPr id="250" name="テキスト ボックス 249"/>
        <xdr:cNvSpPr txBox="1"/>
      </xdr:nvSpPr>
      <xdr:spPr>
        <a:xfrm>
          <a:off x="3530111" y="168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19086</xdr:rowOff>
    </xdr:from>
    <xdr:to>
      <xdr:col>15</xdr:col>
      <xdr:colOff>101600</xdr:colOff>
      <xdr:row>98</xdr:row>
      <xdr:rowOff>120686</xdr:rowOff>
    </xdr:to>
    <xdr:sp macro="" textlink="">
      <xdr:nvSpPr>
        <xdr:cNvPr id="251" name="楕円 250"/>
        <xdr:cNvSpPr/>
      </xdr:nvSpPr>
      <xdr:spPr>
        <a:xfrm>
          <a:off x="2857500" y="16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111813</xdr:rowOff>
    </xdr:from>
    <xdr:ext cx="534377" cy="259045"/>
    <xdr:sp macro="" textlink="">
      <xdr:nvSpPr>
        <xdr:cNvPr id="252" name="テキスト ボックス 251"/>
        <xdr:cNvSpPr txBox="1"/>
      </xdr:nvSpPr>
      <xdr:spPr>
        <a:xfrm>
          <a:off x="2641111" y="169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32527</xdr:rowOff>
    </xdr:from>
    <xdr:to>
      <xdr:col>10</xdr:col>
      <xdr:colOff>165100</xdr:colOff>
      <xdr:row>98</xdr:row>
      <xdr:rowOff>134127</xdr:rowOff>
    </xdr:to>
    <xdr:sp macro="" textlink="">
      <xdr:nvSpPr>
        <xdr:cNvPr id="253" name="楕円 252"/>
        <xdr:cNvSpPr/>
      </xdr:nvSpPr>
      <xdr:spPr>
        <a:xfrm>
          <a:off x="1968500" y="168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125254</xdr:rowOff>
    </xdr:from>
    <xdr:ext cx="534377" cy="259045"/>
    <xdr:sp macro="" textlink="">
      <xdr:nvSpPr>
        <xdr:cNvPr id="254" name="テキスト ボックス 253"/>
        <xdr:cNvSpPr txBox="1"/>
      </xdr:nvSpPr>
      <xdr:spPr>
        <a:xfrm>
          <a:off x="1752111" y="169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43751</xdr:rowOff>
    </xdr:from>
    <xdr:to>
      <xdr:col>6</xdr:col>
      <xdr:colOff>38100</xdr:colOff>
      <xdr:row>98</xdr:row>
      <xdr:rowOff>145351</xdr:rowOff>
    </xdr:to>
    <xdr:sp macro="" textlink="">
      <xdr:nvSpPr>
        <xdr:cNvPr id="255" name="楕円 254"/>
        <xdr:cNvSpPr/>
      </xdr:nvSpPr>
      <xdr:spPr>
        <a:xfrm>
          <a:off x="1079500" y="168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136478</xdr:rowOff>
    </xdr:from>
    <xdr:ext cx="534377" cy="259045"/>
    <xdr:sp macro="" textlink="">
      <xdr:nvSpPr>
        <xdr:cNvPr id="256" name="テキスト ボックス 255"/>
        <xdr:cNvSpPr txBox="1"/>
      </xdr:nvSpPr>
      <xdr:spPr>
        <a:xfrm>
          <a:off x="863111" y="1693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155382</xdr:rowOff>
    </xdr:from>
    <xdr:to>
      <xdr:col>55</xdr:col>
      <xdr:colOff>0</xdr:colOff>
      <xdr:row>38</xdr:row>
      <xdr:rowOff>18451</xdr:rowOff>
    </xdr:to>
    <xdr:cxnSp macro="">
      <xdr:nvCxnSpPr>
        <xdr:cNvPr id="283" name="直線コネクタ 282"/>
        <xdr:cNvCxnSpPr/>
      </xdr:nvCxnSpPr>
      <xdr:spPr>
        <a:xfrm>
          <a:off x="9639300" y="6499032"/>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146101</xdr:rowOff>
    </xdr:from>
    <xdr:to>
      <xdr:col>50</xdr:col>
      <xdr:colOff>114300</xdr:colOff>
      <xdr:row>37</xdr:row>
      <xdr:rowOff>155382</xdr:rowOff>
    </xdr:to>
    <xdr:cxnSp macro="">
      <xdr:nvCxnSpPr>
        <xdr:cNvPr id="286" name="直線コネクタ 285"/>
        <xdr:cNvCxnSpPr/>
      </xdr:nvCxnSpPr>
      <xdr:spPr>
        <a:xfrm>
          <a:off x="8750300" y="6489751"/>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90734</xdr:rowOff>
    </xdr:from>
    <xdr:to>
      <xdr:col>45</xdr:col>
      <xdr:colOff>177800</xdr:colOff>
      <xdr:row>37</xdr:row>
      <xdr:rowOff>146101</xdr:rowOff>
    </xdr:to>
    <xdr:cxnSp macro="">
      <xdr:nvCxnSpPr>
        <xdr:cNvPr id="289" name="直線コネクタ 288"/>
        <xdr:cNvCxnSpPr/>
      </xdr:nvCxnSpPr>
      <xdr:spPr>
        <a:xfrm>
          <a:off x="7861300" y="6434384"/>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90734</xdr:rowOff>
    </xdr:from>
    <xdr:to>
      <xdr:col>41</xdr:col>
      <xdr:colOff>50800</xdr:colOff>
      <xdr:row>37</xdr:row>
      <xdr:rowOff>136134</xdr:rowOff>
    </xdr:to>
    <xdr:cxnSp macro="">
      <xdr:nvCxnSpPr>
        <xdr:cNvPr id="292" name="直線コネクタ 291"/>
        <xdr:cNvCxnSpPr/>
      </xdr:nvCxnSpPr>
      <xdr:spPr>
        <a:xfrm flipV="1">
          <a:off x="6972300" y="6434384"/>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6" name="テキスト ボックス 295"/>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139100</xdr:rowOff>
    </xdr:from>
    <xdr:to>
      <xdr:col>55</xdr:col>
      <xdr:colOff>50800</xdr:colOff>
      <xdr:row>38</xdr:row>
      <xdr:rowOff>69250</xdr:rowOff>
    </xdr:to>
    <xdr:sp macro="" textlink="">
      <xdr:nvSpPr>
        <xdr:cNvPr id="302" name="楕円 301"/>
        <xdr:cNvSpPr/>
      </xdr:nvSpPr>
      <xdr:spPr>
        <a:xfrm>
          <a:off x="10426700" y="64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98477</xdr:rowOff>
    </xdr:from>
    <xdr:ext cx="469744" cy="259045"/>
    <xdr:sp macro="" textlink="">
      <xdr:nvSpPr>
        <xdr:cNvPr id="303" name="労働費該当値テキスト"/>
        <xdr:cNvSpPr txBox="1"/>
      </xdr:nvSpPr>
      <xdr:spPr>
        <a:xfrm>
          <a:off x="10528300" y="62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104582</xdr:rowOff>
    </xdr:from>
    <xdr:to>
      <xdr:col>50</xdr:col>
      <xdr:colOff>165100</xdr:colOff>
      <xdr:row>38</xdr:row>
      <xdr:rowOff>34732</xdr:rowOff>
    </xdr:to>
    <xdr:sp macro="" textlink="">
      <xdr:nvSpPr>
        <xdr:cNvPr id="304" name="楕円 303"/>
        <xdr:cNvSpPr/>
      </xdr:nvSpPr>
      <xdr:spPr>
        <a:xfrm>
          <a:off x="9588500" y="64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51259</xdr:rowOff>
    </xdr:from>
    <xdr:ext cx="469744" cy="259045"/>
    <xdr:sp macro="" textlink="">
      <xdr:nvSpPr>
        <xdr:cNvPr id="305" name="テキスト ボックス 304"/>
        <xdr:cNvSpPr txBox="1"/>
      </xdr:nvSpPr>
      <xdr:spPr>
        <a:xfrm>
          <a:off x="9404428" y="622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95301</xdr:rowOff>
    </xdr:from>
    <xdr:to>
      <xdr:col>46</xdr:col>
      <xdr:colOff>38100</xdr:colOff>
      <xdr:row>38</xdr:row>
      <xdr:rowOff>25451</xdr:rowOff>
    </xdr:to>
    <xdr:sp macro="" textlink="">
      <xdr:nvSpPr>
        <xdr:cNvPr id="306" name="楕円 305"/>
        <xdr:cNvSpPr/>
      </xdr:nvSpPr>
      <xdr:spPr>
        <a:xfrm>
          <a:off x="8699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41978</xdr:rowOff>
    </xdr:from>
    <xdr:ext cx="469744" cy="259045"/>
    <xdr:sp macro="" textlink="">
      <xdr:nvSpPr>
        <xdr:cNvPr id="307" name="テキスト ボックス 306"/>
        <xdr:cNvSpPr txBox="1"/>
      </xdr:nvSpPr>
      <xdr:spPr>
        <a:xfrm>
          <a:off x="8515428" y="62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39934</xdr:rowOff>
    </xdr:from>
    <xdr:to>
      <xdr:col>41</xdr:col>
      <xdr:colOff>101600</xdr:colOff>
      <xdr:row>37</xdr:row>
      <xdr:rowOff>141534</xdr:rowOff>
    </xdr:to>
    <xdr:sp macro="" textlink="">
      <xdr:nvSpPr>
        <xdr:cNvPr id="308" name="楕円 307"/>
        <xdr:cNvSpPr/>
      </xdr:nvSpPr>
      <xdr:spPr>
        <a:xfrm>
          <a:off x="7810500" y="63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158061</xdr:rowOff>
    </xdr:from>
    <xdr:ext cx="469744" cy="259045"/>
    <xdr:sp macro="" textlink="">
      <xdr:nvSpPr>
        <xdr:cNvPr id="309" name="テキスト ボックス 308"/>
        <xdr:cNvSpPr txBox="1"/>
      </xdr:nvSpPr>
      <xdr:spPr>
        <a:xfrm>
          <a:off x="7626428" y="615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85334</xdr:rowOff>
    </xdr:from>
    <xdr:to>
      <xdr:col>36</xdr:col>
      <xdr:colOff>165100</xdr:colOff>
      <xdr:row>38</xdr:row>
      <xdr:rowOff>15484</xdr:rowOff>
    </xdr:to>
    <xdr:sp macro="" textlink="">
      <xdr:nvSpPr>
        <xdr:cNvPr id="310" name="楕円 309"/>
        <xdr:cNvSpPr/>
      </xdr:nvSpPr>
      <xdr:spPr>
        <a:xfrm>
          <a:off x="6921500" y="642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32011</xdr:rowOff>
    </xdr:from>
    <xdr:ext cx="469744" cy="259045"/>
    <xdr:sp macro="" textlink="">
      <xdr:nvSpPr>
        <xdr:cNvPr id="311" name="テキスト ボックス 310"/>
        <xdr:cNvSpPr txBox="1"/>
      </xdr:nvSpPr>
      <xdr:spPr>
        <a:xfrm>
          <a:off x="6737428" y="620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105084</xdr:rowOff>
    </xdr:from>
    <xdr:to>
      <xdr:col>55</xdr:col>
      <xdr:colOff>0</xdr:colOff>
      <xdr:row>57</xdr:row>
      <xdr:rowOff>109359</xdr:rowOff>
    </xdr:to>
    <xdr:cxnSp macro="">
      <xdr:nvCxnSpPr>
        <xdr:cNvPr id="336" name="直線コネクタ 335"/>
        <xdr:cNvCxnSpPr/>
      </xdr:nvCxnSpPr>
      <xdr:spPr>
        <a:xfrm flipV="1">
          <a:off x="9639300" y="9877734"/>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103518</xdr:rowOff>
    </xdr:from>
    <xdr:to>
      <xdr:col>50</xdr:col>
      <xdr:colOff>114300</xdr:colOff>
      <xdr:row>57</xdr:row>
      <xdr:rowOff>109359</xdr:rowOff>
    </xdr:to>
    <xdr:cxnSp macro="">
      <xdr:nvCxnSpPr>
        <xdr:cNvPr id="339" name="直線コネクタ 338"/>
        <xdr:cNvCxnSpPr/>
      </xdr:nvCxnSpPr>
      <xdr:spPr>
        <a:xfrm>
          <a:off x="8750300" y="9876168"/>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103518</xdr:rowOff>
    </xdr:from>
    <xdr:to>
      <xdr:col>45</xdr:col>
      <xdr:colOff>177800</xdr:colOff>
      <xdr:row>57</xdr:row>
      <xdr:rowOff>113565</xdr:rowOff>
    </xdr:to>
    <xdr:cxnSp macro="">
      <xdr:nvCxnSpPr>
        <xdr:cNvPr id="342" name="直線コネクタ 341"/>
        <xdr:cNvCxnSpPr/>
      </xdr:nvCxnSpPr>
      <xdr:spPr>
        <a:xfrm flipV="1">
          <a:off x="7861300" y="9876168"/>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113565</xdr:rowOff>
    </xdr:from>
    <xdr:to>
      <xdr:col>41</xdr:col>
      <xdr:colOff>50800</xdr:colOff>
      <xdr:row>57</xdr:row>
      <xdr:rowOff>121492</xdr:rowOff>
    </xdr:to>
    <xdr:cxnSp macro="">
      <xdr:nvCxnSpPr>
        <xdr:cNvPr id="345" name="直線コネクタ 344"/>
        <xdr:cNvCxnSpPr/>
      </xdr:nvCxnSpPr>
      <xdr:spPr>
        <a:xfrm flipV="1">
          <a:off x="6972300" y="9886215"/>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156984</xdr:rowOff>
    </xdr:from>
    <xdr:ext cx="534377" cy="259045"/>
    <xdr:sp macro="" textlink="">
      <xdr:nvSpPr>
        <xdr:cNvPr id="347" name="テキスト ボックス 346"/>
        <xdr:cNvSpPr txBox="1"/>
      </xdr:nvSpPr>
      <xdr:spPr>
        <a:xfrm>
          <a:off x="7594111" y="99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54284</xdr:rowOff>
    </xdr:from>
    <xdr:to>
      <xdr:col>55</xdr:col>
      <xdr:colOff>50800</xdr:colOff>
      <xdr:row>57</xdr:row>
      <xdr:rowOff>155884</xdr:rowOff>
    </xdr:to>
    <xdr:sp macro="" textlink="">
      <xdr:nvSpPr>
        <xdr:cNvPr id="355" name="楕円 354"/>
        <xdr:cNvSpPr/>
      </xdr:nvSpPr>
      <xdr:spPr>
        <a:xfrm>
          <a:off x="10426700" y="98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13661</xdr:rowOff>
    </xdr:from>
    <xdr:ext cx="534377" cy="259045"/>
    <xdr:sp macro="" textlink="">
      <xdr:nvSpPr>
        <xdr:cNvPr id="356" name="農林水産業費該当値テキスト"/>
        <xdr:cNvSpPr txBox="1"/>
      </xdr:nvSpPr>
      <xdr:spPr>
        <a:xfrm>
          <a:off x="10528300" y="96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58559</xdr:rowOff>
    </xdr:from>
    <xdr:to>
      <xdr:col>50</xdr:col>
      <xdr:colOff>165100</xdr:colOff>
      <xdr:row>57</xdr:row>
      <xdr:rowOff>160159</xdr:rowOff>
    </xdr:to>
    <xdr:sp macro="" textlink="">
      <xdr:nvSpPr>
        <xdr:cNvPr id="357" name="楕円 356"/>
        <xdr:cNvSpPr/>
      </xdr:nvSpPr>
      <xdr:spPr>
        <a:xfrm>
          <a:off x="9588500" y="98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5236</xdr:rowOff>
    </xdr:from>
    <xdr:ext cx="534377" cy="259045"/>
    <xdr:sp macro="" textlink="">
      <xdr:nvSpPr>
        <xdr:cNvPr id="358" name="テキスト ボックス 357"/>
        <xdr:cNvSpPr txBox="1"/>
      </xdr:nvSpPr>
      <xdr:spPr>
        <a:xfrm>
          <a:off x="9372111" y="96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52718</xdr:rowOff>
    </xdr:from>
    <xdr:to>
      <xdr:col>46</xdr:col>
      <xdr:colOff>38100</xdr:colOff>
      <xdr:row>57</xdr:row>
      <xdr:rowOff>154318</xdr:rowOff>
    </xdr:to>
    <xdr:sp macro="" textlink="">
      <xdr:nvSpPr>
        <xdr:cNvPr id="359" name="楕円 358"/>
        <xdr:cNvSpPr/>
      </xdr:nvSpPr>
      <xdr:spPr>
        <a:xfrm>
          <a:off x="8699500" y="98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170845</xdr:rowOff>
    </xdr:from>
    <xdr:ext cx="534377" cy="259045"/>
    <xdr:sp macro="" textlink="">
      <xdr:nvSpPr>
        <xdr:cNvPr id="360" name="テキスト ボックス 359"/>
        <xdr:cNvSpPr txBox="1"/>
      </xdr:nvSpPr>
      <xdr:spPr>
        <a:xfrm>
          <a:off x="8483111" y="96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62765</xdr:rowOff>
    </xdr:from>
    <xdr:to>
      <xdr:col>41</xdr:col>
      <xdr:colOff>101600</xdr:colOff>
      <xdr:row>57</xdr:row>
      <xdr:rowOff>164365</xdr:rowOff>
    </xdr:to>
    <xdr:sp macro="" textlink="">
      <xdr:nvSpPr>
        <xdr:cNvPr id="361" name="楕円 360"/>
        <xdr:cNvSpPr/>
      </xdr:nvSpPr>
      <xdr:spPr>
        <a:xfrm>
          <a:off x="7810500" y="983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9442</xdr:rowOff>
    </xdr:from>
    <xdr:ext cx="534377" cy="259045"/>
    <xdr:sp macro="" textlink="">
      <xdr:nvSpPr>
        <xdr:cNvPr id="362" name="テキスト ボックス 361"/>
        <xdr:cNvSpPr txBox="1"/>
      </xdr:nvSpPr>
      <xdr:spPr>
        <a:xfrm>
          <a:off x="7594111" y="96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70692</xdr:rowOff>
    </xdr:from>
    <xdr:to>
      <xdr:col>36</xdr:col>
      <xdr:colOff>165100</xdr:colOff>
      <xdr:row>58</xdr:row>
      <xdr:rowOff>842</xdr:rowOff>
    </xdr:to>
    <xdr:sp macro="" textlink="">
      <xdr:nvSpPr>
        <xdr:cNvPr id="363" name="楕円 362"/>
        <xdr:cNvSpPr/>
      </xdr:nvSpPr>
      <xdr:spPr>
        <a:xfrm>
          <a:off x="6921500" y="98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163419</xdr:rowOff>
    </xdr:from>
    <xdr:ext cx="534377" cy="259045"/>
    <xdr:sp macro="" textlink="">
      <xdr:nvSpPr>
        <xdr:cNvPr id="364" name="テキスト ボックス 363"/>
        <xdr:cNvSpPr txBox="1"/>
      </xdr:nvSpPr>
      <xdr:spPr>
        <a:xfrm>
          <a:off x="6705111" y="993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106935</xdr:rowOff>
    </xdr:from>
    <xdr:to>
      <xdr:col>55</xdr:col>
      <xdr:colOff>0</xdr:colOff>
      <xdr:row>76</xdr:row>
      <xdr:rowOff>132290</xdr:rowOff>
    </xdr:to>
    <xdr:cxnSp macro="">
      <xdr:nvCxnSpPr>
        <xdr:cNvPr id="393" name="直線コネクタ 392"/>
        <xdr:cNvCxnSpPr/>
      </xdr:nvCxnSpPr>
      <xdr:spPr>
        <a:xfrm>
          <a:off x="9639300" y="13137135"/>
          <a:ext cx="8382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57823</xdr:rowOff>
    </xdr:from>
    <xdr:to>
      <xdr:col>50</xdr:col>
      <xdr:colOff>114300</xdr:colOff>
      <xdr:row>76</xdr:row>
      <xdr:rowOff>106935</xdr:rowOff>
    </xdr:to>
    <xdr:cxnSp macro="">
      <xdr:nvCxnSpPr>
        <xdr:cNvPr id="396" name="直線コネクタ 395"/>
        <xdr:cNvCxnSpPr/>
      </xdr:nvCxnSpPr>
      <xdr:spPr>
        <a:xfrm>
          <a:off x="8750300" y="13088023"/>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49461</xdr:rowOff>
    </xdr:from>
    <xdr:to>
      <xdr:col>45</xdr:col>
      <xdr:colOff>177800</xdr:colOff>
      <xdr:row>76</xdr:row>
      <xdr:rowOff>57823</xdr:rowOff>
    </xdr:to>
    <xdr:cxnSp macro="">
      <xdr:nvCxnSpPr>
        <xdr:cNvPr id="399" name="直線コネクタ 398"/>
        <xdr:cNvCxnSpPr/>
      </xdr:nvCxnSpPr>
      <xdr:spPr>
        <a:xfrm>
          <a:off x="7861300" y="13079661"/>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140062</xdr:rowOff>
    </xdr:from>
    <xdr:to>
      <xdr:col>41</xdr:col>
      <xdr:colOff>50800</xdr:colOff>
      <xdr:row>76</xdr:row>
      <xdr:rowOff>49461</xdr:rowOff>
    </xdr:to>
    <xdr:cxnSp macro="">
      <xdr:nvCxnSpPr>
        <xdr:cNvPr id="402" name="直線コネクタ 401"/>
        <xdr:cNvCxnSpPr/>
      </xdr:nvCxnSpPr>
      <xdr:spPr>
        <a:xfrm>
          <a:off x="6972300" y="12998812"/>
          <a:ext cx="889000" cy="8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81490</xdr:rowOff>
    </xdr:from>
    <xdr:to>
      <xdr:col>55</xdr:col>
      <xdr:colOff>50800</xdr:colOff>
      <xdr:row>77</xdr:row>
      <xdr:rowOff>11640</xdr:rowOff>
    </xdr:to>
    <xdr:sp macro="" textlink="">
      <xdr:nvSpPr>
        <xdr:cNvPr id="412" name="楕円 411"/>
        <xdr:cNvSpPr/>
      </xdr:nvSpPr>
      <xdr:spPr>
        <a:xfrm>
          <a:off x="10426700" y="131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104367</xdr:rowOff>
    </xdr:from>
    <xdr:ext cx="534377" cy="259045"/>
    <xdr:sp macro="" textlink="">
      <xdr:nvSpPr>
        <xdr:cNvPr id="413" name="商工費該当値テキスト"/>
        <xdr:cNvSpPr txBox="1"/>
      </xdr:nvSpPr>
      <xdr:spPr>
        <a:xfrm>
          <a:off x="10528300" y="129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56135</xdr:rowOff>
    </xdr:from>
    <xdr:to>
      <xdr:col>50</xdr:col>
      <xdr:colOff>165100</xdr:colOff>
      <xdr:row>76</xdr:row>
      <xdr:rowOff>157735</xdr:rowOff>
    </xdr:to>
    <xdr:sp macro="" textlink="">
      <xdr:nvSpPr>
        <xdr:cNvPr id="414" name="楕円 413"/>
        <xdr:cNvSpPr/>
      </xdr:nvSpPr>
      <xdr:spPr>
        <a:xfrm>
          <a:off x="9588500" y="130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2811</xdr:rowOff>
    </xdr:from>
    <xdr:ext cx="534377" cy="259045"/>
    <xdr:sp macro="" textlink="">
      <xdr:nvSpPr>
        <xdr:cNvPr id="415" name="テキスト ボックス 414"/>
        <xdr:cNvSpPr txBox="1"/>
      </xdr:nvSpPr>
      <xdr:spPr>
        <a:xfrm>
          <a:off x="9372111" y="1286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7023</xdr:rowOff>
    </xdr:from>
    <xdr:to>
      <xdr:col>46</xdr:col>
      <xdr:colOff>38100</xdr:colOff>
      <xdr:row>76</xdr:row>
      <xdr:rowOff>108623</xdr:rowOff>
    </xdr:to>
    <xdr:sp macro="" textlink="">
      <xdr:nvSpPr>
        <xdr:cNvPr id="416" name="楕円 415"/>
        <xdr:cNvSpPr/>
      </xdr:nvSpPr>
      <xdr:spPr>
        <a:xfrm>
          <a:off x="8699500" y="130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125150</xdr:rowOff>
    </xdr:from>
    <xdr:ext cx="534377" cy="259045"/>
    <xdr:sp macro="" textlink="">
      <xdr:nvSpPr>
        <xdr:cNvPr id="417" name="テキスト ボックス 416"/>
        <xdr:cNvSpPr txBox="1"/>
      </xdr:nvSpPr>
      <xdr:spPr>
        <a:xfrm>
          <a:off x="8483111" y="128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170111</xdr:rowOff>
    </xdr:from>
    <xdr:to>
      <xdr:col>41</xdr:col>
      <xdr:colOff>101600</xdr:colOff>
      <xdr:row>76</xdr:row>
      <xdr:rowOff>100261</xdr:rowOff>
    </xdr:to>
    <xdr:sp macro="" textlink="">
      <xdr:nvSpPr>
        <xdr:cNvPr id="418" name="楕円 417"/>
        <xdr:cNvSpPr/>
      </xdr:nvSpPr>
      <xdr:spPr>
        <a:xfrm>
          <a:off x="7810500" y="130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116787</xdr:rowOff>
    </xdr:from>
    <xdr:ext cx="534377" cy="259045"/>
    <xdr:sp macro="" textlink="">
      <xdr:nvSpPr>
        <xdr:cNvPr id="419" name="テキスト ボックス 418"/>
        <xdr:cNvSpPr txBox="1"/>
      </xdr:nvSpPr>
      <xdr:spPr>
        <a:xfrm>
          <a:off x="7594111" y="128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89262</xdr:rowOff>
    </xdr:from>
    <xdr:to>
      <xdr:col>36</xdr:col>
      <xdr:colOff>165100</xdr:colOff>
      <xdr:row>76</xdr:row>
      <xdr:rowOff>19413</xdr:rowOff>
    </xdr:to>
    <xdr:sp macro="" textlink="">
      <xdr:nvSpPr>
        <xdr:cNvPr id="420" name="楕円 419"/>
        <xdr:cNvSpPr/>
      </xdr:nvSpPr>
      <xdr:spPr>
        <a:xfrm>
          <a:off x="6921500" y="12948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35939</xdr:rowOff>
    </xdr:from>
    <xdr:ext cx="534377" cy="259045"/>
    <xdr:sp macro="" textlink="">
      <xdr:nvSpPr>
        <xdr:cNvPr id="421" name="テキスト ボックス 420"/>
        <xdr:cNvSpPr txBox="1"/>
      </xdr:nvSpPr>
      <xdr:spPr>
        <a:xfrm>
          <a:off x="6705111" y="127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125096</xdr:rowOff>
    </xdr:from>
    <xdr:to>
      <xdr:col>55</xdr:col>
      <xdr:colOff>0</xdr:colOff>
      <xdr:row>98</xdr:row>
      <xdr:rowOff>128986</xdr:rowOff>
    </xdr:to>
    <xdr:cxnSp macro="">
      <xdr:nvCxnSpPr>
        <xdr:cNvPr id="452" name="直線コネクタ 451"/>
        <xdr:cNvCxnSpPr/>
      </xdr:nvCxnSpPr>
      <xdr:spPr>
        <a:xfrm flipV="1">
          <a:off x="9639300" y="16927196"/>
          <a:ext cx="8382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114578</xdr:rowOff>
    </xdr:from>
    <xdr:to>
      <xdr:col>50</xdr:col>
      <xdr:colOff>114300</xdr:colOff>
      <xdr:row>98</xdr:row>
      <xdr:rowOff>128986</xdr:rowOff>
    </xdr:to>
    <xdr:cxnSp macro="">
      <xdr:nvCxnSpPr>
        <xdr:cNvPr id="455" name="直線コネクタ 454"/>
        <xdr:cNvCxnSpPr/>
      </xdr:nvCxnSpPr>
      <xdr:spPr>
        <a:xfrm>
          <a:off x="8750300" y="16916678"/>
          <a:ext cx="889000" cy="1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91873</xdr:rowOff>
    </xdr:from>
    <xdr:to>
      <xdr:col>45</xdr:col>
      <xdr:colOff>177800</xdr:colOff>
      <xdr:row>98</xdr:row>
      <xdr:rowOff>114578</xdr:rowOff>
    </xdr:to>
    <xdr:cxnSp macro="">
      <xdr:nvCxnSpPr>
        <xdr:cNvPr id="458" name="直線コネクタ 457"/>
        <xdr:cNvCxnSpPr/>
      </xdr:nvCxnSpPr>
      <xdr:spPr>
        <a:xfrm>
          <a:off x="7861300" y="16893973"/>
          <a:ext cx="889000" cy="2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91873</xdr:rowOff>
    </xdr:from>
    <xdr:to>
      <xdr:col>41</xdr:col>
      <xdr:colOff>50800</xdr:colOff>
      <xdr:row>98</xdr:row>
      <xdr:rowOff>100476</xdr:rowOff>
    </xdr:to>
    <xdr:cxnSp macro="">
      <xdr:nvCxnSpPr>
        <xdr:cNvPr id="461" name="直線コネクタ 460"/>
        <xdr:cNvCxnSpPr/>
      </xdr:nvCxnSpPr>
      <xdr:spPr>
        <a:xfrm flipV="1">
          <a:off x="6972300" y="16893973"/>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3" name="テキスト ボックス 462"/>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153760</xdr:rowOff>
    </xdr:from>
    <xdr:ext cx="534377" cy="259045"/>
    <xdr:sp macro="" textlink="">
      <xdr:nvSpPr>
        <xdr:cNvPr id="465" name="テキスト ボックス 464"/>
        <xdr:cNvSpPr txBox="1"/>
      </xdr:nvSpPr>
      <xdr:spPr>
        <a:xfrm>
          <a:off x="6705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74296</xdr:rowOff>
    </xdr:from>
    <xdr:to>
      <xdr:col>55</xdr:col>
      <xdr:colOff>50800</xdr:colOff>
      <xdr:row>99</xdr:row>
      <xdr:rowOff>4446</xdr:rowOff>
    </xdr:to>
    <xdr:sp macro="" textlink="">
      <xdr:nvSpPr>
        <xdr:cNvPr id="471" name="楕円 470"/>
        <xdr:cNvSpPr/>
      </xdr:nvSpPr>
      <xdr:spPr>
        <a:xfrm>
          <a:off x="10426700" y="168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78186</xdr:rowOff>
    </xdr:from>
    <xdr:to>
      <xdr:col>50</xdr:col>
      <xdr:colOff>165100</xdr:colOff>
      <xdr:row>99</xdr:row>
      <xdr:rowOff>8336</xdr:rowOff>
    </xdr:to>
    <xdr:sp macro="" textlink="">
      <xdr:nvSpPr>
        <xdr:cNvPr id="473" name="楕円 472"/>
        <xdr:cNvSpPr/>
      </xdr:nvSpPr>
      <xdr:spPr>
        <a:xfrm>
          <a:off x="9588500" y="1688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170913</xdr:rowOff>
    </xdr:from>
    <xdr:ext cx="534377" cy="259045"/>
    <xdr:sp macro="" textlink="">
      <xdr:nvSpPr>
        <xdr:cNvPr id="474" name="テキスト ボックス 473"/>
        <xdr:cNvSpPr txBox="1"/>
      </xdr:nvSpPr>
      <xdr:spPr>
        <a:xfrm>
          <a:off x="9372111" y="1697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63778</xdr:rowOff>
    </xdr:from>
    <xdr:to>
      <xdr:col>46</xdr:col>
      <xdr:colOff>38100</xdr:colOff>
      <xdr:row>98</xdr:row>
      <xdr:rowOff>165378</xdr:rowOff>
    </xdr:to>
    <xdr:sp macro="" textlink="">
      <xdr:nvSpPr>
        <xdr:cNvPr id="475" name="楕円 474"/>
        <xdr:cNvSpPr/>
      </xdr:nvSpPr>
      <xdr:spPr>
        <a:xfrm>
          <a:off x="8699500" y="168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10455</xdr:rowOff>
    </xdr:from>
    <xdr:ext cx="534377" cy="259045"/>
    <xdr:sp macro="" textlink="">
      <xdr:nvSpPr>
        <xdr:cNvPr id="476" name="テキスト ボックス 475"/>
        <xdr:cNvSpPr txBox="1"/>
      </xdr:nvSpPr>
      <xdr:spPr>
        <a:xfrm>
          <a:off x="8483111" y="1664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41073</xdr:rowOff>
    </xdr:from>
    <xdr:to>
      <xdr:col>41</xdr:col>
      <xdr:colOff>101600</xdr:colOff>
      <xdr:row>98</xdr:row>
      <xdr:rowOff>142673</xdr:rowOff>
    </xdr:to>
    <xdr:sp macro="" textlink="">
      <xdr:nvSpPr>
        <xdr:cNvPr id="477" name="楕円 476"/>
        <xdr:cNvSpPr/>
      </xdr:nvSpPr>
      <xdr:spPr>
        <a:xfrm>
          <a:off x="7810500" y="168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159200</xdr:rowOff>
    </xdr:from>
    <xdr:ext cx="534377" cy="259045"/>
    <xdr:sp macro="" textlink="">
      <xdr:nvSpPr>
        <xdr:cNvPr id="478" name="テキスト ボックス 477"/>
        <xdr:cNvSpPr txBox="1"/>
      </xdr:nvSpPr>
      <xdr:spPr>
        <a:xfrm>
          <a:off x="7594111" y="166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49676</xdr:rowOff>
    </xdr:from>
    <xdr:to>
      <xdr:col>36</xdr:col>
      <xdr:colOff>165100</xdr:colOff>
      <xdr:row>98</xdr:row>
      <xdr:rowOff>151276</xdr:rowOff>
    </xdr:to>
    <xdr:sp macro="" textlink="">
      <xdr:nvSpPr>
        <xdr:cNvPr id="479" name="楕円 478"/>
        <xdr:cNvSpPr/>
      </xdr:nvSpPr>
      <xdr:spPr>
        <a:xfrm>
          <a:off x="6921500" y="168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167803</xdr:rowOff>
    </xdr:from>
    <xdr:ext cx="534377" cy="259045"/>
    <xdr:sp macro="" textlink="">
      <xdr:nvSpPr>
        <xdr:cNvPr id="480" name="テキスト ボックス 479"/>
        <xdr:cNvSpPr txBox="1"/>
      </xdr:nvSpPr>
      <xdr:spPr>
        <a:xfrm>
          <a:off x="6705111" y="166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49678</xdr:rowOff>
    </xdr:from>
    <xdr:to>
      <xdr:col>85</xdr:col>
      <xdr:colOff>127000</xdr:colOff>
      <xdr:row>38</xdr:row>
      <xdr:rowOff>50454</xdr:rowOff>
    </xdr:to>
    <xdr:cxnSp macro="">
      <xdr:nvCxnSpPr>
        <xdr:cNvPr id="508" name="直線コネクタ 507"/>
        <xdr:cNvCxnSpPr/>
      </xdr:nvCxnSpPr>
      <xdr:spPr>
        <a:xfrm flipV="1">
          <a:off x="15481300" y="6564778"/>
          <a:ext cx="8382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38522</xdr:rowOff>
    </xdr:from>
    <xdr:to>
      <xdr:col>81</xdr:col>
      <xdr:colOff>50800</xdr:colOff>
      <xdr:row>38</xdr:row>
      <xdr:rowOff>50454</xdr:rowOff>
    </xdr:to>
    <xdr:cxnSp macro="">
      <xdr:nvCxnSpPr>
        <xdr:cNvPr id="511" name="直線コネクタ 510"/>
        <xdr:cNvCxnSpPr/>
      </xdr:nvCxnSpPr>
      <xdr:spPr>
        <a:xfrm>
          <a:off x="14592300" y="6382172"/>
          <a:ext cx="889000" cy="1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38522</xdr:rowOff>
    </xdr:from>
    <xdr:to>
      <xdr:col>76</xdr:col>
      <xdr:colOff>114300</xdr:colOff>
      <xdr:row>38</xdr:row>
      <xdr:rowOff>44100</xdr:rowOff>
    </xdr:to>
    <xdr:cxnSp macro="">
      <xdr:nvCxnSpPr>
        <xdr:cNvPr id="514" name="直線コネクタ 513"/>
        <xdr:cNvCxnSpPr/>
      </xdr:nvCxnSpPr>
      <xdr:spPr>
        <a:xfrm flipV="1">
          <a:off x="13703300" y="6382172"/>
          <a:ext cx="889000" cy="1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44100</xdr:rowOff>
    </xdr:from>
    <xdr:to>
      <xdr:col>71</xdr:col>
      <xdr:colOff>177800</xdr:colOff>
      <xdr:row>38</xdr:row>
      <xdr:rowOff>66091</xdr:rowOff>
    </xdr:to>
    <xdr:cxnSp macro="">
      <xdr:nvCxnSpPr>
        <xdr:cNvPr id="517" name="直線コネクタ 516"/>
        <xdr:cNvCxnSpPr/>
      </xdr:nvCxnSpPr>
      <xdr:spPr>
        <a:xfrm flipV="1">
          <a:off x="12814300" y="6559200"/>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170328</xdr:rowOff>
    </xdr:from>
    <xdr:to>
      <xdr:col>85</xdr:col>
      <xdr:colOff>177800</xdr:colOff>
      <xdr:row>38</xdr:row>
      <xdr:rowOff>100478</xdr:rowOff>
    </xdr:to>
    <xdr:sp macro="" textlink="">
      <xdr:nvSpPr>
        <xdr:cNvPr id="527" name="楕円 526"/>
        <xdr:cNvSpPr/>
      </xdr:nvSpPr>
      <xdr:spPr>
        <a:xfrm>
          <a:off x="16268700" y="65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85254</xdr:rowOff>
    </xdr:from>
    <xdr:ext cx="534377" cy="259045"/>
    <xdr:sp macro="" textlink="">
      <xdr:nvSpPr>
        <xdr:cNvPr id="528" name="消防費該当値テキスト"/>
        <xdr:cNvSpPr txBox="1"/>
      </xdr:nvSpPr>
      <xdr:spPr>
        <a:xfrm>
          <a:off x="16370300" y="64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171104</xdr:rowOff>
    </xdr:from>
    <xdr:to>
      <xdr:col>81</xdr:col>
      <xdr:colOff>101600</xdr:colOff>
      <xdr:row>38</xdr:row>
      <xdr:rowOff>101254</xdr:rowOff>
    </xdr:to>
    <xdr:sp macro="" textlink="">
      <xdr:nvSpPr>
        <xdr:cNvPr id="529" name="楕円 528"/>
        <xdr:cNvSpPr/>
      </xdr:nvSpPr>
      <xdr:spPr>
        <a:xfrm>
          <a:off x="154305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92381</xdr:rowOff>
    </xdr:from>
    <xdr:ext cx="534377" cy="259045"/>
    <xdr:sp macro="" textlink="">
      <xdr:nvSpPr>
        <xdr:cNvPr id="530" name="テキスト ボックス 529"/>
        <xdr:cNvSpPr txBox="1"/>
      </xdr:nvSpPr>
      <xdr:spPr>
        <a:xfrm>
          <a:off x="15214111" y="66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159172</xdr:rowOff>
    </xdr:from>
    <xdr:to>
      <xdr:col>76</xdr:col>
      <xdr:colOff>165100</xdr:colOff>
      <xdr:row>37</xdr:row>
      <xdr:rowOff>89322</xdr:rowOff>
    </xdr:to>
    <xdr:sp macro="" textlink="">
      <xdr:nvSpPr>
        <xdr:cNvPr id="531" name="楕円 530"/>
        <xdr:cNvSpPr/>
      </xdr:nvSpPr>
      <xdr:spPr>
        <a:xfrm>
          <a:off x="14541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80449</xdr:rowOff>
    </xdr:from>
    <xdr:ext cx="534377" cy="259045"/>
    <xdr:sp macro="" textlink="">
      <xdr:nvSpPr>
        <xdr:cNvPr id="532" name="テキスト ボックス 531"/>
        <xdr:cNvSpPr txBox="1"/>
      </xdr:nvSpPr>
      <xdr:spPr>
        <a:xfrm>
          <a:off x="14325111" y="642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164750</xdr:rowOff>
    </xdr:from>
    <xdr:to>
      <xdr:col>72</xdr:col>
      <xdr:colOff>38100</xdr:colOff>
      <xdr:row>38</xdr:row>
      <xdr:rowOff>94900</xdr:rowOff>
    </xdr:to>
    <xdr:sp macro="" textlink="">
      <xdr:nvSpPr>
        <xdr:cNvPr id="533" name="楕円 532"/>
        <xdr:cNvSpPr/>
      </xdr:nvSpPr>
      <xdr:spPr>
        <a:xfrm>
          <a:off x="13652500" y="65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86027</xdr:rowOff>
    </xdr:from>
    <xdr:ext cx="534377" cy="259045"/>
    <xdr:sp macro="" textlink="">
      <xdr:nvSpPr>
        <xdr:cNvPr id="534" name="テキスト ボックス 533"/>
        <xdr:cNvSpPr txBox="1"/>
      </xdr:nvSpPr>
      <xdr:spPr>
        <a:xfrm>
          <a:off x="13436111" y="66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15291</xdr:rowOff>
    </xdr:from>
    <xdr:to>
      <xdr:col>67</xdr:col>
      <xdr:colOff>101600</xdr:colOff>
      <xdr:row>38</xdr:row>
      <xdr:rowOff>116891</xdr:rowOff>
    </xdr:to>
    <xdr:sp macro="" textlink="">
      <xdr:nvSpPr>
        <xdr:cNvPr id="535" name="楕円 534"/>
        <xdr:cNvSpPr/>
      </xdr:nvSpPr>
      <xdr:spPr>
        <a:xfrm>
          <a:off x="12763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108018</xdr:rowOff>
    </xdr:from>
    <xdr:ext cx="534377" cy="259045"/>
    <xdr:sp macro="" textlink="">
      <xdr:nvSpPr>
        <xdr:cNvPr id="536" name="テキスト ボックス 535"/>
        <xdr:cNvSpPr txBox="1"/>
      </xdr:nvSpPr>
      <xdr:spPr>
        <a:xfrm>
          <a:off x="12547111" y="6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95504</xdr:rowOff>
    </xdr:from>
    <xdr:to>
      <xdr:col>85</xdr:col>
      <xdr:colOff>127000</xdr:colOff>
      <xdr:row>58</xdr:row>
      <xdr:rowOff>5588</xdr:rowOff>
    </xdr:to>
    <xdr:cxnSp macro="">
      <xdr:nvCxnSpPr>
        <xdr:cNvPr id="566" name="直線コネクタ 565"/>
        <xdr:cNvCxnSpPr/>
      </xdr:nvCxnSpPr>
      <xdr:spPr>
        <a:xfrm>
          <a:off x="15481300" y="9868154"/>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95504</xdr:rowOff>
    </xdr:from>
    <xdr:to>
      <xdr:col>81</xdr:col>
      <xdr:colOff>50800</xdr:colOff>
      <xdr:row>58</xdr:row>
      <xdr:rowOff>25794</xdr:rowOff>
    </xdr:to>
    <xdr:cxnSp macro="">
      <xdr:nvCxnSpPr>
        <xdr:cNvPr id="569" name="直線コネクタ 568"/>
        <xdr:cNvCxnSpPr/>
      </xdr:nvCxnSpPr>
      <xdr:spPr>
        <a:xfrm flipV="1">
          <a:off x="14592300" y="9868154"/>
          <a:ext cx="889000" cy="1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159982</xdr:rowOff>
    </xdr:from>
    <xdr:to>
      <xdr:col>76</xdr:col>
      <xdr:colOff>114300</xdr:colOff>
      <xdr:row>58</xdr:row>
      <xdr:rowOff>25794</xdr:rowOff>
    </xdr:to>
    <xdr:cxnSp macro="">
      <xdr:nvCxnSpPr>
        <xdr:cNvPr id="572" name="直線コネクタ 571"/>
        <xdr:cNvCxnSpPr/>
      </xdr:nvCxnSpPr>
      <xdr:spPr>
        <a:xfrm>
          <a:off x="13703300" y="9932632"/>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159982</xdr:rowOff>
    </xdr:from>
    <xdr:to>
      <xdr:col>71</xdr:col>
      <xdr:colOff>177800</xdr:colOff>
      <xdr:row>58</xdr:row>
      <xdr:rowOff>37503</xdr:rowOff>
    </xdr:to>
    <xdr:cxnSp macro="">
      <xdr:nvCxnSpPr>
        <xdr:cNvPr id="575" name="直線コネクタ 574"/>
        <xdr:cNvCxnSpPr/>
      </xdr:nvCxnSpPr>
      <xdr:spPr>
        <a:xfrm flipV="1">
          <a:off x="12814300" y="9932632"/>
          <a:ext cx="889000" cy="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126238</xdr:rowOff>
    </xdr:from>
    <xdr:to>
      <xdr:col>85</xdr:col>
      <xdr:colOff>177800</xdr:colOff>
      <xdr:row>58</xdr:row>
      <xdr:rowOff>56388</xdr:rowOff>
    </xdr:to>
    <xdr:sp macro="" textlink="">
      <xdr:nvSpPr>
        <xdr:cNvPr id="585" name="楕円 584"/>
        <xdr:cNvSpPr/>
      </xdr:nvSpPr>
      <xdr:spPr>
        <a:xfrm>
          <a:off x="16268700" y="98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149115</xdr:rowOff>
    </xdr:from>
    <xdr:ext cx="534377" cy="259045"/>
    <xdr:sp macro="" textlink="">
      <xdr:nvSpPr>
        <xdr:cNvPr id="586" name="教育費該当値テキスト"/>
        <xdr:cNvSpPr txBox="1"/>
      </xdr:nvSpPr>
      <xdr:spPr>
        <a:xfrm>
          <a:off x="16370300" y="97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44704</xdr:rowOff>
    </xdr:from>
    <xdr:to>
      <xdr:col>81</xdr:col>
      <xdr:colOff>101600</xdr:colOff>
      <xdr:row>57</xdr:row>
      <xdr:rowOff>146304</xdr:rowOff>
    </xdr:to>
    <xdr:sp macro="" textlink="">
      <xdr:nvSpPr>
        <xdr:cNvPr id="587" name="楕円 586"/>
        <xdr:cNvSpPr/>
      </xdr:nvSpPr>
      <xdr:spPr>
        <a:xfrm>
          <a:off x="15430500" y="98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162831</xdr:rowOff>
    </xdr:from>
    <xdr:ext cx="534377" cy="259045"/>
    <xdr:sp macro="" textlink="">
      <xdr:nvSpPr>
        <xdr:cNvPr id="588" name="テキスト ボックス 587"/>
        <xdr:cNvSpPr txBox="1"/>
      </xdr:nvSpPr>
      <xdr:spPr>
        <a:xfrm>
          <a:off x="15214111" y="959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146444</xdr:rowOff>
    </xdr:from>
    <xdr:to>
      <xdr:col>76</xdr:col>
      <xdr:colOff>165100</xdr:colOff>
      <xdr:row>58</xdr:row>
      <xdr:rowOff>76594</xdr:rowOff>
    </xdr:to>
    <xdr:sp macro="" textlink="">
      <xdr:nvSpPr>
        <xdr:cNvPr id="589" name="楕円 588"/>
        <xdr:cNvSpPr/>
      </xdr:nvSpPr>
      <xdr:spPr>
        <a:xfrm>
          <a:off x="14541500" y="99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67721</xdr:rowOff>
    </xdr:from>
    <xdr:ext cx="534377" cy="259045"/>
    <xdr:sp macro="" textlink="">
      <xdr:nvSpPr>
        <xdr:cNvPr id="590" name="テキスト ボックス 589"/>
        <xdr:cNvSpPr txBox="1"/>
      </xdr:nvSpPr>
      <xdr:spPr>
        <a:xfrm>
          <a:off x="14325111" y="100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109182</xdr:rowOff>
    </xdr:from>
    <xdr:to>
      <xdr:col>72</xdr:col>
      <xdr:colOff>38100</xdr:colOff>
      <xdr:row>58</xdr:row>
      <xdr:rowOff>39332</xdr:rowOff>
    </xdr:to>
    <xdr:sp macro="" textlink="">
      <xdr:nvSpPr>
        <xdr:cNvPr id="591" name="楕円 590"/>
        <xdr:cNvSpPr/>
      </xdr:nvSpPr>
      <xdr:spPr>
        <a:xfrm>
          <a:off x="13652500" y="98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55859</xdr:rowOff>
    </xdr:from>
    <xdr:ext cx="534377" cy="259045"/>
    <xdr:sp macro="" textlink="">
      <xdr:nvSpPr>
        <xdr:cNvPr id="592" name="テキスト ボックス 591"/>
        <xdr:cNvSpPr txBox="1"/>
      </xdr:nvSpPr>
      <xdr:spPr>
        <a:xfrm>
          <a:off x="13436111" y="965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158153</xdr:rowOff>
    </xdr:from>
    <xdr:to>
      <xdr:col>67</xdr:col>
      <xdr:colOff>101600</xdr:colOff>
      <xdr:row>58</xdr:row>
      <xdr:rowOff>88303</xdr:rowOff>
    </xdr:to>
    <xdr:sp macro="" textlink="">
      <xdr:nvSpPr>
        <xdr:cNvPr id="593" name="楕円 592"/>
        <xdr:cNvSpPr/>
      </xdr:nvSpPr>
      <xdr:spPr>
        <a:xfrm>
          <a:off x="12763500" y="99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79430</xdr:rowOff>
    </xdr:from>
    <xdr:ext cx="534377" cy="259045"/>
    <xdr:sp macro="" textlink="">
      <xdr:nvSpPr>
        <xdr:cNvPr id="594" name="テキスト ボックス 593"/>
        <xdr:cNvSpPr txBox="1"/>
      </xdr:nvSpPr>
      <xdr:spPr>
        <a:xfrm>
          <a:off x="12547111" y="100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37325</xdr:rowOff>
    </xdr:from>
    <xdr:to>
      <xdr:col>85</xdr:col>
      <xdr:colOff>127000</xdr:colOff>
      <xdr:row>79</xdr:row>
      <xdr:rowOff>38684</xdr:rowOff>
    </xdr:to>
    <xdr:cxnSp macro="">
      <xdr:nvCxnSpPr>
        <xdr:cNvPr id="623" name="直線コネクタ 622"/>
        <xdr:cNvCxnSpPr/>
      </xdr:nvCxnSpPr>
      <xdr:spPr>
        <a:xfrm flipV="1">
          <a:off x="15481300" y="13581875"/>
          <a:ext cx="8382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38684</xdr:rowOff>
    </xdr:from>
    <xdr:to>
      <xdr:col>81</xdr:col>
      <xdr:colOff>50800</xdr:colOff>
      <xdr:row>79</xdr:row>
      <xdr:rowOff>44005</xdr:rowOff>
    </xdr:to>
    <xdr:cxnSp macro="">
      <xdr:nvCxnSpPr>
        <xdr:cNvPr id="626" name="直線コネクタ 625"/>
        <xdr:cNvCxnSpPr/>
      </xdr:nvCxnSpPr>
      <xdr:spPr>
        <a:xfrm flipV="1">
          <a:off x="14592300" y="13583234"/>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43548</xdr:rowOff>
    </xdr:from>
    <xdr:to>
      <xdr:col>76</xdr:col>
      <xdr:colOff>114300</xdr:colOff>
      <xdr:row>79</xdr:row>
      <xdr:rowOff>44005</xdr:rowOff>
    </xdr:to>
    <xdr:cxnSp macro="">
      <xdr:nvCxnSpPr>
        <xdr:cNvPr id="629" name="直線コネクタ 628"/>
        <xdr:cNvCxnSpPr/>
      </xdr:nvCxnSpPr>
      <xdr:spPr>
        <a:xfrm>
          <a:off x="13703300" y="135880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36627</xdr:rowOff>
    </xdr:from>
    <xdr:to>
      <xdr:col>71</xdr:col>
      <xdr:colOff>177800</xdr:colOff>
      <xdr:row>79</xdr:row>
      <xdr:rowOff>43548</xdr:rowOff>
    </xdr:to>
    <xdr:cxnSp macro="">
      <xdr:nvCxnSpPr>
        <xdr:cNvPr id="632" name="直線コネクタ 631"/>
        <xdr:cNvCxnSpPr/>
      </xdr:nvCxnSpPr>
      <xdr:spPr>
        <a:xfrm>
          <a:off x="12814300" y="13581177"/>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157975</xdr:rowOff>
    </xdr:from>
    <xdr:to>
      <xdr:col>85</xdr:col>
      <xdr:colOff>177800</xdr:colOff>
      <xdr:row>79</xdr:row>
      <xdr:rowOff>88125</xdr:rowOff>
    </xdr:to>
    <xdr:sp macro="" textlink="">
      <xdr:nvSpPr>
        <xdr:cNvPr id="642" name="楕円 641"/>
        <xdr:cNvSpPr/>
      </xdr:nvSpPr>
      <xdr:spPr>
        <a:xfrm>
          <a:off x="16268700" y="135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3"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159334</xdr:rowOff>
    </xdr:from>
    <xdr:to>
      <xdr:col>81</xdr:col>
      <xdr:colOff>101600</xdr:colOff>
      <xdr:row>79</xdr:row>
      <xdr:rowOff>89484</xdr:rowOff>
    </xdr:to>
    <xdr:sp macro="" textlink="">
      <xdr:nvSpPr>
        <xdr:cNvPr id="644" name="楕円 643"/>
        <xdr:cNvSpPr/>
      </xdr:nvSpPr>
      <xdr:spPr>
        <a:xfrm>
          <a:off x="15430500" y="135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80611</xdr:rowOff>
    </xdr:from>
    <xdr:ext cx="378565" cy="259045"/>
    <xdr:sp macro="" textlink="">
      <xdr:nvSpPr>
        <xdr:cNvPr id="645" name="テキスト ボックス 644"/>
        <xdr:cNvSpPr txBox="1"/>
      </xdr:nvSpPr>
      <xdr:spPr>
        <a:xfrm>
          <a:off x="15292017" y="13625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164655</xdr:rowOff>
    </xdr:from>
    <xdr:to>
      <xdr:col>76</xdr:col>
      <xdr:colOff>165100</xdr:colOff>
      <xdr:row>79</xdr:row>
      <xdr:rowOff>94805</xdr:rowOff>
    </xdr:to>
    <xdr:sp macro="" textlink="">
      <xdr:nvSpPr>
        <xdr:cNvPr id="646" name="楕円 645"/>
        <xdr:cNvSpPr/>
      </xdr:nvSpPr>
      <xdr:spPr>
        <a:xfrm>
          <a:off x="14541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85932</xdr:rowOff>
    </xdr:from>
    <xdr:ext cx="313932" cy="259045"/>
    <xdr:sp macro="" textlink="">
      <xdr:nvSpPr>
        <xdr:cNvPr id="647" name="テキスト ボックス 646"/>
        <xdr:cNvSpPr txBox="1"/>
      </xdr:nvSpPr>
      <xdr:spPr>
        <a:xfrm>
          <a:off x="14435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164198</xdr:rowOff>
    </xdr:from>
    <xdr:to>
      <xdr:col>72</xdr:col>
      <xdr:colOff>38100</xdr:colOff>
      <xdr:row>79</xdr:row>
      <xdr:rowOff>94348</xdr:rowOff>
    </xdr:to>
    <xdr:sp macro="" textlink="">
      <xdr:nvSpPr>
        <xdr:cNvPr id="648" name="楕円 647"/>
        <xdr:cNvSpPr/>
      </xdr:nvSpPr>
      <xdr:spPr>
        <a:xfrm>
          <a:off x="13652500" y="135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85475</xdr:rowOff>
    </xdr:from>
    <xdr:ext cx="313932" cy="259045"/>
    <xdr:sp macro="" textlink="">
      <xdr:nvSpPr>
        <xdr:cNvPr id="649" name="テキスト ボックス 648"/>
        <xdr:cNvSpPr txBox="1"/>
      </xdr:nvSpPr>
      <xdr:spPr>
        <a:xfrm>
          <a:off x="13546333" y="1363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157277</xdr:rowOff>
    </xdr:from>
    <xdr:to>
      <xdr:col>67</xdr:col>
      <xdr:colOff>101600</xdr:colOff>
      <xdr:row>79</xdr:row>
      <xdr:rowOff>87427</xdr:rowOff>
    </xdr:to>
    <xdr:sp macro="" textlink="">
      <xdr:nvSpPr>
        <xdr:cNvPr id="650" name="楕円 649"/>
        <xdr:cNvSpPr/>
      </xdr:nvSpPr>
      <xdr:spPr>
        <a:xfrm>
          <a:off x="12763500" y="135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78554</xdr:rowOff>
    </xdr:from>
    <xdr:ext cx="378565" cy="259045"/>
    <xdr:sp macro="" textlink="">
      <xdr:nvSpPr>
        <xdr:cNvPr id="651" name="テキスト ボックス 650"/>
        <xdr:cNvSpPr txBox="1"/>
      </xdr:nvSpPr>
      <xdr:spPr>
        <a:xfrm>
          <a:off x="12625017" y="13623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155397</xdr:rowOff>
    </xdr:from>
    <xdr:to>
      <xdr:col>85</xdr:col>
      <xdr:colOff>127000</xdr:colOff>
      <xdr:row>96</xdr:row>
      <xdr:rowOff>495</xdr:rowOff>
    </xdr:to>
    <xdr:cxnSp macro="">
      <xdr:nvCxnSpPr>
        <xdr:cNvPr id="680" name="直線コネクタ 679"/>
        <xdr:cNvCxnSpPr/>
      </xdr:nvCxnSpPr>
      <xdr:spPr>
        <a:xfrm>
          <a:off x="15481300" y="16443147"/>
          <a:ext cx="8382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140436</xdr:rowOff>
    </xdr:from>
    <xdr:to>
      <xdr:col>81</xdr:col>
      <xdr:colOff>50800</xdr:colOff>
      <xdr:row>95</xdr:row>
      <xdr:rowOff>155397</xdr:rowOff>
    </xdr:to>
    <xdr:cxnSp macro="">
      <xdr:nvCxnSpPr>
        <xdr:cNvPr id="683" name="直線コネクタ 682"/>
        <xdr:cNvCxnSpPr/>
      </xdr:nvCxnSpPr>
      <xdr:spPr>
        <a:xfrm>
          <a:off x="14592300" y="1642818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130747</xdr:rowOff>
    </xdr:from>
    <xdr:to>
      <xdr:col>76</xdr:col>
      <xdr:colOff>114300</xdr:colOff>
      <xdr:row>95</xdr:row>
      <xdr:rowOff>140436</xdr:rowOff>
    </xdr:to>
    <xdr:cxnSp macro="">
      <xdr:nvCxnSpPr>
        <xdr:cNvPr id="686" name="直線コネクタ 685"/>
        <xdr:cNvCxnSpPr/>
      </xdr:nvCxnSpPr>
      <xdr:spPr>
        <a:xfrm>
          <a:off x="13703300" y="16418497"/>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130747</xdr:rowOff>
    </xdr:from>
    <xdr:to>
      <xdr:col>71</xdr:col>
      <xdr:colOff>177800</xdr:colOff>
      <xdr:row>95</xdr:row>
      <xdr:rowOff>138761</xdr:rowOff>
    </xdr:to>
    <xdr:cxnSp macro="">
      <xdr:nvCxnSpPr>
        <xdr:cNvPr id="689" name="直線コネクタ 688"/>
        <xdr:cNvCxnSpPr/>
      </xdr:nvCxnSpPr>
      <xdr:spPr>
        <a:xfrm flipV="1">
          <a:off x="12814300" y="16418497"/>
          <a:ext cx="8890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1" name="テキスト ボックス 690"/>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3" name="テキスト ボックス 692"/>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121145</xdr:rowOff>
    </xdr:from>
    <xdr:to>
      <xdr:col>85</xdr:col>
      <xdr:colOff>177800</xdr:colOff>
      <xdr:row>96</xdr:row>
      <xdr:rowOff>51295</xdr:rowOff>
    </xdr:to>
    <xdr:sp macro="" textlink="">
      <xdr:nvSpPr>
        <xdr:cNvPr id="699" name="楕円 698"/>
        <xdr:cNvSpPr/>
      </xdr:nvSpPr>
      <xdr:spPr>
        <a:xfrm>
          <a:off x="16268700" y="164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144022</xdr:rowOff>
    </xdr:from>
    <xdr:ext cx="534377" cy="259045"/>
    <xdr:sp macro="" textlink="">
      <xdr:nvSpPr>
        <xdr:cNvPr id="700" name="公債費該当値テキスト"/>
        <xdr:cNvSpPr txBox="1"/>
      </xdr:nvSpPr>
      <xdr:spPr>
        <a:xfrm>
          <a:off x="16370300" y="162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104597</xdr:rowOff>
    </xdr:from>
    <xdr:to>
      <xdr:col>81</xdr:col>
      <xdr:colOff>101600</xdr:colOff>
      <xdr:row>96</xdr:row>
      <xdr:rowOff>34747</xdr:rowOff>
    </xdr:to>
    <xdr:sp macro="" textlink="">
      <xdr:nvSpPr>
        <xdr:cNvPr id="701" name="楕円 700"/>
        <xdr:cNvSpPr/>
      </xdr:nvSpPr>
      <xdr:spPr>
        <a:xfrm>
          <a:off x="15430500" y="163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51274</xdr:rowOff>
    </xdr:from>
    <xdr:ext cx="534377" cy="259045"/>
    <xdr:sp macro="" textlink="">
      <xdr:nvSpPr>
        <xdr:cNvPr id="702" name="テキスト ボックス 701"/>
        <xdr:cNvSpPr txBox="1"/>
      </xdr:nvSpPr>
      <xdr:spPr>
        <a:xfrm>
          <a:off x="15214111" y="161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89636</xdr:rowOff>
    </xdr:from>
    <xdr:to>
      <xdr:col>76</xdr:col>
      <xdr:colOff>165100</xdr:colOff>
      <xdr:row>96</xdr:row>
      <xdr:rowOff>19786</xdr:rowOff>
    </xdr:to>
    <xdr:sp macro="" textlink="">
      <xdr:nvSpPr>
        <xdr:cNvPr id="703" name="楕円 702"/>
        <xdr:cNvSpPr/>
      </xdr:nvSpPr>
      <xdr:spPr>
        <a:xfrm>
          <a:off x="14541500" y="163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36313</xdr:rowOff>
    </xdr:from>
    <xdr:ext cx="534377" cy="259045"/>
    <xdr:sp macro="" textlink="">
      <xdr:nvSpPr>
        <xdr:cNvPr id="704" name="テキスト ボックス 703"/>
        <xdr:cNvSpPr txBox="1"/>
      </xdr:nvSpPr>
      <xdr:spPr>
        <a:xfrm>
          <a:off x="14325111" y="1615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79947</xdr:rowOff>
    </xdr:from>
    <xdr:to>
      <xdr:col>72</xdr:col>
      <xdr:colOff>38100</xdr:colOff>
      <xdr:row>96</xdr:row>
      <xdr:rowOff>10097</xdr:rowOff>
    </xdr:to>
    <xdr:sp macro="" textlink="">
      <xdr:nvSpPr>
        <xdr:cNvPr id="705" name="楕円 704"/>
        <xdr:cNvSpPr/>
      </xdr:nvSpPr>
      <xdr:spPr>
        <a:xfrm>
          <a:off x="13652500" y="163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26624</xdr:rowOff>
    </xdr:from>
    <xdr:ext cx="534377" cy="259045"/>
    <xdr:sp macro="" textlink="">
      <xdr:nvSpPr>
        <xdr:cNvPr id="706" name="テキスト ボックス 705"/>
        <xdr:cNvSpPr txBox="1"/>
      </xdr:nvSpPr>
      <xdr:spPr>
        <a:xfrm>
          <a:off x="13436111" y="161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87961</xdr:rowOff>
    </xdr:from>
    <xdr:to>
      <xdr:col>67</xdr:col>
      <xdr:colOff>101600</xdr:colOff>
      <xdr:row>96</xdr:row>
      <xdr:rowOff>18111</xdr:rowOff>
    </xdr:to>
    <xdr:sp macro="" textlink="">
      <xdr:nvSpPr>
        <xdr:cNvPr id="707" name="楕円 706"/>
        <xdr:cNvSpPr/>
      </xdr:nvSpPr>
      <xdr:spPr>
        <a:xfrm>
          <a:off x="12763500" y="163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34638</xdr:rowOff>
    </xdr:from>
    <xdr:ext cx="534377" cy="259045"/>
    <xdr:sp macro="" textlink="">
      <xdr:nvSpPr>
        <xdr:cNvPr id="708" name="テキスト ボックス 707"/>
        <xdr:cNvSpPr txBox="1"/>
      </xdr:nvSpPr>
      <xdr:spPr>
        <a:xfrm>
          <a:off x="12547111" y="161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類似団体内平均値及び全国平均値を上回っている主な科目として、労働費、商工費、農林水産業費、教育費が挙げられる。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・労働費：若者や子育て世代の女性の就労支援、テレワークの推進に関する委託等により平均値より若干高い水準となっている。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・商工費：中小企業への制度融資を行っていることから類似団体内平均値よりも高い水準となっている。ただし決算額は減少傾向が続いている。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・農林水産業費：松くい虫の被害範囲の拡大によりその対策費用の増額や森林資源の活用事業、森林整備を積極的に行っていることから、平均値を上回っている。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小学校の大規模改修及び新体育館建設に伴い、平均値を上回っている。今後も老朽化した学校施設の改修や新体育館建設工事が本格化することから平均値を上回る状況がしばらく続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民生費は２７～２８年度にかけては減少したが２９年度に保育園の大規模改修を行ったことや生活保護費及び障害福祉サービス給付費が増額したことにより全体では増額となった。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平成２９年度の歳出は前年度比２．３％減、歳入は２．５％減となり、実質収支額は引き続き黒字であったが前年度よりも黒字幅は小さくなり標準財政規模に対する割合も０．４４ポイント低下した。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財政調整基金残高は積立額以上に繰入を行ったため、減少した。実質単年度収支は２年連続で赤字になったが、繰入額の減額及び単年度収支の赤字額の縮小により赤字幅は小さくなった。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普通交付税の合併算定替縮減に加え普通建設事業費の増額が見込まれることから、財源の確保や基金残高に配慮して基金を活用し健全財政を堅持する。</a:t>
          </a:r>
          <a:endParaRPr kumimoji="1" lang="en-US" altLang="ja-JP" sz="12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平成２９年度決算においても引き続きすべての会計で黒字決算となったことから連結実質赤字比率も黒字である。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特別会計は制度改正等による歳出の増額、国民健康保険事業特別会計においては被保険者数の減少による歳入の減額等によって黒字額が減少するなど、黒字額は維持しているが各会計で黒字額が縮小している。今後も歳入の確保及び歳出の削減に努め、各会計で黒字が確保できるよう財政運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26950367</v>
      </c>
      <c r="BO4" s="441"/>
      <c r="BP4" s="441"/>
      <c r="BQ4" s="441"/>
      <c r="BR4" s="441"/>
      <c r="BS4" s="441"/>
      <c r="BT4" s="441"/>
      <c r="BU4" s="442"/>
      <c r="BV4" s="440">
        <v>27640903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2.4</v>
      </c>
      <c r="CU4" s="622"/>
      <c r="CV4" s="622"/>
      <c r="CW4" s="622"/>
      <c r="CX4" s="622"/>
      <c r="CY4" s="622"/>
      <c r="CZ4" s="622"/>
      <c r="DA4" s="623"/>
      <c r="DB4" s="621">
        <v>2.9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26495935</v>
      </c>
      <c r="BO5" s="446"/>
      <c r="BP5" s="446"/>
      <c r="BQ5" s="446"/>
      <c r="BR5" s="446"/>
      <c r="BS5" s="446"/>
      <c r="BT5" s="446"/>
      <c r="BU5" s="447"/>
      <c r="BV5" s="445">
        <v>27115109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91.3</v>
      </c>
      <c r="CU5" s="416"/>
      <c r="CV5" s="416"/>
      <c r="CW5" s="416"/>
      <c r="CX5" s="416"/>
      <c r="CY5" s="416"/>
      <c r="CZ5" s="416"/>
      <c r="DA5" s="417"/>
      <c r="DB5" s="415">
        <v>91.7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454432</v>
      </c>
      <c r="BO6" s="446"/>
      <c r="BP6" s="446"/>
      <c r="BQ6" s="446"/>
      <c r="BR6" s="446"/>
      <c r="BS6" s="446"/>
      <c r="BT6" s="446"/>
      <c r="BU6" s="447"/>
      <c r="BV6" s="445">
        <v>525794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97.6</v>
      </c>
      <c r="CU6" s="596"/>
      <c r="CV6" s="596"/>
      <c r="CW6" s="596"/>
      <c r="CX6" s="596"/>
      <c r="CY6" s="596"/>
      <c r="CZ6" s="596"/>
      <c r="DA6" s="597"/>
      <c r="DB6" s="595">
        <v>97.5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44323</v>
      </c>
      <c r="BO7" s="446"/>
      <c r="BP7" s="446"/>
      <c r="BQ7" s="446"/>
      <c r="BR7" s="446"/>
      <c r="BS7" s="446"/>
      <c r="BT7" s="446"/>
      <c r="BU7" s="447"/>
      <c r="BV7" s="445">
        <v>41596</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16740945</v>
      </c>
      <c r="CU7" s="446"/>
      <c r="CV7" s="446"/>
      <c r="CW7" s="446"/>
      <c r="CX7" s="446"/>
      <c r="CY7" s="446"/>
      <c r="CZ7" s="446"/>
      <c r="DA7" s="447"/>
      <c r="DB7" s="445">
        <v>16754877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410109</v>
      </c>
      <c r="BO8" s="446"/>
      <c r="BP8" s="446"/>
      <c r="BQ8" s="446"/>
      <c r="BR8" s="446"/>
      <c r="BS8" s="446"/>
      <c r="BT8" s="446"/>
      <c r="BU8" s="447"/>
      <c r="BV8" s="445">
        <v>484198</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0.67</v>
      </c>
      <c r="CU8" s="559"/>
      <c r="CV8" s="559"/>
      <c r="CW8" s="559"/>
      <c r="CX8" s="559"/>
      <c r="CY8" s="559"/>
      <c r="CZ8" s="559"/>
      <c r="DA8" s="560"/>
      <c r="DB8" s="558">
        <v>0.67</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67135</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-74089</v>
      </c>
      <c r="BO9" s="446"/>
      <c r="BP9" s="446"/>
      <c r="BQ9" s="446"/>
      <c r="BR9" s="446"/>
      <c r="BS9" s="446"/>
      <c r="BT9" s="446"/>
      <c r="BU9" s="447"/>
      <c r="BV9" s="445">
        <v>-399492</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15.5</v>
      </c>
      <c r="CU9" s="416"/>
      <c r="CV9" s="416"/>
      <c r="CW9" s="416"/>
      <c r="CX9" s="416"/>
      <c r="CY9" s="416"/>
      <c r="CZ9" s="416"/>
      <c r="DA9" s="417"/>
      <c r="DB9" s="415">
        <v>15.5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67670</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111</v>
      </c>
      <c r="AV10" s="503"/>
      <c r="AW10" s="503"/>
      <c r="AX10" s="503"/>
      <c r="AY10" s="425" t="s">
        <v>116</v>
      </c>
      <c r="AZ10" s="426"/>
      <c r="BA10" s="426"/>
      <c r="BB10" s="426"/>
      <c r="BC10" s="426"/>
      <c r="BD10" s="426"/>
      <c r="BE10" s="426"/>
      <c r="BF10" s="426"/>
      <c r="BG10" s="426"/>
      <c r="BH10" s="426"/>
      <c r="BI10" s="426"/>
      <c r="BJ10" s="426"/>
      <c r="BK10" s="426"/>
      <c r="BL10" s="426"/>
      <c r="BM10" s="427"/>
      <c r="BN10" s="445">
        <v>255467</v>
      </c>
      <c r="BO10" s="446"/>
      <c r="BP10" s="446"/>
      <c r="BQ10" s="446"/>
      <c r="BR10" s="446"/>
      <c r="BS10" s="446"/>
      <c r="BT10" s="446"/>
      <c r="BU10" s="447"/>
      <c r="BV10" s="445">
        <v>456498</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67459</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420619</v>
      </c>
      <c r="BO12" s="446"/>
      <c r="BP12" s="446"/>
      <c r="BQ12" s="446"/>
      <c r="BR12" s="446"/>
      <c r="BS12" s="446"/>
      <c r="BT12" s="446"/>
      <c r="BU12" s="447"/>
      <c r="BV12" s="445">
        <v>450000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66303</v>
      </c>
      <c r="S13" s="549"/>
      <c r="T13" s="549"/>
      <c r="U13" s="549"/>
      <c r="V13" s="550"/>
      <c r="W13" s="536" t="s">
        <v>136</v>
      </c>
      <c r="X13" s="458"/>
      <c r="Y13" s="458"/>
      <c r="Z13" s="458"/>
      <c r="AA13" s="458"/>
      <c r="AB13" s="459"/>
      <c r="AC13" s="421">
        <v>2729</v>
      </c>
      <c r="AD13" s="422"/>
      <c r="AE13" s="422"/>
      <c r="AF13" s="422"/>
      <c r="AG13" s="423"/>
      <c r="AH13" s="421">
        <v>2973</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-239241</v>
      </c>
      <c r="BO13" s="446"/>
      <c r="BP13" s="446"/>
      <c r="BQ13" s="446"/>
      <c r="BR13" s="446"/>
      <c r="BS13" s="446"/>
      <c r="BT13" s="446"/>
      <c r="BU13" s="447"/>
      <c r="BV13" s="445">
        <v>-392994</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7.2</v>
      </c>
      <c r="CU13" s="416"/>
      <c r="CV13" s="416"/>
      <c r="CW13" s="416"/>
      <c r="CX13" s="416"/>
      <c r="CY13" s="416"/>
      <c r="CZ13" s="416"/>
      <c r="DA13" s="417"/>
      <c r="DB13" s="415">
        <v>7.3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141</v>
      </c>
      <c r="M14" s="579"/>
      <c r="N14" s="579"/>
      <c r="O14" s="579"/>
      <c r="P14" s="579"/>
      <c r="Q14" s="580"/>
      <c r="R14" s="548">
        <v>67534</v>
      </c>
      <c r="S14" s="549"/>
      <c r="T14" s="549"/>
      <c r="U14" s="549"/>
      <c r="V14" s="550"/>
      <c r="W14" s="551"/>
      <c r="X14" s="461"/>
      <c r="Y14" s="461"/>
      <c r="Z14" s="461"/>
      <c r="AA14" s="461"/>
      <c r="AB14" s="462"/>
      <c r="AC14" s="541">
        <v>7.7</v>
      </c>
      <c r="AD14" s="542"/>
      <c r="AE14" s="542"/>
      <c r="AF14" s="542"/>
      <c r="AG14" s="543"/>
      <c r="AH14" s="541">
        <v>8.4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v>38.299999999999997</v>
      </c>
      <c r="CU14" s="553"/>
      <c r="CV14" s="553"/>
      <c r="CW14" s="553"/>
      <c r="CX14" s="553"/>
      <c r="CY14" s="553"/>
      <c r="CZ14" s="553"/>
      <c r="DA14" s="554"/>
      <c r="DB14" s="552">
        <v>41.8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143</v>
      </c>
      <c r="N15" s="546"/>
      <c r="O15" s="546"/>
      <c r="P15" s="546"/>
      <c r="Q15" s="547"/>
      <c r="R15" s="548">
        <v>66441</v>
      </c>
      <c r="S15" s="549"/>
      <c r="T15" s="549"/>
      <c r="U15" s="549"/>
      <c r="V15" s="550"/>
      <c r="W15" s="536" t="s">
        <v>144</v>
      </c>
      <c r="X15" s="458"/>
      <c r="Y15" s="458"/>
      <c r="Z15" s="458"/>
      <c r="AA15" s="458"/>
      <c r="AB15" s="459"/>
      <c r="AC15" s="421">
        <v>11832</v>
      </c>
      <c r="AD15" s="422"/>
      <c r="AE15" s="422"/>
      <c r="AF15" s="422"/>
      <c r="AG15" s="423"/>
      <c r="AH15" s="421">
        <v>11533</v>
      </c>
      <c r="AI15" s="422"/>
      <c r="AJ15" s="422"/>
      <c r="AK15" s="422"/>
      <c r="AL15" s="424"/>
      <c r="AM15" s="514"/>
      <c r="AN15" s="419"/>
      <c r="AO15" s="419"/>
      <c r="AP15" s="419"/>
      <c r="AQ15" s="419"/>
      <c r="AR15" s="419"/>
      <c r="AS15" s="419"/>
      <c r="AT15" s="420"/>
      <c r="AU15" s="502"/>
      <c r="AV15" s="503"/>
      <c r="AW15" s="503"/>
      <c r="AX15" s="503"/>
      <c r="AY15" s="437" t="s">
        <v>145</v>
      </c>
      <c r="AZ15" s="438"/>
      <c r="BA15" s="438"/>
      <c r="BB15" s="438"/>
      <c r="BC15" s="438"/>
      <c r="BD15" s="438"/>
      <c r="BE15" s="438"/>
      <c r="BF15" s="438"/>
      <c r="BG15" s="438"/>
      <c r="BH15" s="438"/>
      <c r="BI15" s="438"/>
      <c r="BJ15" s="438"/>
      <c r="BK15" s="438"/>
      <c r="BL15" s="438"/>
      <c r="BM15" s="439"/>
      <c r="BN15" s="440">
        <v>8734664</v>
      </c>
      <c r="BO15" s="441"/>
      <c r="BP15" s="441"/>
      <c r="BQ15" s="441"/>
      <c r="BR15" s="441"/>
      <c r="BS15" s="441"/>
      <c r="BT15" s="441"/>
      <c r="BU15" s="442"/>
      <c r="BV15" s="440">
        <v>8740651</v>
      </c>
      <c r="BW15" s="441"/>
      <c r="BX15" s="441"/>
      <c r="BY15" s="441"/>
      <c r="BZ15" s="441"/>
      <c r="CA15" s="441"/>
      <c r="CB15" s="441"/>
      <c r="CC15" s="442"/>
      <c r="CD15" s="555" t="s">
        <v>146</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147</v>
      </c>
      <c r="M16" s="539"/>
      <c r="N16" s="539"/>
      <c r="O16" s="539"/>
      <c r="P16" s="539"/>
      <c r="Q16" s="540"/>
      <c r="R16" s="533" t="s">
        <v>148</v>
      </c>
      <c r="S16" s="534"/>
      <c r="T16" s="534"/>
      <c r="U16" s="534"/>
      <c r="V16" s="535"/>
      <c r="W16" s="551"/>
      <c r="X16" s="461"/>
      <c r="Y16" s="461"/>
      <c r="Z16" s="461"/>
      <c r="AA16" s="461"/>
      <c r="AB16" s="462"/>
      <c r="AC16" s="541">
        <v>33.5</v>
      </c>
      <c r="AD16" s="542"/>
      <c r="AE16" s="542"/>
      <c r="AF16" s="542"/>
      <c r="AG16" s="543"/>
      <c r="AH16" s="541">
        <v>32.6</v>
      </c>
      <c r="AI16" s="542"/>
      <c r="AJ16" s="542"/>
      <c r="AK16" s="542"/>
      <c r="AL16" s="544"/>
      <c r="AM16" s="514"/>
      <c r="AN16" s="419"/>
      <c r="AO16" s="419"/>
      <c r="AP16" s="419"/>
      <c r="AQ16" s="419"/>
      <c r="AR16" s="419"/>
      <c r="AS16" s="419"/>
      <c r="AT16" s="420"/>
      <c r="AU16" s="502"/>
      <c r="AV16" s="503"/>
      <c r="AW16" s="503"/>
      <c r="AX16" s="503"/>
      <c r="AY16" s="425" t="s">
        <v>149</v>
      </c>
      <c r="AZ16" s="426"/>
      <c r="BA16" s="426"/>
      <c r="BB16" s="426"/>
      <c r="BC16" s="426"/>
      <c r="BD16" s="426"/>
      <c r="BE16" s="426"/>
      <c r="BF16" s="426"/>
      <c r="BG16" s="426"/>
      <c r="BH16" s="426"/>
      <c r="BI16" s="426"/>
      <c r="BJ16" s="426"/>
      <c r="BK16" s="426"/>
      <c r="BL16" s="426"/>
      <c r="BM16" s="427"/>
      <c r="BN16" s="445">
        <v>13014643</v>
      </c>
      <c r="BO16" s="446"/>
      <c r="BP16" s="446"/>
      <c r="BQ16" s="446"/>
      <c r="BR16" s="446"/>
      <c r="BS16" s="446"/>
      <c r="BT16" s="446"/>
      <c r="BU16" s="447"/>
      <c r="BV16" s="445">
        <v>12990864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150</v>
      </c>
      <c r="N17" s="531"/>
      <c r="O17" s="531"/>
      <c r="P17" s="531"/>
      <c r="Q17" s="532"/>
      <c r="R17" s="533" t="s">
        <v>151</v>
      </c>
      <c r="S17" s="534"/>
      <c r="T17" s="534"/>
      <c r="U17" s="534"/>
      <c r="V17" s="535"/>
      <c r="W17" s="536" t="s">
        <v>152</v>
      </c>
      <c r="X17" s="458"/>
      <c r="Y17" s="458"/>
      <c r="Z17" s="458"/>
      <c r="AA17" s="458"/>
      <c r="AB17" s="459"/>
      <c r="AC17" s="421">
        <v>20716</v>
      </c>
      <c r="AD17" s="422"/>
      <c r="AE17" s="422"/>
      <c r="AF17" s="422"/>
      <c r="AG17" s="423"/>
      <c r="AH17" s="421">
        <v>20877</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11163881</v>
      </c>
      <c r="BO17" s="446"/>
      <c r="BP17" s="446"/>
      <c r="BQ17" s="446"/>
      <c r="BR17" s="446"/>
      <c r="BS17" s="446"/>
      <c r="BT17" s="446"/>
      <c r="BU17" s="447"/>
      <c r="BV17" s="445">
        <v>11175567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154</v>
      </c>
      <c r="C18" s="508"/>
      <c r="D18" s="508"/>
      <c r="E18" s="509"/>
      <c r="F18" s="509"/>
      <c r="G18" s="509"/>
      <c r="H18" s="509"/>
      <c r="I18" s="509"/>
      <c r="J18" s="509"/>
      <c r="K18" s="509"/>
      <c r="L18" s="510">
        <v>289.98</v>
      </c>
      <c r="M18" s="510"/>
      <c r="N18" s="510"/>
      <c r="O18" s="510"/>
      <c r="P18" s="510"/>
      <c r="Q18" s="510"/>
      <c r="R18" s="511"/>
      <c r="S18" s="511"/>
      <c r="T18" s="511"/>
      <c r="U18" s="511"/>
      <c r="V18" s="512"/>
      <c r="W18" s="526"/>
      <c r="X18" s="527"/>
      <c r="Y18" s="527"/>
      <c r="Z18" s="527"/>
      <c r="AA18" s="527"/>
      <c r="AB18" s="537"/>
      <c r="AC18" s="409">
        <v>58.7</v>
      </c>
      <c r="AD18" s="410"/>
      <c r="AE18" s="410"/>
      <c r="AF18" s="410"/>
      <c r="AG18" s="513"/>
      <c r="AH18" s="409">
        <v>59</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15286611</v>
      </c>
      <c r="BO18" s="446"/>
      <c r="BP18" s="446"/>
      <c r="BQ18" s="446"/>
      <c r="BR18" s="446"/>
      <c r="BS18" s="446"/>
      <c r="BT18" s="446"/>
      <c r="BU18" s="447"/>
      <c r="BV18" s="445">
        <v>15389680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156</v>
      </c>
      <c r="C19" s="508"/>
      <c r="D19" s="508"/>
      <c r="E19" s="509"/>
      <c r="F19" s="509"/>
      <c r="G19" s="509"/>
      <c r="H19" s="509"/>
      <c r="I19" s="509"/>
      <c r="J19" s="509"/>
      <c r="K19" s="509"/>
      <c r="L19" s="515">
        <v>232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18832377</v>
      </c>
      <c r="BO19" s="446"/>
      <c r="BP19" s="446"/>
      <c r="BQ19" s="446"/>
      <c r="BR19" s="446"/>
      <c r="BS19" s="446"/>
      <c r="BT19" s="446"/>
      <c r="BU19" s="447"/>
      <c r="BV19" s="445">
        <v>19437442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158</v>
      </c>
      <c r="C20" s="508"/>
      <c r="D20" s="508"/>
      <c r="E20" s="509"/>
      <c r="F20" s="509"/>
      <c r="G20" s="509"/>
      <c r="H20" s="509"/>
      <c r="I20" s="509"/>
      <c r="J20" s="509"/>
      <c r="K20" s="509"/>
      <c r="L20" s="515">
        <v>26350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160</v>
      </c>
      <c r="C22" s="475"/>
      <c r="D22" s="476"/>
      <c r="E22" s="483" t="s">
        <v>1</v>
      </c>
      <c r="F22" s="458"/>
      <c r="G22" s="458"/>
      <c r="H22" s="458"/>
      <c r="I22" s="458"/>
      <c r="J22" s="458"/>
      <c r="K22" s="459"/>
      <c r="L22" s="483" t="s">
        <v>161</v>
      </c>
      <c r="M22" s="458"/>
      <c r="N22" s="458"/>
      <c r="O22" s="458"/>
      <c r="P22" s="459"/>
      <c r="Q22" s="468" t="s">
        <v>162</v>
      </c>
      <c r="R22" s="469"/>
      <c r="S22" s="469"/>
      <c r="T22" s="469"/>
      <c r="U22" s="469"/>
      <c r="V22" s="484"/>
      <c r="W22" s="486" t="s">
        <v>163</v>
      </c>
      <c r="X22" s="475"/>
      <c r="Y22" s="476"/>
      <c r="Z22" s="483" t="s">
        <v>1</v>
      </c>
      <c r="AA22" s="458"/>
      <c r="AB22" s="458"/>
      <c r="AC22" s="458"/>
      <c r="AD22" s="458"/>
      <c r="AE22" s="458"/>
      <c r="AF22" s="458"/>
      <c r="AG22" s="459"/>
      <c r="AH22" s="457" t="s">
        <v>164</v>
      </c>
      <c r="AI22" s="458"/>
      <c r="AJ22" s="458"/>
      <c r="AK22" s="458"/>
      <c r="AL22" s="459"/>
      <c r="AM22" s="457" t="s">
        <v>165</v>
      </c>
      <c r="AN22" s="463"/>
      <c r="AO22" s="463"/>
      <c r="AP22" s="463"/>
      <c r="AQ22" s="463"/>
      <c r="AR22" s="464"/>
      <c r="AS22" s="468" t="s">
        <v>162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166</v>
      </c>
      <c r="AZ23" s="438"/>
      <c r="BA23" s="438"/>
      <c r="BB23" s="438"/>
      <c r="BC23" s="438"/>
      <c r="BD23" s="438"/>
      <c r="BE23" s="438"/>
      <c r="BF23" s="438"/>
      <c r="BG23" s="438"/>
      <c r="BH23" s="438"/>
      <c r="BI23" s="438"/>
      <c r="BJ23" s="438"/>
      <c r="BK23" s="438"/>
      <c r="BL23" s="438"/>
      <c r="BM23" s="439"/>
      <c r="BN23" s="445">
        <v>26475129</v>
      </c>
      <c r="BO23" s="446"/>
      <c r="BP23" s="446"/>
      <c r="BQ23" s="446"/>
      <c r="BR23" s="446"/>
      <c r="BS23" s="446"/>
      <c r="BT23" s="446"/>
      <c r="BU23" s="447"/>
      <c r="BV23" s="445">
        <v>27120958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167</v>
      </c>
      <c r="F24" s="419"/>
      <c r="G24" s="419"/>
      <c r="H24" s="419"/>
      <c r="I24" s="419"/>
      <c r="J24" s="419"/>
      <c r="K24" s="420"/>
      <c r="L24" s="421">
        <v>1</v>
      </c>
      <c r="M24" s="422"/>
      <c r="N24" s="422"/>
      <c r="O24" s="422"/>
      <c r="P24" s="423"/>
      <c r="Q24" s="421">
        <v>7312</v>
      </c>
      <c r="R24" s="422"/>
      <c r="S24" s="422"/>
      <c r="T24" s="422"/>
      <c r="U24" s="422"/>
      <c r="V24" s="423"/>
      <c r="W24" s="487"/>
      <c r="X24" s="478"/>
      <c r="Y24" s="479"/>
      <c r="Z24" s="418" t="s">
        <v>168</v>
      </c>
      <c r="AA24" s="419"/>
      <c r="AB24" s="419"/>
      <c r="AC24" s="419"/>
      <c r="AD24" s="419"/>
      <c r="AE24" s="419"/>
      <c r="AF24" s="419"/>
      <c r="AG24" s="420"/>
      <c r="AH24" s="421">
        <v>517</v>
      </c>
      <c r="AI24" s="422"/>
      <c r="AJ24" s="422"/>
      <c r="AK24" s="422"/>
      <c r="AL24" s="423"/>
      <c r="AM24" s="421">
        <v>1506021</v>
      </c>
      <c r="AN24" s="422"/>
      <c r="AO24" s="422"/>
      <c r="AP24" s="422"/>
      <c r="AQ24" s="422"/>
      <c r="AR24" s="423"/>
      <c r="AS24" s="421">
        <v>2913</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13832536</v>
      </c>
      <c r="BO24" s="446"/>
      <c r="BP24" s="446"/>
      <c r="BQ24" s="446"/>
      <c r="BR24" s="446"/>
      <c r="BS24" s="446"/>
      <c r="BT24" s="446"/>
      <c r="BU24" s="447"/>
      <c r="BV24" s="445">
        <v>13370955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170</v>
      </c>
      <c r="F25" s="419"/>
      <c r="G25" s="419"/>
      <c r="H25" s="419"/>
      <c r="I25" s="419"/>
      <c r="J25" s="419"/>
      <c r="K25" s="420"/>
      <c r="L25" s="421">
        <v>1</v>
      </c>
      <c r="M25" s="422"/>
      <c r="N25" s="422"/>
      <c r="O25" s="422"/>
      <c r="P25" s="423"/>
      <c r="Q25" s="421">
        <v>6804</v>
      </c>
      <c r="R25" s="422"/>
      <c r="S25" s="422"/>
      <c r="T25" s="422"/>
      <c r="U25" s="422"/>
      <c r="V25" s="423"/>
      <c r="W25" s="487"/>
      <c r="X25" s="478"/>
      <c r="Y25" s="479"/>
      <c r="Z25" s="418" t="s">
        <v>171</v>
      </c>
      <c r="AA25" s="419"/>
      <c r="AB25" s="419"/>
      <c r="AC25" s="419"/>
      <c r="AD25" s="419"/>
      <c r="AE25" s="419"/>
      <c r="AF25" s="419"/>
      <c r="AG25" s="420"/>
      <c r="AH25" s="421" t="s">
        <v>172</v>
      </c>
      <c r="AI25" s="422"/>
      <c r="AJ25" s="422"/>
      <c r="AK25" s="422"/>
      <c r="AL25" s="423"/>
      <c r="AM25" s="421" t="s">
        <v>134</v>
      </c>
      <c r="AN25" s="422"/>
      <c r="AO25" s="422"/>
      <c r="AP25" s="422"/>
      <c r="AQ25" s="422"/>
      <c r="AR25" s="423"/>
      <c r="AS25" s="421" t="s">
        <v>125</v>
      </c>
      <c r="AT25" s="422"/>
      <c r="AU25" s="422"/>
      <c r="AV25" s="422"/>
      <c r="AW25" s="422"/>
      <c r="AX25" s="424"/>
      <c r="AY25" s="437" t="s">
        <v>173</v>
      </c>
      <c r="AZ25" s="438"/>
      <c r="BA25" s="438"/>
      <c r="BB25" s="438"/>
      <c r="BC25" s="438"/>
      <c r="BD25" s="438"/>
      <c r="BE25" s="438"/>
      <c r="BF25" s="438"/>
      <c r="BG25" s="438"/>
      <c r="BH25" s="438"/>
      <c r="BI25" s="438"/>
      <c r="BJ25" s="438"/>
      <c r="BK25" s="438"/>
      <c r="BL25" s="438"/>
      <c r="BM25" s="439"/>
      <c r="BN25" s="440">
        <v>2567089</v>
      </c>
      <c r="BO25" s="441"/>
      <c r="BP25" s="441"/>
      <c r="BQ25" s="441"/>
      <c r="BR25" s="441"/>
      <c r="BS25" s="441"/>
      <c r="BT25" s="441"/>
      <c r="BU25" s="442"/>
      <c r="BV25" s="440">
        <v>2823624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174</v>
      </c>
      <c r="F26" s="419"/>
      <c r="G26" s="419"/>
      <c r="H26" s="419"/>
      <c r="I26" s="419"/>
      <c r="J26" s="419"/>
      <c r="K26" s="420"/>
      <c r="L26" s="421">
        <v>1</v>
      </c>
      <c r="M26" s="422"/>
      <c r="N26" s="422"/>
      <c r="O26" s="422"/>
      <c r="P26" s="423"/>
      <c r="Q26" s="421">
        <v>6310</v>
      </c>
      <c r="R26" s="422"/>
      <c r="S26" s="422"/>
      <c r="T26" s="422"/>
      <c r="U26" s="422"/>
      <c r="V26" s="423"/>
      <c r="W26" s="487"/>
      <c r="X26" s="478"/>
      <c r="Y26" s="479"/>
      <c r="Z26" s="418" t="s">
        <v>175</v>
      </c>
      <c r="AA26" s="500"/>
      <c r="AB26" s="500"/>
      <c r="AC26" s="500"/>
      <c r="AD26" s="500"/>
      <c r="AE26" s="500"/>
      <c r="AF26" s="500"/>
      <c r="AG26" s="501"/>
      <c r="AH26" s="421">
        <v>23</v>
      </c>
      <c r="AI26" s="422"/>
      <c r="AJ26" s="422"/>
      <c r="AK26" s="422"/>
      <c r="AL26" s="423"/>
      <c r="AM26" s="421">
        <v>68862</v>
      </c>
      <c r="AN26" s="422"/>
      <c r="AO26" s="422"/>
      <c r="AP26" s="422"/>
      <c r="AQ26" s="422"/>
      <c r="AR26" s="423"/>
      <c r="AS26" s="421">
        <v>2994</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t="s">
        <v>125</v>
      </c>
      <c r="BO26" s="446"/>
      <c r="BP26" s="446"/>
      <c r="BQ26" s="446"/>
      <c r="BR26" s="446"/>
      <c r="BS26" s="446"/>
      <c r="BT26" s="446"/>
      <c r="BU26" s="447"/>
      <c r="BV26" s="445" t="s">
        <v>125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177</v>
      </c>
      <c r="F27" s="419"/>
      <c r="G27" s="419"/>
      <c r="H27" s="419"/>
      <c r="I27" s="419"/>
      <c r="J27" s="419"/>
      <c r="K27" s="420"/>
      <c r="L27" s="421">
        <v>1</v>
      </c>
      <c r="M27" s="422"/>
      <c r="N27" s="422"/>
      <c r="O27" s="422"/>
      <c r="P27" s="423"/>
      <c r="Q27" s="421">
        <v>4880</v>
      </c>
      <c r="R27" s="422"/>
      <c r="S27" s="422"/>
      <c r="T27" s="422"/>
      <c r="U27" s="422"/>
      <c r="V27" s="423"/>
      <c r="W27" s="487"/>
      <c r="X27" s="478"/>
      <c r="Y27" s="479"/>
      <c r="Z27" s="418" t="s">
        <v>178</v>
      </c>
      <c r="AA27" s="419"/>
      <c r="AB27" s="419"/>
      <c r="AC27" s="419"/>
      <c r="AD27" s="419"/>
      <c r="AE27" s="419"/>
      <c r="AF27" s="419"/>
      <c r="AG27" s="420"/>
      <c r="AH27" s="421">
        <v>4</v>
      </c>
      <c r="AI27" s="422"/>
      <c r="AJ27" s="422"/>
      <c r="AK27" s="422"/>
      <c r="AL27" s="423"/>
      <c r="AM27" s="421">
        <v>16064</v>
      </c>
      <c r="AN27" s="422"/>
      <c r="AO27" s="422"/>
      <c r="AP27" s="422"/>
      <c r="AQ27" s="422"/>
      <c r="AR27" s="423"/>
      <c r="AS27" s="421">
        <v>4016</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v>7611</v>
      </c>
      <c r="BO27" s="449"/>
      <c r="BP27" s="449"/>
      <c r="BQ27" s="449"/>
      <c r="BR27" s="449"/>
      <c r="BS27" s="449"/>
      <c r="BT27" s="449"/>
      <c r="BU27" s="450"/>
      <c r="BV27" s="448">
        <v>7592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180</v>
      </c>
      <c r="F28" s="419"/>
      <c r="G28" s="419"/>
      <c r="H28" s="419"/>
      <c r="I28" s="419"/>
      <c r="J28" s="419"/>
      <c r="K28" s="420"/>
      <c r="L28" s="421">
        <v>1</v>
      </c>
      <c r="M28" s="422"/>
      <c r="N28" s="422"/>
      <c r="O28" s="422"/>
      <c r="P28" s="423"/>
      <c r="Q28" s="421">
        <v>4250</v>
      </c>
      <c r="R28" s="422"/>
      <c r="S28" s="422"/>
      <c r="T28" s="422"/>
      <c r="U28" s="422"/>
      <c r="V28" s="423"/>
      <c r="W28" s="487"/>
      <c r="X28" s="478"/>
      <c r="Y28" s="479"/>
      <c r="Z28" s="418" t="s">
        <v>181</v>
      </c>
      <c r="AA28" s="419"/>
      <c r="AB28" s="419"/>
      <c r="AC28" s="419"/>
      <c r="AD28" s="419"/>
      <c r="AE28" s="419"/>
      <c r="AF28" s="419"/>
      <c r="AG28" s="420"/>
      <c r="AH28" s="421" t="s">
        <v>134</v>
      </c>
      <c r="AI28" s="422"/>
      <c r="AJ28" s="422"/>
      <c r="AK28" s="422"/>
      <c r="AL28" s="423"/>
      <c r="AM28" s="421" t="s">
        <v>134</v>
      </c>
      <c r="AN28" s="422"/>
      <c r="AO28" s="422"/>
      <c r="AP28" s="422"/>
      <c r="AQ28" s="422"/>
      <c r="AR28" s="423"/>
      <c r="AS28" s="421" t="s">
        <v>134</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3637034</v>
      </c>
      <c r="BO28" s="441"/>
      <c r="BP28" s="441"/>
      <c r="BQ28" s="441"/>
      <c r="BR28" s="441"/>
      <c r="BS28" s="441"/>
      <c r="BT28" s="441"/>
      <c r="BU28" s="442"/>
      <c r="BV28" s="440">
        <v>3802186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16</v>
      </c>
      <c r="M29" s="422"/>
      <c r="N29" s="422"/>
      <c r="O29" s="422"/>
      <c r="P29" s="423"/>
      <c r="Q29" s="421">
        <v>4020</v>
      </c>
      <c r="R29" s="422"/>
      <c r="S29" s="422"/>
      <c r="T29" s="422"/>
      <c r="U29" s="422"/>
      <c r="V29" s="423"/>
      <c r="W29" s="488"/>
      <c r="X29" s="489"/>
      <c r="Y29" s="490"/>
      <c r="Z29" s="418" t="s">
        <v>184</v>
      </c>
      <c r="AA29" s="419"/>
      <c r="AB29" s="419"/>
      <c r="AC29" s="419"/>
      <c r="AD29" s="419"/>
      <c r="AE29" s="419"/>
      <c r="AF29" s="419"/>
      <c r="AG29" s="420"/>
      <c r="AH29" s="421">
        <v>521</v>
      </c>
      <c r="AI29" s="422"/>
      <c r="AJ29" s="422"/>
      <c r="AK29" s="422"/>
      <c r="AL29" s="423"/>
      <c r="AM29" s="421">
        <v>1522085</v>
      </c>
      <c r="AN29" s="422"/>
      <c r="AO29" s="422"/>
      <c r="AP29" s="422"/>
      <c r="AQ29" s="422"/>
      <c r="AR29" s="423"/>
      <c r="AS29" s="421">
        <v>2921</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229416</v>
      </c>
      <c r="BO29" s="446"/>
      <c r="BP29" s="446"/>
      <c r="BQ29" s="446"/>
      <c r="BR29" s="446"/>
      <c r="BS29" s="446"/>
      <c r="BT29" s="446"/>
      <c r="BU29" s="447"/>
      <c r="BV29" s="445">
        <v>229023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98.4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2426903</v>
      </c>
      <c r="BO30" s="449"/>
      <c r="BP30" s="449"/>
      <c r="BQ30" s="449"/>
      <c r="BR30" s="449"/>
      <c r="BS30" s="449"/>
      <c r="BT30" s="449"/>
      <c r="BU30" s="450"/>
      <c r="BV30" s="448">
        <v>2456616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196</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193</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塩尻市国民健康保険事業特別会計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塩尻市水道事業会計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松本広域連合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塩尻市土地開発公社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塩尻市奨学資金貸与事業特別会計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塩尻市介護保険事業特別会計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塩尻市下水道事業会計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長野県市町村自治振興組合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一般財団法人　塩尻市振興公社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塩尻市国民健康保険楢川診療所事業特別会計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IF('各会計、関係団体の財政状況及び健全化判断比率'!B34="","",'各会計、関係団体の財政状況及び健全化判断比率'!B34)</f>
        <v>塩尻市農業集落排水事業会計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長野県後期高齢者医療広域連合（一般会計）</v>
      </c>
      <c r="BZ36" s="403"/>
      <c r="CA36" s="403"/>
      <c r="CB36" s="403"/>
      <c r="CC36" s="403"/>
      <c r="CD36" s="403"/>
      <c r="CE36" s="403"/>
      <c r="CF36" s="403"/>
      <c r="CG36" s="403"/>
      <c r="CH36" s="403"/>
      <c r="CI36" s="403"/>
      <c r="CJ36" s="403"/>
      <c r="CK36" s="403"/>
      <c r="CL36" s="403"/>
      <c r="CM36" s="403"/>
      <c r="CN36" s="193"/>
      <c r="CO36" s="404">
        <f t="shared" si="3"/>
        <v>22</v>
      </c>
      <c r="CP36" s="404"/>
      <c r="CQ36" s="403" t="str">
        <f>IF('各会計、関係団体の財政状況及び健全化判断比率'!BS9="","",'各会計、関係団体の財政状況及び健全化判断比率'!BS9)</f>
        <v>一般財団法人　塩尻市文化振興事業団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塩尻市後期高齢者医療事業特別会計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長野県後期高齢者医療広域連合（後期高齢者医療事業特別会計）</v>
      </c>
      <c r="BZ37" s="403"/>
      <c r="CA37" s="403"/>
      <c r="CB37" s="403"/>
      <c r="CC37" s="403"/>
      <c r="CD37" s="403"/>
      <c r="CE37" s="403"/>
      <c r="CF37" s="403"/>
      <c r="CG37" s="403"/>
      <c r="CH37" s="403"/>
      <c r="CI37" s="403"/>
      <c r="CJ37" s="403"/>
      <c r="CK37" s="403"/>
      <c r="CL37" s="403"/>
      <c r="CM37" s="403"/>
      <c r="CN37" s="193"/>
      <c r="CO37" s="404">
        <f t="shared" si="3"/>
        <v>23</v>
      </c>
      <c r="CP37" s="404"/>
      <c r="CQ37" s="403" t="str">
        <f>IF('各会計、関係団体の財政状況及び健全化判断比率'!BS10="","",'各会計、関係団体の財政状況及び健全化判断比率'!BS10)</f>
        <v>一般財団法人　塩尻筑南勤労者福祉サービスセンター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辰野町塩尻市小学校組合</v>
      </c>
      <c r="BZ38" s="403"/>
      <c r="CA38" s="403"/>
      <c r="CB38" s="403"/>
      <c r="CC38" s="403"/>
      <c r="CD38" s="403"/>
      <c r="CE38" s="403"/>
      <c r="CF38" s="403"/>
      <c r="CG38" s="403"/>
      <c r="CH38" s="403"/>
      <c r="CI38" s="403"/>
      <c r="CJ38" s="403"/>
      <c r="CK38" s="403"/>
      <c r="CL38" s="403"/>
      <c r="CM38" s="403"/>
      <c r="CN38" s="193"/>
      <c r="CO38" s="404">
        <f t="shared" si="3"/>
        <v>24</v>
      </c>
      <c r="CP38" s="404"/>
      <c r="CQ38" s="403" t="str">
        <f>IF('各会計、関係団体の財政状況及び健全化判断比率'!BS11="","",'各会計、関係団体の財政状況及び健全化判断比率'!BS11)</f>
        <v>株式会社　信州ファーム</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松塩安筑老人福祉施設組合</v>
      </c>
      <c r="BZ39" s="403"/>
      <c r="CA39" s="403"/>
      <c r="CB39" s="403"/>
      <c r="CC39" s="403"/>
      <c r="CD39" s="403"/>
      <c r="CE39" s="403"/>
      <c r="CF39" s="403"/>
      <c r="CG39" s="403"/>
      <c r="CH39" s="403"/>
      <c r="CI39" s="403"/>
      <c r="CJ39" s="403"/>
      <c r="CK39" s="403"/>
      <c r="CL39" s="403"/>
      <c r="CM39" s="403"/>
      <c r="CN39" s="193"/>
      <c r="CO39" s="404">
        <f t="shared" si="3"/>
        <v>25</v>
      </c>
      <c r="CP39" s="404"/>
      <c r="CQ39" s="403" t="str">
        <f>IF('各会計、関係団体の財政状況及び健全化判断比率'!BS12="","",'各会計、関係団体の財政状況及び健全化判断比率'!BS12)</f>
        <v>一般社団法人　塩尻市農業公社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塩尻市辰野町中学校組合</v>
      </c>
      <c r="BZ40" s="403"/>
      <c r="CA40" s="403"/>
      <c r="CB40" s="403"/>
      <c r="CC40" s="403"/>
      <c r="CD40" s="403"/>
      <c r="CE40" s="403"/>
      <c r="CF40" s="403"/>
      <c r="CG40" s="403"/>
      <c r="CH40" s="403"/>
      <c r="CI40" s="403"/>
      <c r="CJ40" s="403"/>
      <c r="CK40" s="403"/>
      <c r="CL40" s="403"/>
      <c r="CM40" s="403"/>
      <c r="CN40" s="193"/>
      <c r="CO40" s="404">
        <f t="shared" si="3"/>
        <v>26</v>
      </c>
      <c r="CP40" s="404"/>
      <c r="CQ40" s="403" t="str">
        <f>IF('各会計、関係団体の財政状況及び健全化判断比率'!BS13="","",'各会計、関係団体の財政状況及び健全化判断比率'!BS13)</f>
        <v>一般財団法人　塩尻・木曽地域地場産業振興センター</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松塩筑木曽老人福祉施設組合</v>
      </c>
      <c r="BZ41" s="403"/>
      <c r="CA41" s="403"/>
      <c r="CB41" s="403"/>
      <c r="CC41" s="403"/>
      <c r="CD41" s="403"/>
      <c r="CE41" s="403"/>
      <c r="CF41" s="403"/>
      <c r="CG41" s="403"/>
      <c r="CH41" s="403"/>
      <c r="CI41" s="403"/>
      <c r="CJ41" s="403"/>
      <c r="CK41" s="403"/>
      <c r="CL41" s="403"/>
      <c r="CM41" s="403"/>
      <c r="CN41" s="193"/>
      <c r="CO41" s="404">
        <f t="shared" si="3"/>
        <v>27</v>
      </c>
      <c r="CP41" s="404"/>
      <c r="CQ41" s="403" t="str">
        <f>IF('各会計、関係団体の財政状況及び健全化判断比率'!BS14="","",'各会計、関係団体の財政状況及び健全化判断比率'!BS14)</f>
        <v>一般社団法人　塩尻市森林公社</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松塩地区広域施設組合（一般会計）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松塩地区広域施設組合（電気事業特別会計）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fy4f4orAZh0gLdiAOCpW0BtRIgIl7KABrvlJs0lDIEqpMPE9dv2xqOGxCPrIagjH12pKUuooTFoRs9FXZc/EQ==" saltValue="8zYGOHX4ZFTNyMagb735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555</v>
      </c>
      <c r="D34" s="1224"/>
      <c r="E34" s="1225"/>
      <c r="F34" s="32">
        <v>6.97</v>
      </c>
      <c r="G34" s="33">
        <v>5.9</v>
      </c>
      <c r="H34" s="33">
        <v>5.73</v>
      </c>
      <c r="I34" s="33">
        <v>5.52</v>
      </c>
      <c r="J34" s="34">
        <v>4.84</v>
      </c>
      <c r="K34" s="22"/>
      <c r="L34" s="22"/>
      <c r="M34" s="22"/>
      <c r="N34" s="22"/>
      <c r="O34" s="22"/>
      <c r="P34" s="22"/>
    </row>
    <row r="35" spans="1:16" ht="39" customHeight="1" x14ac:dyDescent="0.15">
      <c r="A35" s="22"/>
      <c r="B35" s="35"/>
      <c r="C35" s="1218" t="s">
        <v>556</v>
      </c>
      <c r="D35" s="1219"/>
      <c r="E35" s="1220"/>
      <c r="F35" s="36">
        <v>3.91</v>
      </c>
      <c r="G35" s="37">
        <v>4.0599999999999996</v>
      </c>
      <c r="H35" s="37">
        <v>4.1500000000000004</v>
      </c>
      <c r="I35" s="37">
        <v>3.74</v>
      </c>
      <c r="J35" s="38">
        <v>3.53</v>
      </c>
      <c r="K35" s="22"/>
      <c r="L35" s="22"/>
      <c r="M35" s="22"/>
      <c r="N35" s="22"/>
      <c r="O35" s="22"/>
      <c r="P35" s="22"/>
    </row>
    <row r="36" spans="1:16" ht="39" customHeight="1" x14ac:dyDescent="0.15">
      <c r="A36" s="22"/>
      <c r="B36" s="35"/>
      <c r="C36" s="1218" t="s">
        <v>557</v>
      </c>
      <c r="D36" s="1219"/>
      <c r="E36" s="1220"/>
      <c r="F36" s="36">
        <v>3.77</v>
      </c>
      <c r="G36" s="37">
        <v>3.98</v>
      </c>
      <c r="H36" s="37">
        <v>5.23</v>
      </c>
      <c r="I36" s="37">
        <v>2.88</v>
      </c>
      <c r="J36" s="38">
        <v>2.44</v>
      </c>
      <c r="K36" s="22"/>
      <c r="L36" s="22"/>
      <c r="M36" s="22"/>
      <c r="N36" s="22"/>
      <c r="O36" s="22"/>
      <c r="P36" s="22"/>
    </row>
    <row r="37" spans="1:16" ht="39" customHeight="1" x14ac:dyDescent="0.15">
      <c r="A37" s="22"/>
      <c r="B37" s="35"/>
      <c r="C37" s="1218" t="s">
        <v>558</v>
      </c>
      <c r="D37" s="1219"/>
      <c r="E37" s="1220"/>
      <c r="F37" s="36">
        <v>1.99</v>
      </c>
      <c r="G37" s="37">
        <v>1.74</v>
      </c>
      <c r="H37" s="37">
        <v>0.59</v>
      </c>
      <c r="I37" s="37">
        <v>1.81</v>
      </c>
      <c r="J37" s="38">
        <v>1.04</v>
      </c>
      <c r="K37" s="22"/>
      <c r="L37" s="22"/>
      <c r="M37" s="22"/>
      <c r="N37" s="22"/>
      <c r="O37" s="22"/>
      <c r="P37" s="22"/>
    </row>
    <row r="38" spans="1:16" ht="39" customHeight="1" x14ac:dyDescent="0.15">
      <c r="A38" s="22"/>
      <c r="B38" s="35"/>
      <c r="C38" s="1218" t="s">
        <v>559</v>
      </c>
      <c r="D38" s="1219"/>
      <c r="E38" s="1220"/>
      <c r="F38" s="36">
        <v>0.83</v>
      </c>
      <c r="G38" s="37">
        <v>0.82</v>
      </c>
      <c r="H38" s="37">
        <v>0.75</v>
      </c>
      <c r="I38" s="37">
        <v>0.75</v>
      </c>
      <c r="J38" s="38">
        <v>0.46</v>
      </c>
      <c r="K38" s="22"/>
      <c r="L38" s="22"/>
      <c r="M38" s="22"/>
      <c r="N38" s="22"/>
      <c r="O38" s="22"/>
      <c r="P38" s="22"/>
    </row>
    <row r="39" spans="1:16" ht="39" customHeight="1" x14ac:dyDescent="0.15">
      <c r="A39" s="22"/>
      <c r="B39" s="35"/>
      <c r="C39" s="1218" t="s">
        <v>560</v>
      </c>
      <c r="D39" s="1219"/>
      <c r="E39" s="1220"/>
      <c r="F39" s="36">
        <v>0.54</v>
      </c>
      <c r="G39" s="37">
        <v>0.53</v>
      </c>
      <c r="H39" s="37">
        <v>0.46</v>
      </c>
      <c r="I39" s="37">
        <v>0.39</v>
      </c>
      <c r="J39" s="38">
        <v>0.34</v>
      </c>
      <c r="K39" s="22"/>
      <c r="L39" s="22"/>
      <c r="M39" s="22"/>
      <c r="N39" s="22"/>
      <c r="O39" s="22"/>
      <c r="P39" s="22"/>
    </row>
    <row r="40" spans="1:16" ht="39" customHeight="1" x14ac:dyDescent="0.15">
      <c r="A40" s="22"/>
      <c r="B40" s="35"/>
      <c r="C40" s="1218" t="s">
        <v>561</v>
      </c>
      <c r="D40" s="1219"/>
      <c r="E40" s="1220"/>
      <c r="F40" s="36">
        <v>0.09</v>
      </c>
      <c r="G40" s="37">
        <v>0.11</v>
      </c>
      <c r="H40" s="37">
        <v>0.11</v>
      </c>
      <c r="I40" s="37">
        <v>0.12</v>
      </c>
      <c r="J40" s="38">
        <v>0.13</v>
      </c>
      <c r="K40" s="22"/>
      <c r="L40" s="22"/>
      <c r="M40" s="22"/>
      <c r="N40" s="22"/>
      <c r="O40" s="22"/>
      <c r="P40" s="22"/>
    </row>
    <row r="41" spans="1:16" ht="39" customHeight="1" x14ac:dyDescent="0.15">
      <c r="A41" s="22"/>
      <c r="B41" s="35"/>
      <c r="C41" s="1218" t="s">
        <v>562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563</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564</v>
      </c>
      <c r="D43" s="1222"/>
      <c r="E43" s="1223"/>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KvUEqpep2O6p6rkTS8rkHCUp5Xg72/0BQ6ENDwavNKtejGDAsxY2MX7krpJ3QXTootIfJ0mKb+7KNTho8jCJQ==" saltValue="JG3rLga5DCGVi4TF6/lp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3125</v>
      </c>
      <c r="L45" s="60">
        <v>3154</v>
      </c>
      <c r="M45" s="60">
        <v>3093</v>
      </c>
      <c r="N45" s="60">
        <v>3057</v>
      </c>
      <c r="O45" s="61">
        <v>2966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v>7</v>
      </c>
      <c r="L47" s="64">
        <v>7</v>
      </c>
      <c r="M47" s="64">
        <v>7</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1175</v>
      </c>
      <c r="L48" s="64">
        <v>1099</v>
      </c>
      <c r="M48" s="64">
        <v>1141</v>
      </c>
      <c r="N48" s="64">
        <v>1142</v>
      </c>
      <c r="O48" s="65">
        <v>1142</v>
      </c>
      <c r="P48" s="48"/>
      <c r="Q48" s="48"/>
      <c r="R48" s="48"/>
      <c r="S48" s="48"/>
      <c r="T48" s="48"/>
      <c r="U48" s="48"/>
    </row>
    <row r="49" spans="1:21" ht="30.75" customHeight="1" x14ac:dyDescent="0.15">
      <c r="A49" s="48"/>
      <c r="B49" s="1236"/>
      <c r="C49" s="1237"/>
      <c r="D49" s="62"/>
      <c r="E49" s="1228" t="s">
        <v>16</v>
      </c>
      <c r="F49" s="1228"/>
      <c r="G49" s="1228"/>
      <c r="H49" s="1228"/>
      <c r="I49" s="1228"/>
      <c r="J49" s="1229"/>
      <c r="K49" s="63">
        <v>154</v>
      </c>
      <c r="L49" s="64">
        <v>156</v>
      </c>
      <c r="M49" s="64">
        <v>161</v>
      </c>
      <c r="N49" s="64">
        <v>160</v>
      </c>
      <c r="O49" s="65">
        <v>163</v>
      </c>
      <c r="P49" s="48"/>
      <c r="Q49" s="48"/>
      <c r="R49" s="48"/>
      <c r="S49" s="48"/>
      <c r="T49" s="48"/>
      <c r="U49" s="48"/>
    </row>
    <row r="50" spans="1:21" ht="30.75" customHeight="1" x14ac:dyDescent="0.15">
      <c r="A50" s="48"/>
      <c r="B50" s="1236"/>
      <c r="C50" s="1237"/>
      <c r="D50" s="62"/>
      <c r="E50" s="1228" t="s">
        <v>17</v>
      </c>
      <c r="F50" s="1228"/>
      <c r="G50" s="1228"/>
      <c r="H50" s="1228"/>
      <c r="I50" s="1228"/>
      <c r="J50" s="1229"/>
      <c r="K50" s="63">
        <v>82</v>
      </c>
      <c r="L50" s="64">
        <v>61</v>
      </c>
      <c r="M50" s="64">
        <v>63</v>
      </c>
      <c r="N50" s="64">
        <v>59</v>
      </c>
      <c r="O50" s="65">
        <v>53</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3583</v>
      </c>
      <c r="L52" s="64">
        <v>3532</v>
      </c>
      <c r="M52" s="64">
        <v>3430</v>
      </c>
      <c r="N52" s="64">
        <v>3388</v>
      </c>
      <c r="O52" s="65">
        <v>3414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960</v>
      </c>
      <c r="L53" s="69">
        <v>945</v>
      </c>
      <c r="M53" s="69">
        <v>1035</v>
      </c>
      <c r="N53" s="69">
        <v>1030</v>
      </c>
      <c r="O53" s="70">
        <v>910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Spz/F/goia0FDHt3Qp/LD/9B3tLynHqauQZn6aHInkVPD8UXA3ey3cs9pTlNQQzGfqq21U+Hw2rB2BnzbDI6A==" saltValue="hLqKsXiY71YrtgHjFHJcJ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54" t="s">
        <v>24</v>
      </c>
      <c r="C41" s="1255"/>
      <c r="D41" s="81"/>
      <c r="E41" s="1256" t="s">
        <v>25</v>
      </c>
      <c r="F41" s="1256"/>
      <c r="G41" s="1256"/>
      <c r="H41" s="1257"/>
      <c r="I41" s="82">
        <v>27321</v>
      </c>
      <c r="J41" s="83">
        <v>28208</v>
      </c>
      <c r="K41" s="83">
        <v>27754</v>
      </c>
      <c r="L41" s="83">
        <v>27121</v>
      </c>
      <c r="M41" s="84">
        <v>26475</v>
      </c>
    </row>
    <row r="42" spans="2:13" ht="27.75" customHeight="1" x14ac:dyDescent="0.15">
      <c r="B42" s="1244"/>
      <c r="C42" s="1245"/>
      <c r="D42" s="85"/>
      <c r="E42" s="1248" t="s">
        <v>26</v>
      </c>
      <c r="F42" s="1248"/>
      <c r="G42" s="1248"/>
      <c r="H42" s="1249"/>
      <c r="I42" s="86">
        <v>851</v>
      </c>
      <c r="J42" s="87">
        <v>652</v>
      </c>
      <c r="K42" s="87">
        <v>565</v>
      </c>
      <c r="L42" s="87">
        <v>510</v>
      </c>
      <c r="M42" s="88">
        <v>452</v>
      </c>
    </row>
    <row r="43" spans="2:13" ht="27.75" customHeight="1" x14ac:dyDescent="0.15">
      <c r="B43" s="1244"/>
      <c r="C43" s="1245"/>
      <c r="D43" s="85"/>
      <c r="E43" s="1248" t="s">
        <v>27</v>
      </c>
      <c r="F43" s="1248"/>
      <c r="G43" s="1248"/>
      <c r="H43" s="1249"/>
      <c r="I43" s="86">
        <v>15928</v>
      </c>
      <c r="J43" s="87">
        <v>14978</v>
      </c>
      <c r="K43" s="87">
        <v>15149</v>
      </c>
      <c r="L43" s="87">
        <v>14402</v>
      </c>
      <c r="M43" s="88">
        <v>13652</v>
      </c>
    </row>
    <row r="44" spans="2:13" ht="27.75" customHeight="1" x14ac:dyDescent="0.15">
      <c r="B44" s="1244"/>
      <c r="C44" s="1245"/>
      <c r="D44" s="85"/>
      <c r="E44" s="1248" t="s">
        <v>28</v>
      </c>
      <c r="F44" s="1248"/>
      <c r="G44" s="1248"/>
      <c r="H44" s="1249"/>
      <c r="I44" s="86">
        <v>1067</v>
      </c>
      <c r="J44" s="87">
        <v>969</v>
      </c>
      <c r="K44" s="87">
        <v>890</v>
      </c>
      <c r="L44" s="87">
        <v>792</v>
      </c>
      <c r="M44" s="88">
        <v>705</v>
      </c>
    </row>
    <row r="45" spans="2:13" ht="27.75" customHeight="1" x14ac:dyDescent="0.15">
      <c r="B45" s="1244"/>
      <c r="C45" s="1245"/>
      <c r="D45" s="85"/>
      <c r="E45" s="1248" t="s">
        <v>29</v>
      </c>
      <c r="F45" s="1248"/>
      <c r="G45" s="1248"/>
      <c r="H45" s="1249"/>
      <c r="I45" s="86">
        <v>4508</v>
      </c>
      <c r="J45" s="87">
        <v>4134</v>
      </c>
      <c r="K45" s="87">
        <v>3927</v>
      </c>
      <c r="L45" s="87">
        <v>3741</v>
      </c>
      <c r="M45" s="88">
        <v>3734</v>
      </c>
    </row>
    <row r="46" spans="2:13" ht="27.75" customHeight="1" x14ac:dyDescent="0.15">
      <c r="B46" s="1244"/>
      <c r="C46" s="1245"/>
      <c r="D46" s="89"/>
      <c r="E46" s="1248" t="s">
        <v>30</v>
      </c>
      <c r="F46" s="1248"/>
      <c r="G46" s="1248"/>
      <c r="H46" s="1249"/>
      <c r="I46" s="86">
        <v>203</v>
      </c>
      <c r="J46" s="87">
        <v>190</v>
      </c>
      <c r="K46" s="87">
        <v>98</v>
      </c>
      <c r="L46" s="87">
        <v>50</v>
      </c>
      <c r="M46" s="88">
        <v>162</v>
      </c>
    </row>
    <row r="47" spans="2:13" ht="27.75" customHeight="1" x14ac:dyDescent="0.15">
      <c r="B47" s="1244"/>
      <c r="C47" s="1245"/>
      <c r="D47" s="90"/>
      <c r="E47" s="1258" t="s">
        <v>31</v>
      </c>
      <c r="F47" s="1259"/>
      <c r="G47" s="1259"/>
      <c r="H47" s="1260"/>
      <c r="I47" s="86" t="s">
        <v>505</v>
      </c>
      <c r="J47" s="87" t="s">
        <v>505</v>
      </c>
      <c r="K47" s="87" t="s">
        <v>505</v>
      </c>
      <c r="L47" s="87" t="s">
        <v>505</v>
      </c>
      <c r="M47" s="88" t="s">
        <v>505</v>
      </c>
    </row>
    <row r="48" spans="2:13" ht="27.75" customHeight="1" x14ac:dyDescent="0.15">
      <c r="B48" s="1244"/>
      <c r="C48" s="1245"/>
      <c r="D48" s="85"/>
      <c r="E48" s="1248" t="s">
        <v>32</v>
      </c>
      <c r="F48" s="1248"/>
      <c r="G48" s="1248"/>
      <c r="H48" s="1249"/>
      <c r="I48" s="86" t="s">
        <v>505</v>
      </c>
      <c r="J48" s="87" t="s">
        <v>505</v>
      </c>
      <c r="K48" s="87" t="s">
        <v>505</v>
      </c>
      <c r="L48" s="87" t="s">
        <v>505</v>
      </c>
      <c r="M48" s="88" t="s">
        <v>505</v>
      </c>
    </row>
    <row r="49" spans="2:13" ht="27.75" customHeight="1" x14ac:dyDescent="0.15">
      <c r="B49" s="1246"/>
      <c r="C49" s="1247"/>
      <c r="D49" s="85"/>
      <c r="E49" s="1248" t="s">
        <v>33</v>
      </c>
      <c r="F49" s="1248"/>
      <c r="G49" s="1248"/>
      <c r="H49" s="1249"/>
      <c r="I49" s="86" t="s">
        <v>505</v>
      </c>
      <c r="J49" s="87" t="s">
        <v>505</v>
      </c>
      <c r="K49" s="87" t="s">
        <v>505</v>
      </c>
      <c r="L49" s="87" t="s">
        <v>505</v>
      </c>
      <c r="M49" s="88" t="s">
        <v>505</v>
      </c>
    </row>
    <row r="50" spans="2:13" ht="27.75" customHeight="1" x14ac:dyDescent="0.15">
      <c r="B50" s="1242" t="s">
        <v>34</v>
      </c>
      <c r="C50" s="1243"/>
      <c r="D50" s="91"/>
      <c r="E50" s="1248" t="s">
        <v>35</v>
      </c>
      <c r="F50" s="1248"/>
      <c r="G50" s="1248"/>
      <c r="H50" s="1249"/>
      <c r="I50" s="86">
        <v>4873</v>
      </c>
      <c r="J50" s="87">
        <v>5709</v>
      </c>
      <c r="K50" s="87">
        <v>5447</v>
      </c>
      <c r="L50" s="87">
        <v>5616</v>
      </c>
      <c r="M50" s="88">
        <v>5755</v>
      </c>
    </row>
    <row r="51" spans="2:13" ht="27.75" customHeight="1" x14ac:dyDescent="0.15">
      <c r="B51" s="1244"/>
      <c r="C51" s="1245"/>
      <c r="D51" s="85"/>
      <c r="E51" s="1248" t="s">
        <v>36</v>
      </c>
      <c r="F51" s="1248"/>
      <c r="G51" s="1248"/>
      <c r="H51" s="1249"/>
      <c r="I51" s="86">
        <v>4566</v>
      </c>
      <c r="J51" s="87">
        <v>4154</v>
      </c>
      <c r="K51" s="87">
        <v>3864</v>
      </c>
      <c r="L51" s="87">
        <v>3435</v>
      </c>
      <c r="M51" s="88">
        <v>3308</v>
      </c>
    </row>
    <row r="52" spans="2:13" ht="27.75" customHeight="1" x14ac:dyDescent="0.15">
      <c r="B52" s="1246"/>
      <c r="C52" s="1247"/>
      <c r="D52" s="85"/>
      <c r="E52" s="1248" t="s">
        <v>37</v>
      </c>
      <c r="F52" s="1248"/>
      <c r="G52" s="1248"/>
      <c r="H52" s="1249"/>
      <c r="I52" s="86">
        <v>33698</v>
      </c>
      <c r="J52" s="87">
        <v>33822</v>
      </c>
      <c r="K52" s="87">
        <v>33029</v>
      </c>
      <c r="L52" s="87">
        <v>31825</v>
      </c>
      <c r="M52" s="88">
        <v>30850</v>
      </c>
    </row>
    <row r="53" spans="2:13" ht="27.75" customHeight="1" thickBot="1" x14ac:dyDescent="0.2">
      <c r="B53" s="1250" t="s">
        <v>38</v>
      </c>
      <c r="C53" s="1251"/>
      <c r="D53" s="92"/>
      <c r="E53" s="1252" t="s">
        <v>39</v>
      </c>
      <c r="F53" s="1252"/>
      <c r="G53" s="1252"/>
      <c r="H53" s="1253"/>
      <c r="I53" s="93">
        <v>6741</v>
      </c>
      <c r="J53" s="94">
        <v>5446</v>
      </c>
      <c r="K53" s="94">
        <v>6043</v>
      </c>
      <c r="L53" s="94">
        <v>5739</v>
      </c>
      <c r="M53" s="95">
        <v>5266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REgXu/fMgqCuA2ydrJ05o9vWMQTNovYkg07hNLwkKwB9jis0mvgqsVvOvX1UsBUt3XOj7nwtN6A4hkqWLl+cw==" saltValue="WG6cKHxo7h4tibY486eO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3796</v>
      </c>
      <c r="G55" s="107">
        <v>3802</v>
      </c>
      <c r="H55" s="108">
        <v>3637</v>
      </c>
    </row>
    <row r="56" spans="2:8" ht="52.5" customHeight="1" x14ac:dyDescent="0.15">
      <c r="B56" s="109"/>
      <c r="C56" s="1271" t="s">
        <v>43</v>
      </c>
      <c r="D56" s="1271"/>
      <c r="E56" s="1272"/>
      <c r="F56" s="110">
        <v>228</v>
      </c>
      <c r="G56" s="110">
        <v>229</v>
      </c>
      <c r="H56" s="111">
        <v>229</v>
      </c>
    </row>
    <row r="57" spans="2:8" ht="53.25" customHeight="1" x14ac:dyDescent="0.15">
      <c r="B57" s="109"/>
      <c r="C57" s="1273" t="s">
        <v>44</v>
      </c>
      <c r="D57" s="1273"/>
      <c r="E57" s="1274"/>
      <c r="F57" s="112">
        <v>2305</v>
      </c>
      <c r="G57" s="112">
        <v>2457</v>
      </c>
      <c r="H57" s="113">
        <v>2427</v>
      </c>
    </row>
    <row r="58" spans="2:8" ht="45.75" customHeight="1" x14ac:dyDescent="0.15">
      <c r="B58" s="114"/>
      <c r="C58" s="1261" t="s">
        <v>589</v>
      </c>
      <c r="D58" s="1262"/>
      <c r="E58" s="1263"/>
      <c r="F58" s="115">
        <v>1492</v>
      </c>
      <c r="G58" s="115">
        <v>1495</v>
      </c>
      <c r="H58" s="116">
        <v>1498</v>
      </c>
    </row>
    <row r="59" spans="2:8" ht="45.75" customHeight="1" x14ac:dyDescent="0.15">
      <c r="B59" s="114"/>
      <c r="C59" s="1261" t="s">
        <v>590</v>
      </c>
      <c r="D59" s="1262"/>
      <c r="E59" s="1263"/>
      <c r="F59" s="115">
        <v>312</v>
      </c>
      <c r="G59" s="115">
        <v>313</v>
      </c>
      <c r="H59" s="116">
        <v>263</v>
      </c>
    </row>
    <row r="60" spans="2:8" ht="45.75" customHeight="1" x14ac:dyDescent="0.15">
      <c r="B60" s="114"/>
      <c r="C60" s="1261" t="s">
        <v>591</v>
      </c>
      <c r="D60" s="1262"/>
      <c r="E60" s="1263"/>
      <c r="F60" s="115">
        <v>220</v>
      </c>
      <c r="G60" s="115">
        <v>221</v>
      </c>
      <c r="H60" s="116">
        <v>171</v>
      </c>
    </row>
    <row r="61" spans="2:8" ht="45.75" customHeight="1" x14ac:dyDescent="0.15">
      <c r="B61" s="114"/>
      <c r="C61" s="1261" t="s">
        <v>592</v>
      </c>
      <c r="D61" s="1262"/>
      <c r="E61" s="1263"/>
      <c r="F61" s="115">
        <v>33</v>
      </c>
      <c r="G61" s="115">
        <v>104</v>
      </c>
      <c r="H61" s="116">
        <v>136</v>
      </c>
    </row>
    <row r="62" spans="2:8" ht="45.75" customHeight="1" thickBot="1" x14ac:dyDescent="0.2">
      <c r="B62" s="117"/>
      <c r="C62" s="1264" t="s">
        <v>593</v>
      </c>
      <c r="D62" s="1265"/>
      <c r="E62" s="1266"/>
      <c r="F62" s="118">
        <v>21</v>
      </c>
      <c r="G62" s="118">
        <v>87</v>
      </c>
      <c r="H62" s="119">
        <v>120</v>
      </c>
    </row>
    <row r="63" spans="2:8" ht="52.5" customHeight="1" thickBot="1" x14ac:dyDescent="0.2">
      <c r="B63" s="120"/>
      <c r="C63" s="1267" t="s">
        <v>45</v>
      </c>
      <c r="D63" s="1267"/>
      <c r="E63" s="1268"/>
      <c r="F63" s="121">
        <v>6329</v>
      </c>
      <c r="G63" s="121">
        <v>6488</v>
      </c>
      <c r="H63" s="122">
        <v>6293</v>
      </c>
    </row>
    <row r="64" spans="2:8" ht="15" customHeight="1" x14ac:dyDescent="0.15"/>
    <row r="65" ht="0" hidden="1" customHeight="1" x14ac:dyDescent="0.15"/>
    <row r="66" ht="0" hidden="1" customHeight="1" x14ac:dyDescent="0.15"/>
  </sheetData>
  <sheetProtection algorithmName="SHA-512" hashValue="juMVqm/L18giRXF1pACa3Uuhbk6Za7KJbaQqPWeSRFhsOoJjOtXd819KzMEmp2hDrxlQNB9cttV9bD3ziShH2A==" saltValue="MSLDxn9zKXkFr8BRsmHb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612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548</v>
      </c>
      <c r="BQ50" s="1290"/>
      <c r="BR50" s="1290"/>
      <c r="BS50" s="1290"/>
      <c r="BT50" s="1290"/>
      <c r="BU50" s="1290"/>
      <c r="BV50" s="1290"/>
      <c r="BW50" s="1290"/>
      <c r="BX50" s="1290" t="s">
        <v>549</v>
      </c>
      <c r="BY50" s="1290"/>
      <c r="BZ50" s="1290"/>
      <c r="CA50" s="1290"/>
      <c r="CB50" s="1290"/>
      <c r="CC50" s="1290"/>
      <c r="CD50" s="1290"/>
      <c r="CE50" s="1290"/>
      <c r="CF50" s="1290" t="s">
        <v>550</v>
      </c>
      <c r="CG50" s="1290"/>
      <c r="CH50" s="1290"/>
      <c r="CI50" s="1290"/>
      <c r="CJ50" s="1290"/>
      <c r="CK50" s="1290"/>
      <c r="CL50" s="1290"/>
      <c r="CM50" s="1290"/>
      <c r="CN50" s="1290" t="s">
        <v>551</v>
      </c>
      <c r="CO50" s="1290"/>
      <c r="CP50" s="1290"/>
      <c r="CQ50" s="1290"/>
      <c r="CR50" s="1290"/>
      <c r="CS50" s="1290"/>
      <c r="CT50" s="1290"/>
      <c r="CU50" s="1290"/>
      <c r="CV50" s="1290" t="s">
        <v>552</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605</v>
      </c>
      <c r="AO51" s="1293"/>
      <c r="AP51" s="1293"/>
      <c r="AQ51" s="1293"/>
      <c r="AR51" s="1293"/>
      <c r="AS51" s="1293"/>
      <c r="AT51" s="1293"/>
      <c r="AU51" s="1293"/>
      <c r="AV51" s="1293"/>
      <c r="AW51" s="1293"/>
      <c r="AX51" s="1293"/>
      <c r="AY51" s="1293"/>
      <c r="AZ51" s="1293"/>
      <c r="BA51" s="1293"/>
      <c r="BB51" s="1293" t="s">
        <v>606</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43.7</v>
      </c>
      <c r="CG51" s="1276"/>
      <c r="CH51" s="1276"/>
      <c r="CI51" s="1276"/>
      <c r="CJ51" s="1276"/>
      <c r="CK51" s="1276"/>
      <c r="CL51" s="1276"/>
      <c r="CM51" s="1276"/>
      <c r="CN51" s="1276">
        <v>41.8</v>
      </c>
      <c r="CO51" s="1276"/>
      <c r="CP51" s="1276"/>
      <c r="CQ51" s="1276"/>
      <c r="CR51" s="1276"/>
      <c r="CS51" s="1276"/>
      <c r="CT51" s="1276"/>
      <c r="CU51" s="1276"/>
      <c r="CV51" s="1276">
        <v>38.299999999999997</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607</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48.8</v>
      </c>
      <c r="CG53" s="1276"/>
      <c r="CH53" s="1276"/>
      <c r="CI53" s="1276"/>
      <c r="CJ53" s="1276"/>
      <c r="CK53" s="1276"/>
      <c r="CL53" s="1276"/>
      <c r="CM53" s="1276"/>
      <c r="CN53" s="1276">
        <v>50.3</v>
      </c>
      <c r="CO53" s="1276"/>
      <c r="CP53" s="1276"/>
      <c r="CQ53" s="1276"/>
      <c r="CR53" s="1276"/>
      <c r="CS53" s="1276"/>
      <c r="CT53" s="1276"/>
      <c r="CU53" s="1276"/>
      <c r="CV53" s="1276">
        <v>52</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608</v>
      </c>
      <c r="AO55" s="1290"/>
      <c r="AP55" s="1290"/>
      <c r="AQ55" s="1290"/>
      <c r="AR55" s="1290"/>
      <c r="AS55" s="1290"/>
      <c r="AT55" s="1290"/>
      <c r="AU55" s="1290"/>
      <c r="AV55" s="1290"/>
      <c r="AW55" s="1290"/>
      <c r="AX55" s="1290"/>
      <c r="AY55" s="1290"/>
      <c r="AZ55" s="1290"/>
      <c r="BA55" s="1290"/>
      <c r="BB55" s="1293" t="s">
        <v>606</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37.299999999999997</v>
      </c>
      <c r="CG55" s="1276"/>
      <c r="CH55" s="1276"/>
      <c r="CI55" s="1276"/>
      <c r="CJ55" s="1276"/>
      <c r="CK55" s="1276"/>
      <c r="CL55" s="1276"/>
      <c r="CM55" s="1276"/>
      <c r="CN55" s="1276">
        <v>33.1</v>
      </c>
      <c r="CO55" s="1276"/>
      <c r="CP55" s="1276"/>
      <c r="CQ55" s="1276"/>
      <c r="CR55" s="1276"/>
      <c r="CS55" s="1276"/>
      <c r="CT55" s="1276"/>
      <c r="CU55" s="1276"/>
      <c r="CV55" s="1276">
        <v>31.3</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607</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55.2</v>
      </c>
      <c r="CG57" s="1276"/>
      <c r="CH57" s="1276"/>
      <c r="CI57" s="1276"/>
      <c r="CJ57" s="1276"/>
      <c r="CK57" s="1276"/>
      <c r="CL57" s="1276"/>
      <c r="CM57" s="1276"/>
      <c r="CN57" s="1276">
        <v>57.2</v>
      </c>
      <c r="CO57" s="1276"/>
      <c r="CP57" s="1276"/>
      <c r="CQ57" s="1276"/>
      <c r="CR57" s="1276"/>
      <c r="CS57" s="1276"/>
      <c r="CT57" s="1276"/>
      <c r="CU57" s="1276"/>
      <c r="CV57" s="1276">
        <v>58.5</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613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604</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548</v>
      </c>
      <c r="BQ72" s="1290"/>
      <c r="BR72" s="1290"/>
      <c r="BS72" s="1290"/>
      <c r="BT72" s="1290"/>
      <c r="BU72" s="1290"/>
      <c r="BV72" s="1290"/>
      <c r="BW72" s="1290"/>
      <c r="BX72" s="1290" t="s">
        <v>549</v>
      </c>
      <c r="BY72" s="1290"/>
      <c r="BZ72" s="1290"/>
      <c r="CA72" s="1290"/>
      <c r="CB72" s="1290"/>
      <c r="CC72" s="1290"/>
      <c r="CD72" s="1290"/>
      <c r="CE72" s="1290"/>
      <c r="CF72" s="1290" t="s">
        <v>550</v>
      </c>
      <c r="CG72" s="1290"/>
      <c r="CH72" s="1290"/>
      <c r="CI72" s="1290"/>
      <c r="CJ72" s="1290"/>
      <c r="CK72" s="1290"/>
      <c r="CL72" s="1290"/>
      <c r="CM72" s="1290"/>
      <c r="CN72" s="1290" t="s">
        <v>551</v>
      </c>
      <c r="CO72" s="1290"/>
      <c r="CP72" s="1290"/>
      <c r="CQ72" s="1290"/>
      <c r="CR72" s="1290"/>
      <c r="CS72" s="1290"/>
      <c r="CT72" s="1290"/>
      <c r="CU72" s="1290"/>
      <c r="CV72" s="1290" t="s">
        <v>552</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605</v>
      </c>
      <c r="AO73" s="1293"/>
      <c r="AP73" s="1293"/>
      <c r="AQ73" s="1293"/>
      <c r="AR73" s="1293"/>
      <c r="AS73" s="1293"/>
      <c r="AT73" s="1293"/>
      <c r="AU73" s="1293"/>
      <c r="AV73" s="1293"/>
      <c r="AW73" s="1293"/>
      <c r="AX73" s="1293"/>
      <c r="AY73" s="1293"/>
      <c r="AZ73" s="1293"/>
      <c r="BA73" s="1293"/>
      <c r="BB73" s="1293" t="s">
        <v>606</v>
      </c>
      <c r="BC73" s="1293"/>
      <c r="BD73" s="1293"/>
      <c r="BE73" s="1293"/>
      <c r="BF73" s="1293"/>
      <c r="BG73" s="1293"/>
      <c r="BH73" s="1293"/>
      <c r="BI73" s="1293"/>
      <c r="BJ73" s="1293"/>
      <c r="BK73" s="1293"/>
      <c r="BL73" s="1293"/>
      <c r="BM73" s="1293"/>
      <c r="BN73" s="1293"/>
      <c r="BO73" s="1293"/>
      <c r="BP73" s="1276">
        <v>49.9</v>
      </c>
      <c r="BQ73" s="1276"/>
      <c r="BR73" s="1276"/>
      <c r="BS73" s="1276"/>
      <c r="BT73" s="1276"/>
      <c r="BU73" s="1276"/>
      <c r="BV73" s="1276"/>
      <c r="BW73" s="1276"/>
      <c r="BX73" s="1276">
        <v>41.4</v>
      </c>
      <c r="BY73" s="1276"/>
      <c r="BZ73" s="1276"/>
      <c r="CA73" s="1276"/>
      <c r="CB73" s="1276"/>
      <c r="CC73" s="1276"/>
      <c r="CD73" s="1276"/>
      <c r="CE73" s="1276"/>
      <c r="CF73" s="1276">
        <v>43.7</v>
      </c>
      <c r="CG73" s="1276"/>
      <c r="CH73" s="1276"/>
      <c r="CI73" s="1276"/>
      <c r="CJ73" s="1276"/>
      <c r="CK73" s="1276"/>
      <c r="CL73" s="1276"/>
      <c r="CM73" s="1276"/>
      <c r="CN73" s="1276">
        <v>41.8</v>
      </c>
      <c r="CO73" s="1276"/>
      <c r="CP73" s="1276"/>
      <c r="CQ73" s="1276"/>
      <c r="CR73" s="1276"/>
      <c r="CS73" s="1276"/>
      <c r="CT73" s="1276"/>
      <c r="CU73" s="1276"/>
      <c r="CV73" s="1276">
        <v>38.299999999999997</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610</v>
      </c>
      <c r="BC75" s="1293"/>
      <c r="BD75" s="1293"/>
      <c r="BE75" s="1293"/>
      <c r="BF75" s="1293"/>
      <c r="BG75" s="1293"/>
      <c r="BH75" s="1293"/>
      <c r="BI75" s="1293"/>
      <c r="BJ75" s="1293"/>
      <c r="BK75" s="1293"/>
      <c r="BL75" s="1293"/>
      <c r="BM75" s="1293"/>
      <c r="BN75" s="1293"/>
      <c r="BO75" s="1293"/>
      <c r="BP75" s="1276">
        <v>7.4</v>
      </c>
      <c r="BQ75" s="1276"/>
      <c r="BR75" s="1276"/>
      <c r="BS75" s="1276"/>
      <c r="BT75" s="1276"/>
      <c r="BU75" s="1276"/>
      <c r="BV75" s="1276"/>
      <c r="BW75" s="1276"/>
      <c r="BX75" s="1276">
        <v>6.9</v>
      </c>
      <c r="BY75" s="1276"/>
      <c r="BZ75" s="1276"/>
      <c r="CA75" s="1276"/>
      <c r="CB75" s="1276"/>
      <c r="CC75" s="1276"/>
      <c r="CD75" s="1276"/>
      <c r="CE75" s="1276"/>
      <c r="CF75" s="1276">
        <v>7.2</v>
      </c>
      <c r="CG75" s="1276"/>
      <c r="CH75" s="1276"/>
      <c r="CI75" s="1276"/>
      <c r="CJ75" s="1276"/>
      <c r="CK75" s="1276"/>
      <c r="CL75" s="1276"/>
      <c r="CM75" s="1276"/>
      <c r="CN75" s="1276">
        <v>7.3</v>
      </c>
      <c r="CO75" s="1276"/>
      <c r="CP75" s="1276"/>
      <c r="CQ75" s="1276"/>
      <c r="CR75" s="1276"/>
      <c r="CS75" s="1276"/>
      <c r="CT75" s="1276"/>
      <c r="CU75" s="1276"/>
      <c r="CV75" s="1276">
        <v>7.2</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608</v>
      </c>
      <c r="AO77" s="1290"/>
      <c r="AP77" s="1290"/>
      <c r="AQ77" s="1290"/>
      <c r="AR77" s="1290"/>
      <c r="AS77" s="1290"/>
      <c r="AT77" s="1290"/>
      <c r="AU77" s="1290"/>
      <c r="AV77" s="1290"/>
      <c r="AW77" s="1290"/>
      <c r="AX77" s="1290"/>
      <c r="AY77" s="1290"/>
      <c r="AZ77" s="1290"/>
      <c r="BA77" s="1290"/>
      <c r="BB77" s="1293" t="s">
        <v>606</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37.299999999999997</v>
      </c>
      <c r="CG77" s="1276"/>
      <c r="CH77" s="1276"/>
      <c r="CI77" s="1276"/>
      <c r="CJ77" s="1276"/>
      <c r="CK77" s="1276"/>
      <c r="CL77" s="1276"/>
      <c r="CM77" s="1276"/>
      <c r="CN77" s="1276">
        <v>33.1</v>
      </c>
      <c r="CO77" s="1276"/>
      <c r="CP77" s="1276"/>
      <c r="CQ77" s="1276"/>
      <c r="CR77" s="1276"/>
      <c r="CS77" s="1276"/>
      <c r="CT77" s="1276"/>
      <c r="CU77" s="1276"/>
      <c r="CV77" s="1276">
        <v>31.3</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610</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7.8</v>
      </c>
      <c r="CG79" s="1276"/>
      <c r="CH79" s="1276"/>
      <c r="CI79" s="1276"/>
      <c r="CJ79" s="1276"/>
      <c r="CK79" s="1276"/>
      <c r="CL79" s="1276"/>
      <c r="CM79" s="1276"/>
      <c r="CN79" s="1276">
        <v>7.5</v>
      </c>
      <c r="CO79" s="1276"/>
      <c r="CP79" s="1276"/>
      <c r="CQ79" s="1276"/>
      <c r="CR79" s="1276"/>
      <c r="CS79" s="1276"/>
      <c r="CT79" s="1276"/>
      <c r="CU79" s="1276"/>
      <c r="CV79" s="1276">
        <v>7.2</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PuziWhApv5R7f54/hH7MxwjPtZSMBS15zf6XuSCtzuF6sEJxKJwG/NEeI5XByQme6EbTrK4ReOStDGMnFw4/g==" saltValue="iwPFPj9PoTs4n5Q0Kj5K6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cGCiqt/pwBaS1cvZnG86JRFYjYOkXil8oCSAkOYu4Od1Kso2E1sPuKKIFbXJq5ZKFOsbO+ybIBmmGYiGj0Sgw==" saltValue="d5bwbvB6ikDpYFMTQPOZy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F3OUX5/KPm20t3RG/ixpQDfrepIgrWirZJdQcrt+jzZqym+fIK1oweA4mUi4GeWejGCrpM5DYqAZ7ScPjM/Jg==" saltValue="GwnE6gqXfDkvS0XX89kf2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43478</v>
      </c>
      <c r="E3" s="141"/>
      <c r="F3" s="142">
        <v>63956</v>
      </c>
      <c r="G3" s="143"/>
      <c r="H3" s="144"/>
    </row>
    <row r="4" spans="1:8" x14ac:dyDescent="0.15">
      <c r="A4" s="145"/>
      <c r="B4" s="146"/>
      <c r="C4" s="147"/>
      <c r="D4" s="148">
        <v>15799</v>
      </c>
      <c r="E4" s="149"/>
      <c r="F4" s="150">
        <v>29239</v>
      </c>
      <c r="G4" s="151"/>
      <c r="H4" s="152"/>
    </row>
    <row r="5" spans="1:8" x14ac:dyDescent="0.15">
      <c r="A5" s="133" t="s">
        <v>540</v>
      </c>
      <c r="B5" s="138"/>
      <c r="C5" s="139"/>
      <c r="D5" s="140">
        <v>67107</v>
      </c>
      <c r="E5" s="141"/>
      <c r="F5" s="142">
        <v>66255</v>
      </c>
      <c r="G5" s="143"/>
      <c r="H5" s="144"/>
    </row>
    <row r="6" spans="1:8" x14ac:dyDescent="0.15">
      <c r="A6" s="145"/>
      <c r="B6" s="146"/>
      <c r="C6" s="147"/>
      <c r="D6" s="148">
        <v>23527</v>
      </c>
      <c r="E6" s="149"/>
      <c r="F6" s="150">
        <v>31822</v>
      </c>
      <c r="G6" s="151"/>
      <c r="H6" s="152"/>
    </row>
    <row r="7" spans="1:8" x14ac:dyDescent="0.15">
      <c r="A7" s="133" t="s">
        <v>541</v>
      </c>
      <c r="B7" s="138"/>
      <c r="C7" s="139"/>
      <c r="D7" s="140">
        <v>46515</v>
      </c>
      <c r="E7" s="141"/>
      <c r="F7" s="142">
        <v>54227</v>
      </c>
      <c r="G7" s="143"/>
      <c r="H7" s="144"/>
    </row>
    <row r="8" spans="1:8" x14ac:dyDescent="0.15">
      <c r="A8" s="145"/>
      <c r="B8" s="146"/>
      <c r="C8" s="147"/>
      <c r="D8" s="148">
        <v>26590</v>
      </c>
      <c r="E8" s="149"/>
      <c r="F8" s="150">
        <v>29694</v>
      </c>
      <c r="G8" s="151"/>
      <c r="H8" s="152"/>
    </row>
    <row r="9" spans="1:8" x14ac:dyDescent="0.15">
      <c r="A9" s="133" t="s">
        <v>542</v>
      </c>
      <c r="B9" s="138"/>
      <c r="C9" s="139"/>
      <c r="D9" s="140">
        <v>40816</v>
      </c>
      <c r="E9" s="141"/>
      <c r="F9" s="142">
        <v>57295</v>
      </c>
      <c r="G9" s="143"/>
      <c r="H9" s="144"/>
    </row>
    <row r="10" spans="1:8" x14ac:dyDescent="0.15">
      <c r="A10" s="145"/>
      <c r="B10" s="146"/>
      <c r="C10" s="147"/>
      <c r="D10" s="148">
        <v>18336</v>
      </c>
      <c r="E10" s="149"/>
      <c r="F10" s="150">
        <v>32771</v>
      </c>
      <c r="G10" s="151"/>
      <c r="H10" s="152"/>
    </row>
    <row r="11" spans="1:8" x14ac:dyDescent="0.15">
      <c r="A11" s="133" t="s">
        <v>543</v>
      </c>
      <c r="B11" s="138"/>
      <c r="C11" s="139"/>
      <c r="D11" s="140">
        <v>39389</v>
      </c>
      <c r="E11" s="141"/>
      <c r="F11" s="142">
        <v>54110</v>
      </c>
      <c r="G11" s="143"/>
      <c r="H11" s="144"/>
    </row>
    <row r="12" spans="1:8" x14ac:dyDescent="0.15">
      <c r="A12" s="145"/>
      <c r="B12" s="146"/>
      <c r="C12" s="153"/>
      <c r="D12" s="148">
        <v>20284</v>
      </c>
      <c r="E12" s="149"/>
      <c r="F12" s="150">
        <v>30620</v>
      </c>
      <c r="G12" s="151"/>
      <c r="H12" s="152"/>
    </row>
    <row r="13" spans="1:8" x14ac:dyDescent="0.15">
      <c r="A13" s="133"/>
      <c r="B13" s="138"/>
      <c r="C13" s="154"/>
      <c r="D13" s="155">
        <v>47461</v>
      </c>
      <c r="E13" s="156"/>
      <c r="F13" s="157">
        <v>59169</v>
      </c>
      <c r="G13" s="158"/>
      <c r="H13" s="144"/>
    </row>
    <row r="14" spans="1:8" x14ac:dyDescent="0.15">
      <c r="A14" s="145"/>
      <c r="B14" s="146"/>
      <c r="C14" s="147"/>
      <c r="D14" s="148">
        <v>20907</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3.78</v>
      </c>
      <c r="C19" s="159">
        <f>ROUND(VALUE(SUBSTITUTE(実質収支比率等に係る経年分析!G$48,"▲","-")),2)</f>
        <v>3.99</v>
      </c>
      <c r="D19" s="159">
        <f>ROUND(VALUE(SUBSTITUTE(実質収支比率等に係る経年分析!H$48,"▲","-")),2)</f>
        <v>5.24</v>
      </c>
      <c r="E19" s="159">
        <f>ROUND(VALUE(SUBSTITUTE(実質収支比率等に係る経年分析!I$48,"▲","-")),2)</f>
        <v>2.89</v>
      </c>
      <c r="F19" s="159">
        <f>ROUND(VALUE(SUBSTITUTE(実質収支比率等に係る経年分析!J$48,"▲","-")),2)</f>
        <v>2.4500000000000002</v>
      </c>
    </row>
    <row r="20" spans="1:11" x14ac:dyDescent="0.15">
      <c r="A20" s="159" t="s">
        <v>49</v>
      </c>
      <c r="B20" s="159">
        <f>ROUND(VALUE(SUBSTITUTE(実質収支比率等に係る経年分析!F$47,"▲","-")),2)</f>
        <v>19.59</v>
      </c>
      <c r="C20" s="159">
        <f>ROUND(VALUE(SUBSTITUTE(実質収支比率等に係る経年分析!G$47,"▲","-")),2)</f>
        <v>23.38</v>
      </c>
      <c r="D20" s="159">
        <f>ROUND(VALUE(SUBSTITUTE(実質収支比率等に係る経年分析!H$47,"▲","-")),2)</f>
        <v>22.49</v>
      </c>
      <c r="E20" s="159">
        <f>ROUND(VALUE(SUBSTITUTE(実質収支比率等に係る経年分析!I$47,"▲","-")),2)</f>
        <v>22.69</v>
      </c>
      <c r="F20" s="159">
        <f>ROUND(VALUE(SUBSTITUTE(実質収支比率等に係る経年分析!J$47,"▲","-")),2)</f>
        <v>21.73</v>
      </c>
    </row>
    <row r="21" spans="1:11" x14ac:dyDescent="0.15">
      <c r="A21" s="159" t="s">
        <v>50</v>
      </c>
      <c r="B21" s="159">
        <f>IF(ISNUMBER(VALUE(SUBSTITUTE(実質収支比率等に係る経年分析!F$49,"▲","-"))),ROUND(VALUE(SUBSTITUTE(実質収支比率等に係る経年分析!F$49,"▲","-")),2),NA())</f>
        <v>1.79</v>
      </c>
      <c r="C21" s="159">
        <f>IF(ISNUMBER(VALUE(SUBSTITUTE(実質収支比率等に係る経年分析!G$49,"▲","-"))),ROUND(VALUE(SUBSTITUTE(実質収支比率等に係る経年分析!G$49,"▲","-")),2),NA())</f>
        <v>3.46</v>
      </c>
      <c r="D21" s="159">
        <f>IF(ISNUMBER(VALUE(SUBSTITUTE(実質収支比率等に係る経年分析!H$49,"▲","-"))),ROUND(VALUE(SUBSTITUTE(実質収支比率等に係る経年分析!H$49,"▲","-")),2),NA())</f>
        <v>1.33</v>
      </c>
      <c r="E21" s="159">
        <f>IF(ISNUMBER(VALUE(SUBSTITUTE(実質収支比率等に係る経年分析!I$49,"▲","-"))),ROUND(VALUE(SUBSTITUTE(実質収支比率等に係る経年分析!I$49,"▲","-")),2),NA())</f>
        <v>-2.35</v>
      </c>
      <c r="F21" s="159">
        <f>IF(ISNUMBER(VALUE(SUBSTITUTE(実質収支比率等に係る経年分析!J$49,"▲","-"))),ROUND(VALUE(SUBSTITUTE(実質収支比率等に係る経年分析!J$49,"▲","-")),2),NA())</f>
        <v>-1.43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塩尻市奨学資金貸与事業特別会計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塩尻市後期高齢者医療事業特別会計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15">
      <c r="A31" s="160" t="str">
        <f>IF(連結実質赤字比率に係る赤字・黒字の構成分析!C$39="",NA(),連結実質赤字比率に係る赤字・黒字の構成分析!C$39)</f>
        <v>塩尻市農業集落排水事業会計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0.34</v>
      </c>
    </row>
    <row r="32" spans="1:11" x14ac:dyDescent="0.15">
      <c r="A32" s="160" t="str">
        <f>IF(連結実質赤字比率に係る赤字・黒字の構成分析!C$38="",NA(),連結実質赤字比率に係る赤字・黒字の構成分析!C$38)</f>
        <v>塩尻市介護保険事業特別会計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0.46</v>
      </c>
    </row>
    <row r="33" spans="1:16" x14ac:dyDescent="0.15">
      <c r="A33" s="160" t="str">
        <f>IF(連結実質赤字比率に係る赤字・黒字の構成分析!C$37="",NA(),連結実質赤字比率に係る赤字・黒字の構成分析!C$37)</f>
        <v>塩尻市国民健康保険事業特別会計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2.44</v>
      </c>
    </row>
    <row r="35" spans="1:16" x14ac:dyDescent="0.15">
      <c r="A35" s="160" t="str">
        <f>IF(連結実質赤字比率に係る赤字・黒字の構成分析!C$35="",NA(),連結実質赤字比率に係る赤字・黒字の構成分析!C$35)</f>
        <v>塩尻市下水道事業会計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4.0599999999999996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4.1500000000000004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3.53</v>
      </c>
    </row>
    <row r="36" spans="1:16" x14ac:dyDescent="0.15">
      <c r="A36" s="160" t="str">
        <f>IF(連結実質赤字比率に係る赤字・黒字の構成分析!C$34="",NA(),連結実質赤字比率に係る赤字・黒字の構成分析!C$34)</f>
        <v>塩尻市水道事業会計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3583</v>
      </c>
      <c r="E42" s="161"/>
      <c r="F42" s="161"/>
      <c r="G42" s="161">
        <f>'実質公債費比率（分子）の構造'!L$52</f>
        <v>3532</v>
      </c>
      <c r="H42" s="161"/>
      <c r="I42" s="161"/>
      <c r="J42" s="161">
        <f>'実質公債費比率（分子）の構造'!M$52</f>
        <v>3430</v>
      </c>
      <c r="K42" s="161"/>
      <c r="L42" s="161"/>
      <c r="M42" s="161">
        <f>'実質公債費比率（分子）の構造'!N$52</f>
        <v>3388</v>
      </c>
      <c r="N42" s="161"/>
      <c r="O42" s="161"/>
      <c r="P42" s="161">
        <f>'実質公債費比率（分子）の構造'!O$52</f>
        <v>3414</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82</v>
      </c>
      <c r="C44" s="161"/>
      <c r="D44" s="161"/>
      <c r="E44" s="161">
        <f>'実質公債費比率（分子）の構造'!L$50</f>
        <v>61</v>
      </c>
      <c r="F44" s="161"/>
      <c r="G44" s="161"/>
      <c r="H44" s="161">
        <f>'実質公債費比率（分子）の構造'!M$50</f>
        <v>63</v>
      </c>
      <c r="I44" s="161"/>
      <c r="J44" s="161"/>
      <c r="K44" s="161">
        <f>'実質公債費比率（分子）の構造'!N$50</f>
        <v>59</v>
      </c>
      <c r="L44" s="161"/>
      <c r="M44" s="161"/>
      <c r="N44" s="161">
        <f>'実質公債費比率（分子）の構造'!O$50</f>
        <v>53</v>
      </c>
      <c r="O44" s="161"/>
      <c r="P44" s="161"/>
    </row>
    <row r="45" spans="1:16" x14ac:dyDescent="0.15">
      <c r="A45" s="161" t="s">
        <v>60</v>
      </c>
      <c r="B45" s="161">
        <f>'実質公債費比率（分子）の構造'!K$49</f>
        <v>154</v>
      </c>
      <c r="C45" s="161"/>
      <c r="D45" s="161"/>
      <c r="E45" s="161">
        <f>'実質公債費比率（分子）の構造'!L$49</f>
        <v>156</v>
      </c>
      <c r="F45" s="161"/>
      <c r="G45" s="161"/>
      <c r="H45" s="161">
        <f>'実質公債費比率（分子）の構造'!M$49</f>
        <v>161</v>
      </c>
      <c r="I45" s="161"/>
      <c r="J45" s="161"/>
      <c r="K45" s="161">
        <f>'実質公債費比率（分子）の構造'!N$49</f>
        <v>160</v>
      </c>
      <c r="L45" s="161"/>
      <c r="M45" s="161"/>
      <c r="N45" s="161">
        <f>'実質公債費比率（分子）の構造'!O$49</f>
        <v>163</v>
      </c>
      <c r="O45" s="161"/>
      <c r="P45" s="161"/>
    </row>
    <row r="46" spans="1:16" x14ac:dyDescent="0.15">
      <c r="A46" s="161" t="s">
        <v>61</v>
      </c>
      <c r="B46" s="161">
        <f>'実質公債費比率（分子）の構造'!K$48</f>
        <v>1175</v>
      </c>
      <c r="C46" s="161"/>
      <c r="D46" s="161"/>
      <c r="E46" s="161">
        <f>'実質公債費比率（分子）の構造'!L$48</f>
        <v>1099</v>
      </c>
      <c r="F46" s="161"/>
      <c r="G46" s="161"/>
      <c r="H46" s="161">
        <f>'実質公債費比率（分子）の構造'!M$48</f>
        <v>1141</v>
      </c>
      <c r="I46" s="161"/>
      <c r="J46" s="161"/>
      <c r="K46" s="161">
        <f>'実質公債費比率（分子）の構造'!N$48</f>
        <v>1142</v>
      </c>
      <c r="L46" s="161"/>
      <c r="M46" s="161"/>
      <c r="N46" s="161">
        <f>'実質公債費比率（分子）の構造'!O$48</f>
        <v>1142</v>
      </c>
      <c r="O46" s="161"/>
      <c r="P46" s="161"/>
    </row>
    <row r="47" spans="1:16" x14ac:dyDescent="0.15">
      <c r="A47" s="161" t="s">
        <v>62</v>
      </c>
      <c r="B47" s="161">
        <f>'実質公債費比率（分子）の構造'!K$47</f>
        <v>7</v>
      </c>
      <c r="C47" s="161"/>
      <c r="D47" s="161"/>
      <c r="E47" s="161">
        <f>'実質公債費比率（分子）の構造'!L$47</f>
        <v>7</v>
      </c>
      <c r="F47" s="161"/>
      <c r="G47" s="161"/>
      <c r="H47" s="161">
        <f>'実質公債費比率（分子）の構造'!M$47</f>
        <v>7</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3125</v>
      </c>
      <c r="C49" s="161"/>
      <c r="D49" s="161"/>
      <c r="E49" s="161">
        <f>'実質公債費比率（分子）の構造'!L$45</f>
        <v>3154</v>
      </c>
      <c r="F49" s="161"/>
      <c r="G49" s="161"/>
      <c r="H49" s="161">
        <f>'実質公債費比率（分子）の構造'!M$45</f>
        <v>3093</v>
      </c>
      <c r="I49" s="161"/>
      <c r="J49" s="161"/>
      <c r="K49" s="161">
        <f>'実質公債費比率（分子）の構造'!N$45</f>
        <v>3057</v>
      </c>
      <c r="L49" s="161"/>
      <c r="M49" s="161"/>
      <c r="N49" s="161">
        <f>'実質公債費比率（分子）の構造'!O$45</f>
        <v>2966</v>
      </c>
      <c r="O49" s="161"/>
      <c r="P49" s="161"/>
    </row>
    <row r="50" spans="1:16" x14ac:dyDescent="0.15">
      <c r="A50" s="161" t="s">
        <v>65</v>
      </c>
      <c r="B50" s="161" t="e">
        <f>NA()</f>
        <v>#N/A</v>
      </c>
      <c r="C50" s="161">
        <f>IF(ISNUMBER('実質公債費比率（分子）の構造'!K$53),'実質公債費比率（分子）の構造'!K$53,NA())</f>
        <v>960</v>
      </c>
      <c r="D50" s="161" t="e">
        <f>NA()</f>
        <v>#N/A</v>
      </c>
      <c r="E50" s="161" t="e">
        <f>NA()</f>
        <v>#N/A</v>
      </c>
      <c r="F50" s="161">
        <f>IF(ISNUMBER('実質公債費比率（分子）の構造'!L$53),'実質公債費比率（分子）の構造'!L$53,NA())</f>
        <v>945</v>
      </c>
      <c r="G50" s="161" t="e">
        <f>NA()</f>
        <v>#N/A</v>
      </c>
      <c r="H50" s="161" t="e">
        <f>NA()</f>
        <v>#N/A</v>
      </c>
      <c r="I50" s="161">
        <f>IF(ISNUMBER('実質公債費比率（分子）の構造'!M$53),'実質公債費比率（分子）の構造'!M$53,NA())</f>
        <v>1035</v>
      </c>
      <c r="J50" s="161" t="e">
        <f>NA()</f>
        <v>#N/A</v>
      </c>
      <c r="K50" s="161" t="e">
        <f>NA()</f>
        <v>#N/A</v>
      </c>
      <c r="L50" s="161">
        <f>IF(ISNUMBER('実質公債費比率（分子）の構造'!N$53),'実質公債費比率（分子）の構造'!N$53,NA())</f>
        <v>1030</v>
      </c>
      <c r="M50" s="161" t="e">
        <f>NA()</f>
        <v>#N/A</v>
      </c>
      <c r="N50" s="161" t="e">
        <f>NA()</f>
        <v>#N/A</v>
      </c>
      <c r="O50" s="161">
        <f>IF(ISNUMBER('実質公債費比率（分子）の構造'!O$53),'実質公債費比率（分子）の構造'!O$53,NA())</f>
        <v>910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33698</v>
      </c>
      <c r="E56" s="160"/>
      <c r="F56" s="160"/>
      <c r="G56" s="160">
        <f>'将来負担比率（分子）の構造'!J$52</f>
        <v>33822</v>
      </c>
      <c r="H56" s="160"/>
      <c r="I56" s="160"/>
      <c r="J56" s="160">
        <f>'将来負担比率（分子）の構造'!K$52</f>
        <v>33029</v>
      </c>
      <c r="K56" s="160"/>
      <c r="L56" s="160"/>
      <c r="M56" s="160">
        <f>'将来負担比率（分子）の構造'!L$52</f>
        <v>31825</v>
      </c>
      <c r="N56" s="160"/>
      <c r="O56" s="160"/>
      <c r="P56" s="160">
        <f>'将来負担比率（分子）の構造'!M$52</f>
        <v>30850</v>
      </c>
    </row>
    <row r="57" spans="1:16" x14ac:dyDescent="0.15">
      <c r="A57" s="160" t="s">
        <v>36</v>
      </c>
      <c r="B57" s="160"/>
      <c r="C57" s="160"/>
      <c r="D57" s="160">
        <f>'将来負担比率（分子）の構造'!I$51</f>
        <v>4566</v>
      </c>
      <c r="E57" s="160"/>
      <c r="F57" s="160"/>
      <c r="G57" s="160">
        <f>'将来負担比率（分子）の構造'!J$51</f>
        <v>4154</v>
      </c>
      <c r="H57" s="160"/>
      <c r="I57" s="160"/>
      <c r="J57" s="160">
        <f>'将来負担比率（分子）の構造'!K$51</f>
        <v>3864</v>
      </c>
      <c r="K57" s="160"/>
      <c r="L57" s="160"/>
      <c r="M57" s="160">
        <f>'将来負担比率（分子）の構造'!L$51</f>
        <v>3435</v>
      </c>
      <c r="N57" s="160"/>
      <c r="O57" s="160"/>
      <c r="P57" s="160">
        <f>'将来負担比率（分子）の構造'!M$51</f>
        <v>3308</v>
      </c>
    </row>
    <row r="58" spans="1:16" x14ac:dyDescent="0.15">
      <c r="A58" s="160" t="s">
        <v>35</v>
      </c>
      <c r="B58" s="160"/>
      <c r="C58" s="160"/>
      <c r="D58" s="160">
        <f>'将来負担比率（分子）の構造'!I$50</f>
        <v>4873</v>
      </c>
      <c r="E58" s="160"/>
      <c r="F58" s="160"/>
      <c r="G58" s="160">
        <f>'将来負担比率（分子）の構造'!J$50</f>
        <v>5709</v>
      </c>
      <c r="H58" s="160"/>
      <c r="I58" s="160"/>
      <c r="J58" s="160">
        <f>'将来負担比率（分子）の構造'!K$50</f>
        <v>5447</v>
      </c>
      <c r="K58" s="160"/>
      <c r="L58" s="160"/>
      <c r="M58" s="160">
        <f>'将来負担比率（分子）の構造'!L$50</f>
        <v>5616</v>
      </c>
      <c r="N58" s="160"/>
      <c r="O58" s="160"/>
      <c r="P58" s="160">
        <f>'将来負担比率（分子）の構造'!M$50</f>
        <v>5755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203</v>
      </c>
      <c r="C61" s="160"/>
      <c r="D61" s="160"/>
      <c r="E61" s="160">
        <f>'将来負担比率（分子）の構造'!J$46</f>
        <v>190</v>
      </c>
      <c r="F61" s="160"/>
      <c r="G61" s="160"/>
      <c r="H61" s="160">
        <f>'将来負担比率（分子）の構造'!K$46</f>
        <v>98</v>
      </c>
      <c r="I61" s="160"/>
      <c r="J61" s="160"/>
      <c r="K61" s="160">
        <f>'将来負担比率（分子）の構造'!L$46</f>
        <v>50</v>
      </c>
      <c r="L61" s="160"/>
      <c r="M61" s="160"/>
      <c r="N61" s="160">
        <f>'将来負担比率（分子）の構造'!M$46</f>
        <v>162</v>
      </c>
      <c r="O61" s="160"/>
      <c r="P61" s="160"/>
    </row>
    <row r="62" spans="1:16" x14ac:dyDescent="0.15">
      <c r="A62" s="160" t="s">
        <v>29</v>
      </c>
      <c r="B62" s="160">
        <f>'将来負担比率（分子）の構造'!I$45</f>
        <v>4508</v>
      </c>
      <c r="C62" s="160"/>
      <c r="D62" s="160"/>
      <c r="E62" s="160">
        <f>'将来負担比率（分子）の構造'!J$45</f>
        <v>4134</v>
      </c>
      <c r="F62" s="160"/>
      <c r="G62" s="160"/>
      <c r="H62" s="160">
        <f>'将来負担比率（分子）の構造'!K$45</f>
        <v>3927</v>
      </c>
      <c r="I62" s="160"/>
      <c r="J62" s="160"/>
      <c r="K62" s="160">
        <f>'将来負担比率（分子）の構造'!L$45</f>
        <v>3741</v>
      </c>
      <c r="L62" s="160"/>
      <c r="M62" s="160"/>
      <c r="N62" s="160">
        <f>'将来負担比率（分子）の構造'!M$45</f>
        <v>3734</v>
      </c>
      <c r="O62" s="160"/>
      <c r="P62" s="160"/>
    </row>
    <row r="63" spans="1:16" x14ac:dyDescent="0.15">
      <c r="A63" s="160" t="s">
        <v>28</v>
      </c>
      <c r="B63" s="160">
        <f>'将来負担比率（分子）の構造'!I$44</f>
        <v>1067</v>
      </c>
      <c r="C63" s="160"/>
      <c r="D63" s="160"/>
      <c r="E63" s="160">
        <f>'将来負担比率（分子）の構造'!J$44</f>
        <v>969</v>
      </c>
      <c r="F63" s="160"/>
      <c r="G63" s="160"/>
      <c r="H63" s="160">
        <f>'将来負担比率（分子）の構造'!K$44</f>
        <v>890</v>
      </c>
      <c r="I63" s="160"/>
      <c r="J63" s="160"/>
      <c r="K63" s="160">
        <f>'将来負担比率（分子）の構造'!L$44</f>
        <v>792</v>
      </c>
      <c r="L63" s="160"/>
      <c r="M63" s="160"/>
      <c r="N63" s="160">
        <f>'将来負担比率（分子）の構造'!M$44</f>
        <v>705</v>
      </c>
      <c r="O63" s="160"/>
      <c r="P63" s="160"/>
    </row>
    <row r="64" spans="1:16" x14ac:dyDescent="0.15">
      <c r="A64" s="160" t="s">
        <v>27</v>
      </c>
      <c r="B64" s="160">
        <f>'将来負担比率（分子）の構造'!I$43</f>
        <v>15928</v>
      </c>
      <c r="C64" s="160"/>
      <c r="D64" s="160"/>
      <c r="E64" s="160">
        <f>'将来負担比率（分子）の構造'!J$43</f>
        <v>14978</v>
      </c>
      <c r="F64" s="160"/>
      <c r="G64" s="160"/>
      <c r="H64" s="160">
        <f>'将来負担比率（分子）の構造'!K$43</f>
        <v>15149</v>
      </c>
      <c r="I64" s="160"/>
      <c r="J64" s="160"/>
      <c r="K64" s="160">
        <f>'将来負担比率（分子）の構造'!L$43</f>
        <v>14402</v>
      </c>
      <c r="L64" s="160"/>
      <c r="M64" s="160"/>
      <c r="N64" s="160">
        <f>'将来負担比率（分子）の構造'!M$43</f>
        <v>13652</v>
      </c>
      <c r="O64" s="160"/>
      <c r="P64" s="160"/>
    </row>
    <row r="65" spans="1:16" x14ac:dyDescent="0.15">
      <c r="A65" s="160" t="s">
        <v>26</v>
      </c>
      <c r="B65" s="160">
        <f>'将来負担比率（分子）の構造'!I$42</f>
        <v>851</v>
      </c>
      <c r="C65" s="160"/>
      <c r="D65" s="160"/>
      <c r="E65" s="160">
        <f>'将来負担比率（分子）の構造'!J$42</f>
        <v>652</v>
      </c>
      <c r="F65" s="160"/>
      <c r="G65" s="160"/>
      <c r="H65" s="160">
        <f>'将来負担比率（分子）の構造'!K$42</f>
        <v>565</v>
      </c>
      <c r="I65" s="160"/>
      <c r="J65" s="160"/>
      <c r="K65" s="160">
        <f>'将来負担比率（分子）の構造'!L$42</f>
        <v>510</v>
      </c>
      <c r="L65" s="160"/>
      <c r="M65" s="160"/>
      <c r="N65" s="160">
        <f>'将来負担比率（分子）の構造'!M$42</f>
        <v>452</v>
      </c>
      <c r="O65" s="160"/>
      <c r="P65" s="160"/>
    </row>
    <row r="66" spans="1:16" x14ac:dyDescent="0.15">
      <c r="A66" s="160" t="s">
        <v>25</v>
      </c>
      <c r="B66" s="160">
        <f>'将来負担比率（分子）の構造'!I$41</f>
        <v>27321</v>
      </c>
      <c r="C66" s="160"/>
      <c r="D66" s="160"/>
      <c r="E66" s="160">
        <f>'将来負担比率（分子）の構造'!J$41</f>
        <v>28208</v>
      </c>
      <c r="F66" s="160"/>
      <c r="G66" s="160"/>
      <c r="H66" s="160">
        <f>'将来負担比率（分子）の構造'!K$41</f>
        <v>27754</v>
      </c>
      <c r="I66" s="160"/>
      <c r="J66" s="160"/>
      <c r="K66" s="160">
        <f>'将来負担比率（分子）の構造'!L$41</f>
        <v>27121</v>
      </c>
      <c r="L66" s="160"/>
      <c r="M66" s="160"/>
      <c r="N66" s="160">
        <f>'将来負担比率（分子）の構造'!M$41</f>
        <v>26475</v>
      </c>
      <c r="O66" s="160"/>
      <c r="P66" s="160"/>
    </row>
    <row r="67" spans="1:16" x14ac:dyDescent="0.15">
      <c r="A67" s="160" t="s">
        <v>69</v>
      </c>
      <c r="B67" s="160" t="e">
        <f>NA()</f>
        <v>#N/A</v>
      </c>
      <c r="C67" s="160">
        <f>IF(ISNUMBER('将来負担比率（分子）の構造'!I$53), IF('将来負担比率（分子）の構造'!I$53 &lt; 0, 0, '将来負担比率（分子）の構造'!I$53), NA())</f>
        <v>6741</v>
      </c>
      <c r="D67" s="160" t="e">
        <f>NA()</f>
        <v>#N/A</v>
      </c>
      <c r="E67" s="160" t="e">
        <f>NA()</f>
        <v>#N/A</v>
      </c>
      <c r="F67" s="160">
        <f>IF(ISNUMBER('将来負担比率（分子）の構造'!J$53), IF('将来負担比率（分子）の構造'!J$53 &lt; 0, 0, '将来負担比率（分子）の構造'!J$53), NA())</f>
        <v>5446</v>
      </c>
      <c r="G67" s="160" t="e">
        <f>NA()</f>
        <v>#N/A</v>
      </c>
      <c r="H67" s="160" t="e">
        <f>NA()</f>
        <v>#N/A</v>
      </c>
      <c r="I67" s="160">
        <f>IF(ISNUMBER('将来負担比率（分子）の構造'!K$53), IF('将来負担比率（分子）の構造'!K$53 &lt; 0, 0, '将来負担比率（分子）の構造'!K$53), NA())</f>
        <v>6043</v>
      </c>
      <c r="J67" s="160" t="e">
        <f>NA()</f>
        <v>#N/A</v>
      </c>
      <c r="K67" s="160" t="e">
        <f>NA()</f>
        <v>#N/A</v>
      </c>
      <c r="L67" s="160">
        <f>IF(ISNUMBER('将来負担比率（分子）の構造'!L$53), IF('将来負担比率（分子）の構造'!L$53 &lt; 0, 0, '将来負担比率（分子）の構造'!L$53), NA())</f>
        <v>5739</v>
      </c>
      <c r="M67" s="160" t="e">
        <f>NA()</f>
        <v>#N/A</v>
      </c>
      <c r="N67" s="160" t="e">
        <f>NA()</f>
        <v>#N/A</v>
      </c>
      <c r="O67" s="160">
        <f>IF(ISNUMBER('将来負担比率（分子）の構造'!M$53), IF('将来負担比率（分子）の構造'!M$53 &lt; 0, 0, '将来負担比率（分子）の構造'!M$53), NA())</f>
        <v>5266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3796</v>
      </c>
      <c r="C72" s="164">
        <f>基金残高に係る経年分析!G55</f>
        <v>3802</v>
      </c>
      <c r="D72" s="164">
        <f>基金残高に係る経年分析!H55</f>
        <v>3637</v>
      </c>
    </row>
    <row r="73" spans="1:16" x14ac:dyDescent="0.15">
      <c r="A73" s="163" t="s">
        <v>72</v>
      </c>
      <c r="B73" s="164">
        <f>基金残高に係る経年分析!F56</f>
        <v>228</v>
      </c>
      <c r="C73" s="164">
        <f>基金残高に係る経年分析!G56</f>
        <v>229</v>
      </c>
      <c r="D73" s="164">
        <f>基金残高に係る経年分析!H56</f>
        <v>229</v>
      </c>
    </row>
    <row r="74" spans="1:16" x14ac:dyDescent="0.15">
      <c r="A74" s="163" t="s">
        <v>73</v>
      </c>
      <c r="B74" s="164">
        <f>基金残高に係る経年分析!F57</f>
        <v>2305</v>
      </c>
      <c r="C74" s="164">
        <f>基金残高に係る経年分析!G57</f>
        <v>2457</v>
      </c>
      <c r="D74" s="164">
        <f>基金残高に係る経年分析!H57</f>
        <v>2427</v>
      </c>
    </row>
  </sheetData>
  <sheetProtection algorithmName="SHA-512" hashValue="at5jw36k84jgcFmmAhaDlv4lZs6IIkBHAepjHkLFx0JLRq08dip2njFH9tSkPKAEa5bkPj5BU74+qHb4vHeUCw==" saltValue="9eOGPYhD3APd/5iMEYkT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9704698</v>
      </c>
      <c r="S5" s="707"/>
      <c r="T5" s="707"/>
      <c r="U5" s="707"/>
      <c r="V5" s="707"/>
      <c r="W5" s="707"/>
      <c r="X5" s="707"/>
      <c r="Y5" s="753"/>
      <c r="Z5" s="771">
        <v>36</v>
      </c>
      <c r="AA5" s="771"/>
      <c r="AB5" s="771"/>
      <c r="AC5" s="771"/>
      <c r="AD5" s="772">
        <v>9335653</v>
      </c>
      <c r="AE5" s="772"/>
      <c r="AF5" s="772"/>
      <c r="AG5" s="772"/>
      <c r="AH5" s="772"/>
      <c r="AI5" s="772"/>
      <c r="AJ5" s="772"/>
      <c r="AK5" s="772"/>
      <c r="AL5" s="754">
        <v>59.6</v>
      </c>
      <c r="AM5" s="723"/>
      <c r="AN5" s="723"/>
      <c r="AO5" s="755"/>
      <c r="AP5" s="740" t="s">
        <v>225</v>
      </c>
      <c r="AQ5" s="741"/>
      <c r="AR5" s="741"/>
      <c r="AS5" s="741"/>
      <c r="AT5" s="741"/>
      <c r="AU5" s="741"/>
      <c r="AV5" s="741"/>
      <c r="AW5" s="741"/>
      <c r="AX5" s="741"/>
      <c r="AY5" s="741"/>
      <c r="AZ5" s="741"/>
      <c r="BA5" s="741"/>
      <c r="BB5" s="741"/>
      <c r="BC5" s="741"/>
      <c r="BD5" s="741"/>
      <c r="BE5" s="741"/>
      <c r="BF5" s="742"/>
      <c r="BG5" s="641">
        <v>9333600</v>
      </c>
      <c r="BH5" s="644"/>
      <c r="BI5" s="644"/>
      <c r="BJ5" s="644"/>
      <c r="BK5" s="644"/>
      <c r="BL5" s="644"/>
      <c r="BM5" s="644"/>
      <c r="BN5" s="645"/>
      <c r="BO5" s="703">
        <v>96.2</v>
      </c>
      <c r="BP5" s="703"/>
      <c r="BQ5" s="703"/>
      <c r="BR5" s="703"/>
      <c r="BS5" s="704">
        <v>86383</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264134</v>
      </c>
      <c r="S6" s="644"/>
      <c r="T6" s="644"/>
      <c r="U6" s="644"/>
      <c r="V6" s="644"/>
      <c r="W6" s="644"/>
      <c r="X6" s="644"/>
      <c r="Y6" s="645"/>
      <c r="Z6" s="703">
        <v>1</v>
      </c>
      <c r="AA6" s="703"/>
      <c r="AB6" s="703"/>
      <c r="AC6" s="703"/>
      <c r="AD6" s="704">
        <v>264134</v>
      </c>
      <c r="AE6" s="704"/>
      <c r="AF6" s="704"/>
      <c r="AG6" s="704"/>
      <c r="AH6" s="704"/>
      <c r="AI6" s="704"/>
      <c r="AJ6" s="704"/>
      <c r="AK6" s="704"/>
      <c r="AL6" s="646">
        <v>1.7</v>
      </c>
      <c r="AM6" s="647"/>
      <c r="AN6" s="647"/>
      <c r="AO6" s="705"/>
      <c r="AP6" s="638" t="s">
        <v>230</v>
      </c>
      <c r="AQ6" s="639"/>
      <c r="AR6" s="639"/>
      <c r="AS6" s="639"/>
      <c r="AT6" s="639"/>
      <c r="AU6" s="639"/>
      <c r="AV6" s="639"/>
      <c r="AW6" s="639"/>
      <c r="AX6" s="639"/>
      <c r="AY6" s="639"/>
      <c r="AZ6" s="639"/>
      <c r="BA6" s="639"/>
      <c r="BB6" s="639"/>
      <c r="BC6" s="639"/>
      <c r="BD6" s="639"/>
      <c r="BE6" s="639"/>
      <c r="BF6" s="640"/>
      <c r="BG6" s="641">
        <v>9333600</v>
      </c>
      <c r="BH6" s="644"/>
      <c r="BI6" s="644"/>
      <c r="BJ6" s="644"/>
      <c r="BK6" s="644"/>
      <c r="BL6" s="644"/>
      <c r="BM6" s="644"/>
      <c r="BN6" s="645"/>
      <c r="BO6" s="703">
        <v>96.2</v>
      </c>
      <c r="BP6" s="703"/>
      <c r="BQ6" s="703"/>
      <c r="BR6" s="703"/>
      <c r="BS6" s="704">
        <v>86383</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204022</v>
      </c>
      <c r="CS6" s="644"/>
      <c r="CT6" s="644"/>
      <c r="CU6" s="644"/>
      <c r="CV6" s="644"/>
      <c r="CW6" s="644"/>
      <c r="CX6" s="644"/>
      <c r="CY6" s="645"/>
      <c r="CZ6" s="754">
        <v>0.8</v>
      </c>
      <c r="DA6" s="723"/>
      <c r="DB6" s="723"/>
      <c r="DC6" s="757"/>
      <c r="DD6" s="649" t="s">
        <v>232</v>
      </c>
      <c r="DE6" s="644"/>
      <c r="DF6" s="644"/>
      <c r="DG6" s="644"/>
      <c r="DH6" s="644"/>
      <c r="DI6" s="644"/>
      <c r="DJ6" s="644"/>
      <c r="DK6" s="644"/>
      <c r="DL6" s="644"/>
      <c r="DM6" s="644"/>
      <c r="DN6" s="644"/>
      <c r="DO6" s="644"/>
      <c r="DP6" s="645"/>
      <c r="DQ6" s="649">
        <v>204022</v>
      </c>
      <c r="DR6" s="644"/>
      <c r="DS6" s="644"/>
      <c r="DT6" s="644"/>
      <c r="DU6" s="644"/>
      <c r="DV6" s="644"/>
      <c r="DW6" s="644"/>
      <c r="DX6" s="644"/>
      <c r="DY6" s="644"/>
      <c r="DZ6" s="644"/>
      <c r="EA6" s="644"/>
      <c r="EB6" s="644"/>
      <c r="EC6" s="684"/>
    </row>
    <row r="7" spans="2:143" ht="11.25" customHeight="1" x14ac:dyDescent="0.15">
      <c r="B7" s="638" t="s">
        <v>233</v>
      </c>
      <c r="C7" s="639"/>
      <c r="D7" s="639"/>
      <c r="E7" s="639"/>
      <c r="F7" s="639"/>
      <c r="G7" s="639"/>
      <c r="H7" s="639"/>
      <c r="I7" s="639"/>
      <c r="J7" s="639"/>
      <c r="K7" s="639"/>
      <c r="L7" s="639"/>
      <c r="M7" s="639"/>
      <c r="N7" s="639"/>
      <c r="O7" s="639"/>
      <c r="P7" s="639"/>
      <c r="Q7" s="640"/>
      <c r="R7" s="641">
        <v>15623</v>
      </c>
      <c r="S7" s="644"/>
      <c r="T7" s="644"/>
      <c r="U7" s="644"/>
      <c r="V7" s="644"/>
      <c r="W7" s="644"/>
      <c r="X7" s="644"/>
      <c r="Y7" s="645"/>
      <c r="Z7" s="703">
        <v>0.1</v>
      </c>
      <c r="AA7" s="703"/>
      <c r="AB7" s="703"/>
      <c r="AC7" s="703"/>
      <c r="AD7" s="704">
        <v>15623</v>
      </c>
      <c r="AE7" s="704"/>
      <c r="AF7" s="704"/>
      <c r="AG7" s="704"/>
      <c r="AH7" s="704"/>
      <c r="AI7" s="704"/>
      <c r="AJ7" s="704"/>
      <c r="AK7" s="704"/>
      <c r="AL7" s="646">
        <v>0.1</v>
      </c>
      <c r="AM7" s="647"/>
      <c r="AN7" s="647"/>
      <c r="AO7" s="705"/>
      <c r="AP7" s="638" t="s">
        <v>234</v>
      </c>
      <c r="AQ7" s="639"/>
      <c r="AR7" s="639"/>
      <c r="AS7" s="639"/>
      <c r="AT7" s="639"/>
      <c r="AU7" s="639"/>
      <c r="AV7" s="639"/>
      <c r="AW7" s="639"/>
      <c r="AX7" s="639"/>
      <c r="AY7" s="639"/>
      <c r="AZ7" s="639"/>
      <c r="BA7" s="639"/>
      <c r="BB7" s="639"/>
      <c r="BC7" s="639"/>
      <c r="BD7" s="639"/>
      <c r="BE7" s="639"/>
      <c r="BF7" s="640"/>
      <c r="BG7" s="641">
        <v>4240661</v>
      </c>
      <c r="BH7" s="644"/>
      <c r="BI7" s="644"/>
      <c r="BJ7" s="644"/>
      <c r="BK7" s="644"/>
      <c r="BL7" s="644"/>
      <c r="BM7" s="644"/>
      <c r="BN7" s="645"/>
      <c r="BO7" s="703">
        <v>43.7</v>
      </c>
      <c r="BP7" s="703"/>
      <c r="BQ7" s="703"/>
      <c r="BR7" s="703"/>
      <c r="BS7" s="704">
        <v>86383</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3243716</v>
      </c>
      <c r="CS7" s="644"/>
      <c r="CT7" s="644"/>
      <c r="CU7" s="644"/>
      <c r="CV7" s="644"/>
      <c r="CW7" s="644"/>
      <c r="CX7" s="644"/>
      <c r="CY7" s="645"/>
      <c r="CZ7" s="703">
        <v>12.2</v>
      </c>
      <c r="DA7" s="703"/>
      <c r="DB7" s="703"/>
      <c r="DC7" s="703"/>
      <c r="DD7" s="649">
        <v>20445</v>
      </c>
      <c r="DE7" s="644"/>
      <c r="DF7" s="644"/>
      <c r="DG7" s="644"/>
      <c r="DH7" s="644"/>
      <c r="DI7" s="644"/>
      <c r="DJ7" s="644"/>
      <c r="DK7" s="644"/>
      <c r="DL7" s="644"/>
      <c r="DM7" s="644"/>
      <c r="DN7" s="644"/>
      <c r="DO7" s="644"/>
      <c r="DP7" s="645"/>
      <c r="DQ7" s="649">
        <v>2660551</v>
      </c>
      <c r="DR7" s="644"/>
      <c r="DS7" s="644"/>
      <c r="DT7" s="644"/>
      <c r="DU7" s="644"/>
      <c r="DV7" s="644"/>
      <c r="DW7" s="644"/>
      <c r="DX7" s="644"/>
      <c r="DY7" s="644"/>
      <c r="DZ7" s="644"/>
      <c r="EA7" s="644"/>
      <c r="EB7" s="644"/>
      <c r="EC7" s="684"/>
    </row>
    <row r="8" spans="2:143" ht="11.25" customHeight="1" x14ac:dyDescent="0.15">
      <c r="B8" s="638" t="s">
        <v>236</v>
      </c>
      <c r="C8" s="639"/>
      <c r="D8" s="639"/>
      <c r="E8" s="639"/>
      <c r="F8" s="639"/>
      <c r="G8" s="639"/>
      <c r="H8" s="639"/>
      <c r="I8" s="639"/>
      <c r="J8" s="639"/>
      <c r="K8" s="639"/>
      <c r="L8" s="639"/>
      <c r="M8" s="639"/>
      <c r="N8" s="639"/>
      <c r="O8" s="639"/>
      <c r="P8" s="639"/>
      <c r="Q8" s="640"/>
      <c r="R8" s="641">
        <v>37334</v>
      </c>
      <c r="S8" s="644"/>
      <c r="T8" s="644"/>
      <c r="U8" s="644"/>
      <c r="V8" s="644"/>
      <c r="W8" s="644"/>
      <c r="X8" s="644"/>
      <c r="Y8" s="645"/>
      <c r="Z8" s="703">
        <v>0.1</v>
      </c>
      <c r="AA8" s="703"/>
      <c r="AB8" s="703"/>
      <c r="AC8" s="703"/>
      <c r="AD8" s="704">
        <v>37334</v>
      </c>
      <c r="AE8" s="704"/>
      <c r="AF8" s="704"/>
      <c r="AG8" s="704"/>
      <c r="AH8" s="704"/>
      <c r="AI8" s="704"/>
      <c r="AJ8" s="704"/>
      <c r="AK8" s="704"/>
      <c r="AL8" s="646">
        <v>0.2</v>
      </c>
      <c r="AM8" s="647"/>
      <c r="AN8" s="647"/>
      <c r="AO8" s="705"/>
      <c r="AP8" s="638" t="s">
        <v>237</v>
      </c>
      <c r="AQ8" s="639"/>
      <c r="AR8" s="639"/>
      <c r="AS8" s="639"/>
      <c r="AT8" s="639"/>
      <c r="AU8" s="639"/>
      <c r="AV8" s="639"/>
      <c r="AW8" s="639"/>
      <c r="AX8" s="639"/>
      <c r="AY8" s="639"/>
      <c r="AZ8" s="639"/>
      <c r="BA8" s="639"/>
      <c r="BB8" s="639"/>
      <c r="BC8" s="639"/>
      <c r="BD8" s="639"/>
      <c r="BE8" s="639"/>
      <c r="BF8" s="640"/>
      <c r="BG8" s="641">
        <v>122997</v>
      </c>
      <c r="BH8" s="644"/>
      <c r="BI8" s="644"/>
      <c r="BJ8" s="644"/>
      <c r="BK8" s="644"/>
      <c r="BL8" s="644"/>
      <c r="BM8" s="644"/>
      <c r="BN8" s="645"/>
      <c r="BO8" s="703">
        <v>1.3</v>
      </c>
      <c r="BP8" s="703"/>
      <c r="BQ8" s="703"/>
      <c r="BR8" s="703"/>
      <c r="BS8" s="649" t="s">
        <v>172</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8800776</v>
      </c>
      <c r="CS8" s="644"/>
      <c r="CT8" s="644"/>
      <c r="CU8" s="644"/>
      <c r="CV8" s="644"/>
      <c r="CW8" s="644"/>
      <c r="CX8" s="644"/>
      <c r="CY8" s="645"/>
      <c r="CZ8" s="703">
        <v>33.200000000000003</v>
      </c>
      <c r="DA8" s="703"/>
      <c r="DB8" s="703"/>
      <c r="DC8" s="703"/>
      <c r="DD8" s="649">
        <v>196757</v>
      </c>
      <c r="DE8" s="644"/>
      <c r="DF8" s="644"/>
      <c r="DG8" s="644"/>
      <c r="DH8" s="644"/>
      <c r="DI8" s="644"/>
      <c r="DJ8" s="644"/>
      <c r="DK8" s="644"/>
      <c r="DL8" s="644"/>
      <c r="DM8" s="644"/>
      <c r="DN8" s="644"/>
      <c r="DO8" s="644"/>
      <c r="DP8" s="645"/>
      <c r="DQ8" s="649">
        <v>5213993</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40605</v>
      </c>
      <c r="S9" s="644"/>
      <c r="T9" s="644"/>
      <c r="U9" s="644"/>
      <c r="V9" s="644"/>
      <c r="W9" s="644"/>
      <c r="X9" s="644"/>
      <c r="Y9" s="645"/>
      <c r="Z9" s="703">
        <v>0.2</v>
      </c>
      <c r="AA9" s="703"/>
      <c r="AB9" s="703"/>
      <c r="AC9" s="703"/>
      <c r="AD9" s="704">
        <v>40605</v>
      </c>
      <c r="AE9" s="704"/>
      <c r="AF9" s="704"/>
      <c r="AG9" s="704"/>
      <c r="AH9" s="704"/>
      <c r="AI9" s="704"/>
      <c r="AJ9" s="704"/>
      <c r="AK9" s="704"/>
      <c r="AL9" s="646">
        <v>0.3</v>
      </c>
      <c r="AM9" s="647"/>
      <c r="AN9" s="647"/>
      <c r="AO9" s="705"/>
      <c r="AP9" s="638" t="s">
        <v>240</v>
      </c>
      <c r="AQ9" s="639"/>
      <c r="AR9" s="639"/>
      <c r="AS9" s="639"/>
      <c r="AT9" s="639"/>
      <c r="AU9" s="639"/>
      <c r="AV9" s="639"/>
      <c r="AW9" s="639"/>
      <c r="AX9" s="639"/>
      <c r="AY9" s="639"/>
      <c r="AZ9" s="639"/>
      <c r="BA9" s="639"/>
      <c r="BB9" s="639"/>
      <c r="BC9" s="639"/>
      <c r="BD9" s="639"/>
      <c r="BE9" s="639"/>
      <c r="BF9" s="640"/>
      <c r="BG9" s="641">
        <v>3442138</v>
      </c>
      <c r="BH9" s="644"/>
      <c r="BI9" s="644"/>
      <c r="BJ9" s="644"/>
      <c r="BK9" s="644"/>
      <c r="BL9" s="644"/>
      <c r="BM9" s="644"/>
      <c r="BN9" s="645"/>
      <c r="BO9" s="703">
        <v>35.5</v>
      </c>
      <c r="BP9" s="703"/>
      <c r="BQ9" s="703"/>
      <c r="BR9" s="703"/>
      <c r="BS9" s="649" t="s">
        <v>125</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1523343</v>
      </c>
      <c r="CS9" s="644"/>
      <c r="CT9" s="644"/>
      <c r="CU9" s="644"/>
      <c r="CV9" s="644"/>
      <c r="CW9" s="644"/>
      <c r="CX9" s="644"/>
      <c r="CY9" s="645"/>
      <c r="CZ9" s="703">
        <v>5.7</v>
      </c>
      <c r="DA9" s="703"/>
      <c r="DB9" s="703"/>
      <c r="DC9" s="703"/>
      <c r="DD9" s="649">
        <v>11891</v>
      </c>
      <c r="DE9" s="644"/>
      <c r="DF9" s="644"/>
      <c r="DG9" s="644"/>
      <c r="DH9" s="644"/>
      <c r="DI9" s="644"/>
      <c r="DJ9" s="644"/>
      <c r="DK9" s="644"/>
      <c r="DL9" s="644"/>
      <c r="DM9" s="644"/>
      <c r="DN9" s="644"/>
      <c r="DO9" s="644"/>
      <c r="DP9" s="645"/>
      <c r="DQ9" s="649">
        <v>1248659</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172</v>
      </c>
      <c r="S10" s="644"/>
      <c r="T10" s="644"/>
      <c r="U10" s="644"/>
      <c r="V10" s="644"/>
      <c r="W10" s="644"/>
      <c r="X10" s="644"/>
      <c r="Y10" s="645"/>
      <c r="Z10" s="703" t="s">
        <v>125</v>
      </c>
      <c r="AA10" s="703"/>
      <c r="AB10" s="703"/>
      <c r="AC10" s="703"/>
      <c r="AD10" s="704" t="s">
        <v>172</v>
      </c>
      <c r="AE10" s="704"/>
      <c r="AF10" s="704"/>
      <c r="AG10" s="704"/>
      <c r="AH10" s="704"/>
      <c r="AI10" s="704"/>
      <c r="AJ10" s="704"/>
      <c r="AK10" s="704"/>
      <c r="AL10" s="646" t="s">
        <v>125</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215690</v>
      </c>
      <c r="BH10" s="644"/>
      <c r="BI10" s="644"/>
      <c r="BJ10" s="644"/>
      <c r="BK10" s="644"/>
      <c r="BL10" s="644"/>
      <c r="BM10" s="644"/>
      <c r="BN10" s="645"/>
      <c r="BO10" s="703">
        <v>2.2000000000000002</v>
      </c>
      <c r="BP10" s="703"/>
      <c r="BQ10" s="703"/>
      <c r="BR10" s="703"/>
      <c r="BS10" s="649" t="s">
        <v>125</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178873</v>
      </c>
      <c r="CS10" s="644"/>
      <c r="CT10" s="644"/>
      <c r="CU10" s="644"/>
      <c r="CV10" s="644"/>
      <c r="CW10" s="644"/>
      <c r="CX10" s="644"/>
      <c r="CY10" s="645"/>
      <c r="CZ10" s="703">
        <v>0.7</v>
      </c>
      <c r="DA10" s="703"/>
      <c r="DB10" s="703"/>
      <c r="DC10" s="703"/>
      <c r="DD10" s="649">
        <v>12</v>
      </c>
      <c r="DE10" s="644"/>
      <c r="DF10" s="644"/>
      <c r="DG10" s="644"/>
      <c r="DH10" s="644"/>
      <c r="DI10" s="644"/>
      <c r="DJ10" s="644"/>
      <c r="DK10" s="644"/>
      <c r="DL10" s="644"/>
      <c r="DM10" s="644"/>
      <c r="DN10" s="644"/>
      <c r="DO10" s="644"/>
      <c r="DP10" s="645"/>
      <c r="DQ10" s="649">
        <v>99673</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232</v>
      </c>
      <c r="S11" s="644"/>
      <c r="T11" s="644"/>
      <c r="U11" s="644"/>
      <c r="V11" s="644"/>
      <c r="W11" s="644"/>
      <c r="X11" s="644"/>
      <c r="Y11" s="645"/>
      <c r="Z11" s="703" t="s">
        <v>125</v>
      </c>
      <c r="AA11" s="703"/>
      <c r="AB11" s="703"/>
      <c r="AC11" s="703"/>
      <c r="AD11" s="704" t="s">
        <v>232</v>
      </c>
      <c r="AE11" s="704"/>
      <c r="AF11" s="704"/>
      <c r="AG11" s="704"/>
      <c r="AH11" s="704"/>
      <c r="AI11" s="704"/>
      <c r="AJ11" s="704"/>
      <c r="AK11" s="704"/>
      <c r="AL11" s="646" t="s">
        <v>172</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459836</v>
      </c>
      <c r="BH11" s="644"/>
      <c r="BI11" s="644"/>
      <c r="BJ11" s="644"/>
      <c r="BK11" s="644"/>
      <c r="BL11" s="644"/>
      <c r="BM11" s="644"/>
      <c r="BN11" s="645"/>
      <c r="BO11" s="703">
        <v>4.7</v>
      </c>
      <c r="BP11" s="703"/>
      <c r="BQ11" s="703"/>
      <c r="BR11" s="703"/>
      <c r="BS11" s="649">
        <v>86383</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1083177</v>
      </c>
      <c r="CS11" s="644"/>
      <c r="CT11" s="644"/>
      <c r="CU11" s="644"/>
      <c r="CV11" s="644"/>
      <c r="CW11" s="644"/>
      <c r="CX11" s="644"/>
      <c r="CY11" s="645"/>
      <c r="CZ11" s="703">
        <v>4.0999999999999996</v>
      </c>
      <c r="DA11" s="703"/>
      <c r="DB11" s="703"/>
      <c r="DC11" s="703"/>
      <c r="DD11" s="649">
        <v>286725</v>
      </c>
      <c r="DE11" s="644"/>
      <c r="DF11" s="644"/>
      <c r="DG11" s="644"/>
      <c r="DH11" s="644"/>
      <c r="DI11" s="644"/>
      <c r="DJ11" s="644"/>
      <c r="DK11" s="644"/>
      <c r="DL11" s="644"/>
      <c r="DM11" s="644"/>
      <c r="DN11" s="644"/>
      <c r="DO11" s="644"/>
      <c r="DP11" s="645"/>
      <c r="DQ11" s="649">
        <v>711612</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1270799</v>
      </c>
      <c r="S12" s="644"/>
      <c r="T12" s="644"/>
      <c r="U12" s="644"/>
      <c r="V12" s="644"/>
      <c r="W12" s="644"/>
      <c r="X12" s="644"/>
      <c r="Y12" s="645"/>
      <c r="Z12" s="703">
        <v>4.7</v>
      </c>
      <c r="AA12" s="703"/>
      <c r="AB12" s="703"/>
      <c r="AC12" s="703"/>
      <c r="AD12" s="704">
        <v>1270799</v>
      </c>
      <c r="AE12" s="704"/>
      <c r="AF12" s="704"/>
      <c r="AG12" s="704"/>
      <c r="AH12" s="704"/>
      <c r="AI12" s="704"/>
      <c r="AJ12" s="704"/>
      <c r="AK12" s="704"/>
      <c r="AL12" s="646">
        <v>8.1</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4472048</v>
      </c>
      <c r="BH12" s="644"/>
      <c r="BI12" s="644"/>
      <c r="BJ12" s="644"/>
      <c r="BK12" s="644"/>
      <c r="BL12" s="644"/>
      <c r="BM12" s="644"/>
      <c r="BN12" s="645"/>
      <c r="BO12" s="703">
        <v>46.1</v>
      </c>
      <c r="BP12" s="703"/>
      <c r="BQ12" s="703"/>
      <c r="BR12" s="703"/>
      <c r="BS12" s="649" t="s">
        <v>125</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1510311</v>
      </c>
      <c r="CS12" s="644"/>
      <c r="CT12" s="644"/>
      <c r="CU12" s="644"/>
      <c r="CV12" s="644"/>
      <c r="CW12" s="644"/>
      <c r="CX12" s="644"/>
      <c r="CY12" s="645"/>
      <c r="CZ12" s="703">
        <v>5.7</v>
      </c>
      <c r="DA12" s="703"/>
      <c r="DB12" s="703"/>
      <c r="DC12" s="703"/>
      <c r="DD12" s="649">
        <v>198794</v>
      </c>
      <c r="DE12" s="644"/>
      <c r="DF12" s="644"/>
      <c r="DG12" s="644"/>
      <c r="DH12" s="644"/>
      <c r="DI12" s="644"/>
      <c r="DJ12" s="644"/>
      <c r="DK12" s="644"/>
      <c r="DL12" s="644"/>
      <c r="DM12" s="644"/>
      <c r="DN12" s="644"/>
      <c r="DO12" s="644"/>
      <c r="DP12" s="645"/>
      <c r="DQ12" s="649">
        <v>366734</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v>14734</v>
      </c>
      <c r="S13" s="644"/>
      <c r="T13" s="644"/>
      <c r="U13" s="644"/>
      <c r="V13" s="644"/>
      <c r="W13" s="644"/>
      <c r="X13" s="644"/>
      <c r="Y13" s="645"/>
      <c r="Z13" s="703">
        <v>0.1</v>
      </c>
      <c r="AA13" s="703"/>
      <c r="AB13" s="703"/>
      <c r="AC13" s="703"/>
      <c r="AD13" s="704">
        <v>14734</v>
      </c>
      <c r="AE13" s="704"/>
      <c r="AF13" s="704"/>
      <c r="AG13" s="704"/>
      <c r="AH13" s="704"/>
      <c r="AI13" s="704"/>
      <c r="AJ13" s="704"/>
      <c r="AK13" s="704"/>
      <c r="AL13" s="646">
        <v>0.1</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4406375</v>
      </c>
      <c r="BH13" s="644"/>
      <c r="BI13" s="644"/>
      <c r="BJ13" s="644"/>
      <c r="BK13" s="644"/>
      <c r="BL13" s="644"/>
      <c r="BM13" s="644"/>
      <c r="BN13" s="645"/>
      <c r="BO13" s="703">
        <v>45.4</v>
      </c>
      <c r="BP13" s="703"/>
      <c r="BQ13" s="703"/>
      <c r="BR13" s="703"/>
      <c r="BS13" s="649" t="s">
        <v>172</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3000028</v>
      </c>
      <c r="CS13" s="644"/>
      <c r="CT13" s="644"/>
      <c r="CU13" s="644"/>
      <c r="CV13" s="644"/>
      <c r="CW13" s="644"/>
      <c r="CX13" s="644"/>
      <c r="CY13" s="645"/>
      <c r="CZ13" s="703">
        <v>11.3</v>
      </c>
      <c r="DA13" s="703"/>
      <c r="DB13" s="703"/>
      <c r="DC13" s="703"/>
      <c r="DD13" s="649">
        <v>1383385</v>
      </c>
      <c r="DE13" s="644"/>
      <c r="DF13" s="644"/>
      <c r="DG13" s="644"/>
      <c r="DH13" s="644"/>
      <c r="DI13" s="644"/>
      <c r="DJ13" s="644"/>
      <c r="DK13" s="644"/>
      <c r="DL13" s="644"/>
      <c r="DM13" s="644"/>
      <c r="DN13" s="644"/>
      <c r="DO13" s="644"/>
      <c r="DP13" s="645"/>
      <c r="DQ13" s="649">
        <v>1925689</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125</v>
      </c>
      <c r="S14" s="644"/>
      <c r="T14" s="644"/>
      <c r="U14" s="644"/>
      <c r="V14" s="644"/>
      <c r="W14" s="644"/>
      <c r="X14" s="644"/>
      <c r="Y14" s="645"/>
      <c r="Z14" s="703" t="s">
        <v>232</v>
      </c>
      <c r="AA14" s="703"/>
      <c r="AB14" s="703"/>
      <c r="AC14" s="703"/>
      <c r="AD14" s="704" t="s">
        <v>232</v>
      </c>
      <c r="AE14" s="704"/>
      <c r="AF14" s="704"/>
      <c r="AG14" s="704"/>
      <c r="AH14" s="704"/>
      <c r="AI14" s="704"/>
      <c r="AJ14" s="704"/>
      <c r="AK14" s="704"/>
      <c r="AL14" s="646" t="s">
        <v>172</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205467</v>
      </c>
      <c r="BH14" s="644"/>
      <c r="BI14" s="644"/>
      <c r="BJ14" s="644"/>
      <c r="BK14" s="644"/>
      <c r="BL14" s="644"/>
      <c r="BM14" s="644"/>
      <c r="BN14" s="645"/>
      <c r="BO14" s="703">
        <v>2.1</v>
      </c>
      <c r="BP14" s="703"/>
      <c r="BQ14" s="703"/>
      <c r="BR14" s="703"/>
      <c r="BS14" s="649" t="s">
        <v>125</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807403</v>
      </c>
      <c r="CS14" s="644"/>
      <c r="CT14" s="644"/>
      <c r="CU14" s="644"/>
      <c r="CV14" s="644"/>
      <c r="CW14" s="644"/>
      <c r="CX14" s="644"/>
      <c r="CY14" s="645"/>
      <c r="CZ14" s="703">
        <v>3</v>
      </c>
      <c r="DA14" s="703"/>
      <c r="DB14" s="703"/>
      <c r="DC14" s="703"/>
      <c r="DD14" s="649">
        <v>55748</v>
      </c>
      <c r="DE14" s="644"/>
      <c r="DF14" s="644"/>
      <c r="DG14" s="644"/>
      <c r="DH14" s="644"/>
      <c r="DI14" s="644"/>
      <c r="DJ14" s="644"/>
      <c r="DK14" s="644"/>
      <c r="DL14" s="644"/>
      <c r="DM14" s="644"/>
      <c r="DN14" s="644"/>
      <c r="DO14" s="644"/>
      <c r="DP14" s="645"/>
      <c r="DQ14" s="649">
        <v>742425</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66872</v>
      </c>
      <c r="S15" s="644"/>
      <c r="T15" s="644"/>
      <c r="U15" s="644"/>
      <c r="V15" s="644"/>
      <c r="W15" s="644"/>
      <c r="X15" s="644"/>
      <c r="Y15" s="645"/>
      <c r="Z15" s="703">
        <v>0.2</v>
      </c>
      <c r="AA15" s="703"/>
      <c r="AB15" s="703"/>
      <c r="AC15" s="703"/>
      <c r="AD15" s="704">
        <v>66872</v>
      </c>
      <c r="AE15" s="704"/>
      <c r="AF15" s="704"/>
      <c r="AG15" s="704"/>
      <c r="AH15" s="704"/>
      <c r="AI15" s="704"/>
      <c r="AJ15" s="704"/>
      <c r="AK15" s="704"/>
      <c r="AL15" s="646">
        <v>0.4</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415176</v>
      </c>
      <c r="BH15" s="644"/>
      <c r="BI15" s="644"/>
      <c r="BJ15" s="644"/>
      <c r="BK15" s="644"/>
      <c r="BL15" s="644"/>
      <c r="BM15" s="644"/>
      <c r="BN15" s="645"/>
      <c r="BO15" s="703">
        <v>4.3</v>
      </c>
      <c r="BP15" s="703"/>
      <c r="BQ15" s="703"/>
      <c r="BR15" s="703"/>
      <c r="BS15" s="649" t="s">
        <v>232</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3140879</v>
      </c>
      <c r="CS15" s="644"/>
      <c r="CT15" s="644"/>
      <c r="CU15" s="644"/>
      <c r="CV15" s="644"/>
      <c r="CW15" s="644"/>
      <c r="CX15" s="644"/>
      <c r="CY15" s="645"/>
      <c r="CZ15" s="703">
        <v>11.9</v>
      </c>
      <c r="DA15" s="703"/>
      <c r="DB15" s="703"/>
      <c r="DC15" s="703"/>
      <c r="DD15" s="649">
        <v>503384</v>
      </c>
      <c r="DE15" s="644"/>
      <c r="DF15" s="644"/>
      <c r="DG15" s="644"/>
      <c r="DH15" s="644"/>
      <c r="DI15" s="644"/>
      <c r="DJ15" s="644"/>
      <c r="DK15" s="644"/>
      <c r="DL15" s="644"/>
      <c r="DM15" s="644"/>
      <c r="DN15" s="644"/>
      <c r="DO15" s="644"/>
      <c r="DP15" s="645"/>
      <c r="DQ15" s="649">
        <v>2265495</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232</v>
      </c>
      <c r="S16" s="644"/>
      <c r="T16" s="644"/>
      <c r="U16" s="644"/>
      <c r="V16" s="644"/>
      <c r="W16" s="644"/>
      <c r="X16" s="644"/>
      <c r="Y16" s="645"/>
      <c r="Z16" s="703" t="s">
        <v>125</v>
      </c>
      <c r="AA16" s="703"/>
      <c r="AB16" s="703"/>
      <c r="AC16" s="703"/>
      <c r="AD16" s="704" t="s">
        <v>125</v>
      </c>
      <c r="AE16" s="704"/>
      <c r="AF16" s="704"/>
      <c r="AG16" s="704"/>
      <c r="AH16" s="704"/>
      <c r="AI16" s="704"/>
      <c r="AJ16" s="704"/>
      <c r="AK16" s="704"/>
      <c r="AL16" s="646" t="s">
        <v>125</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v>248</v>
      </c>
      <c r="BH16" s="644"/>
      <c r="BI16" s="644"/>
      <c r="BJ16" s="644"/>
      <c r="BK16" s="644"/>
      <c r="BL16" s="644"/>
      <c r="BM16" s="644"/>
      <c r="BN16" s="645"/>
      <c r="BO16" s="703">
        <v>0</v>
      </c>
      <c r="BP16" s="703"/>
      <c r="BQ16" s="703"/>
      <c r="BR16" s="703"/>
      <c r="BS16" s="649" t="s">
        <v>125</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37814</v>
      </c>
      <c r="CS16" s="644"/>
      <c r="CT16" s="644"/>
      <c r="CU16" s="644"/>
      <c r="CV16" s="644"/>
      <c r="CW16" s="644"/>
      <c r="CX16" s="644"/>
      <c r="CY16" s="645"/>
      <c r="CZ16" s="703">
        <v>0.1</v>
      </c>
      <c r="DA16" s="703"/>
      <c r="DB16" s="703"/>
      <c r="DC16" s="703"/>
      <c r="DD16" s="649" t="s">
        <v>125</v>
      </c>
      <c r="DE16" s="644"/>
      <c r="DF16" s="644"/>
      <c r="DG16" s="644"/>
      <c r="DH16" s="644"/>
      <c r="DI16" s="644"/>
      <c r="DJ16" s="644"/>
      <c r="DK16" s="644"/>
      <c r="DL16" s="644"/>
      <c r="DM16" s="644"/>
      <c r="DN16" s="644"/>
      <c r="DO16" s="644"/>
      <c r="DP16" s="645"/>
      <c r="DQ16" s="649">
        <v>18794</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36866</v>
      </c>
      <c r="S17" s="644"/>
      <c r="T17" s="644"/>
      <c r="U17" s="644"/>
      <c r="V17" s="644"/>
      <c r="W17" s="644"/>
      <c r="X17" s="644"/>
      <c r="Y17" s="645"/>
      <c r="Z17" s="703">
        <v>0.1</v>
      </c>
      <c r="AA17" s="703"/>
      <c r="AB17" s="703"/>
      <c r="AC17" s="703"/>
      <c r="AD17" s="704">
        <v>36866</v>
      </c>
      <c r="AE17" s="704"/>
      <c r="AF17" s="704"/>
      <c r="AG17" s="704"/>
      <c r="AH17" s="704"/>
      <c r="AI17" s="704"/>
      <c r="AJ17" s="704"/>
      <c r="AK17" s="704"/>
      <c r="AL17" s="646">
        <v>0.2</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125</v>
      </c>
      <c r="BH17" s="644"/>
      <c r="BI17" s="644"/>
      <c r="BJ17" s="644"/>
      <c r="BK17" s="644"/>
      <c r="BL17" s="644"/>
      <c r="BM17" s="644"/>
      <c r="BN17" s="645"/>
      <c r="BO17" s="703" t="s">
        <v>125</v>
      </c>
      <c r="BP17" s="703"/>
      <c r="BQ17" s="703"/>
      <c r="BR17" s="703"/>
      <c r="BS17" s="649" t="s">
        <v>125</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2965593</v>
      </c>
      <c r="CS17" s="644"/>
      <c r="CT17" s="644"/>
      <c r="CU17" s="644"/>
      <c r="CV17" s="644"/>
      <c r="CW17" s="644"/>
      <c r="CX17" s="644"/>
      <c r="CY17" s="645"/>
      <c r="CZ17" s="703">
        <v>11.2</v>
      </c>
      <c r="DA17" s="703"/>
      <c r="DB17" s="703"/>
      <c r="DC17" s="703"/>
      <c r="DD17" s="649" t="s">
        <v>232</v>
      </c>
      <c r="DE17" s="644"/>
      <c r="DF17" s="644"/>
      <c r="DG17" s="644"/>
      <c r="DH17" s="644"/>
      <c r="DI17" s="644"/>
      <c r="DJ17" s="644"/>
      <c r="DK17" s="644"/>
      <c r="DL17" s="644"/>
      <c r="DM17" s="644"/>
      <c r="DN17" s="644"/>
      <c r="DO17" s="644"/>
      <c r="DP17" s="645"/>
      <c r="DQ17" s="649">
        <v>2920298</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5143388</v>
      </c>
      <c r="S18" s="644"/>
      <c r="T18" s="644"/>
      <c r="U18" s="644"/>
      <c r="V18" s="644"/>
      <c r="W18" s="644"/>
      <c r="X18" s="644"/>
      <c r="Y18" s="645"/>
      <c r="Z18" s="703">
        <v>19.100000000000001</v>
      </c>
      <c r="AA18" s="703"/>
      <c r="AB18" s="703"/>
      <c r="AC18" s="703"/>
      <c r="AD18" s="704">
        <v>4497237</v>
      </c>
      <c r="AE18" s="704"/>
      <c r="AF18" s="704"/>
      <c r="AG18" s="704"/>
      <c r="AH18" s="704"/>
      <c r="AI18" s="704"/>
      <c r="AJ18" s="704"/>
      <c r="AK18" s="704"/>
      <c r="AL18" s="646">
        <v>28.7</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232</v>
      </c>
      <c r="BH18" s="644"/>
      <c r="BI18" s="644"/>
      <c r="BJ18" s="644"/>
      <c r="BK18" s="644"/>
      <c r="BL18" s="644"/>
      <c r="BM18" s="644"/>
      <c r="BN18" s="645"/>
      <c r="BO18" s="703" t="s">
        <v>172</v>
      </c>
      <c r="BP18" s="703"/>
      <c r="BQ18" s="703"/>
      <c r="BR18" s="703"/>
      <c r="BS18" s="649" t="s">
        <v>232</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125</v>
      </c>
      <c r="CS18" s="644"/>
      <c r="CT18" s="644"/>
      <c r="CU18" s="644"/>
      <c r="CV18" s="644"/>
      <c r="CW18" s="644"/>
      <c r="CX18" s="644"/>
      <c r="CY18" s="645"/>
      <c r="CZ18" s="703" t="s">
        <v>232</v>
      </c>
      <c r="DA18" s="703"/>
      <c r="DB18" s="703"/>
      <c r="DC18" s="703"/>
      <c r="DD18" s="649" t="s">
        <v>125</v>
      </c>
      <c r="DE18" s="644"/>
      <c r="DF18" s="644"/>
      <c r="DG18" s="644"/>
      <c r="DH18" s="644"/>
      <c r="DI18" s="644"/>
      <c r="DJ18" s="644"/>
      <c r="DK18" s="644"/>
      <c r="DL18" s="644"/>
      <c r="DM18" s="644"/>
      <c r="DN18" s="644"/>
      <c r="DO18" s="644"/>
      <c r="DP18" s="645"/>
      <c r="DQ18" s="649" t="s">
        <v>125</v>
      </c>
      <c r="DR18" s="644"/>
      <c r="DS18" s="644"/>
      <c r="DT18" s="644"/>
      <c r="DU18" s="644"/>
      <c r="DV18" s="644"/>
      <c r="DW18" s="644"/>
      <c r="DX18" s="644"/>
      <c r="DY18" s="644"/>
      <c r="DZ18" s="644"/>
      <c r="EA18" s="644"/>
      <c r="EB18" s="644"/>
      <c r="EC18" s="684"/>
    </row>
    <row r="19" spans="2:133" ht="11.25" customHeight="1" x14ac:dyDescent="0.15">
      <c r="B19" s="638" t="s">
        <v>269</v>
      </c>
      <c r="C19" s="639"/>
      <c r="D19" s="639"/>
      <c r="E19" s="639"/>
      <c r="F19" s="639"/>
      <c r="G19" s="639"/>
      <c r="H19" s="639"/>
      <c r="I19" s="639"/>
      <c r="J19" s="639"/>
      <c r="K19" s="639"/>
      <c r="L19" s="639"/>
      <c r="M19" s="639"/>
      <c r="N19" s="639"/>
      <c r="O19" s="639"/>
      <c r="P19" s="639"/>
      <c r="Q19" s="640"/>
      <c r="R19" s="641">
        <v>4497237</v>
      </c>
      <c r="S19" s="644"/>
      <c r="T19" s="644"/>
      <c r="U19" s="644"/>
      <c r="V19" s="644"/>
      <c r="W19" s="644"/>
      <c r="X19" s="644"/>
      <c r="Y19" s="645"/>
      <c r="Z19" s="703">
        <v>16.7</v>
      </c>
      <c r="AA19" s="703"/>
      <c r="AB19" s="703"/>
      <c r="AC19" s="703"/>
      <c r="AD19" s="704">
        <v>4497237</v>
      </c>
      <c r="AE19" s="704"/>
      <c r="AF19" s="704"/>
      <c r="AG19" s="704"/>
      <c r="AH19" s="704"/>
      <c r="AI19" s="704"/>
      <c r="AJ19" s="704"/>
      <c r="AK19" s="704"/>
      <c r="AL19" s="646">
        <v>28.7</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371098</v>
      </c>
      <c r="BH19" s="644"/>
      <c r="BI19" s="644"/>
      <c r="BJ19" s="644"/>
      <c r="BK19" s="644"/>
      <c r="BL19" s="644"/>
      <c r="BM19" s="644"/>
      <c r="BN19" s="645"/>
      <c r="BO19" s="703">
        <v>3.8</v>
      </c>
      <c r="BP19" s="703"/>
      <c r="BQ19" s="703"/>
      <c r="BR19" s="703"/>
      <c r="BS19" s="649" t="s">
        <v>232</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232</v>
      </c>
      <c r="CS19" s="644"/>
      <c r="CT19" s="644"/>
      <c r="CU19" s="644"/>
      <c r="CV19" s="644"/>
      <c r="CW19" s="644"/>
      <c r="CX19" s="644"/>
      <c r="CY19" s="645"/>
      <c r="CZ19" s="703" t="s">
        <v>125</v>
      </c>
      <c r="DA19" s="703"/>
      <c r="DB19" s="703"/>
      <c r="DC19" s="703"/>
      <c r="DD19" s="649" t="s">
        <v>232</v>
      </c>
      <c r="DE19" s="644"/>
      <c r="DF19" s="644"/>
      <c r="DG19" s="644"/>
      <c r="DH19" s="644"/>
      <c r="DI19" s="644"/>
      <c r="DJ19" s="644"/>
      <c r="DK19" s="644"/>
      <c r="DL19" s="644"/>
      <c r="DM19" s="644"/>
      <c r="DN19" s="644"/>
      <c r="DO19" s="644"/>
      <c r="DP19" s="645"/>
      <c r="DQ19" s="649" t="s">
        <v>125</v>
      </c>
      <c r="DR19" s="644"/>
      <c r="DS19" s="644"/>
      <c r="DT19" s="644"/>
      <c r="DU19" s="644"/>
      <c r="DV19" s="644"/>
      <c r="DW19" s="644"/>
      <c r="DX19" s="644"/>
      <c r="DY19" s="644"/>
      <c r="DZ19" s="644"/>
      <c r="EA19" s="644"/>
      <c r="EB19" s="644"/>
      <c r="EC19" s="684"/>
    </row>
    <row r="20" spans="2:133" ht="11.25" customHeight="1" x14ac:dyDescent="0.15">
      <c r="B20" s="638" t="s">
        <v>272</v>
      </c>
      <c r="C20" s="639"/>
      <c r="D20" s="639"/>
      <c r="E20" s="639"/>
      <c r="F20" s="639"/>
      <c r="G20" s="639"/>
      <c r="H20" s="639"/>
      <c r="I20" s="639"/>
      <c r="J20" s="639"/>
      <c r="K20" s="639"/>
      <c r="L20" s="639"/>
      <c r="M20" s="639"/>
      <c r="N20" s="639"/>
      <c r="O20" s="639"/>
      <c r="P20" s="639"/>
      <c r="Q20" s="640"/>
      <c r="R20" s="641">
        <v>646151</v>
      </c>
      <c r="S20" s="644"/>
      <c r="T20" s="644"/>
      <c r="U20" s="644"/>
      <c r="V20" s="644"/>
      <c r="W20" s="644"/>
      <c r="X20" s="644"/>
      <c r="Y20" s="645"/>
      <c r="Z20" s="703">
        <v>2.4</v>
      </c>
      <c r="AA20" s="703"/>
      <c r="AB20" s="703"/>
      <c r="AC20" s="703"/>
      <c r="AD20" s="704" t="s">
        <v>125</v>
      </c>
      <c r="AE20" s="704"/>
      <c r="AF20" s="704"/>
      <c r="AG20" s="704"/>
      <c r="AH20" s="704"/>
      <c r="AI20" s="704"/>
      <c r="AJ20" s="704"/>
      <c r="AK20" s="704"/>
      <c r="AL20" s="646" t="s">
        <v>232</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371098</v>
      </c>
      <c r="BH20" s="644"/>
      <c r="BI20" s="644"/>
      <c r="BJ20" s="644"/>
      <c r="BK20" s="644"/>
      <c r="BL20" s="644"/>
      <c r="BM20" s="644"/>
      <c r="BN20" s="645"/>
      <c r="BO20" s="703">
        <v>3.8</v>
      </c>
      <c r="BP20" s="703"/>
      <c r="BQ20" s="703"/>
      <c r="BR20" s="703"/>
      <c r="BS20" s="649" t="s">
        <v>172</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26495935</v>
      </c>
      <c r="CS20" s="644"/>
      <c r="CT20" s="644"/>
      <c r="CU20" s="644"/>
      <c r="CV20" s="644"/>
      <c r="CW20" s="644"/>
      <c r="CX20" s="644"/>
      <c r="CY20" s="645"/>
      <c r="CZ20" s="703">
        <v>100</v>
      </c>
      <c r="DA20" s="703"/>
      <c r="DB20" s="703"/>
      <c r="DC20" s="703"/>
      <c r="DD20" s="649">
        <v>2657141</v>
      </c>
      <c r="DE20" s="644"/>
      <c r="DF20" s="644"/>
      <c r="DG20" s="644"/>
      <c r="DH20" s="644"/>
      <c r="DI20" s="644"/>
      <c r="DJ20" s="644"/>
      <c r="DK20" s="644"/>
      <c r="DL20" s="644"/>
      <c r="DM20" s="644"/>
      <c r="DN20" s="644"/>
      <c r="DO20" s="644"/>
      <c r="DP20" s="645"/>
      <c r="DQ20" s="649">
        <v>18377945</v>
      </c>
      <c r="DR20" s="644"/>
      <c r="DS20" s="644"/>
      <c r="DT20" s="644"/>
      <c r="DU20" s="644"/>
      <c r="DV20" s="644"/>
      <c r="DW20" s="644"/>
      <c r="DX20" s="644"/>
      <c r="DY20" s="644"/>
      <c r="DZ20" s="644"/>
      <c r="EA20" s="644"/>
      <c r="EB20" s="644"/>
      <c r="EC20" s="684"/>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125</v>
      </c>
      <c r="S21" s="644"/>
      <c r="T21" s="644"/>
      <c r="U21" s="644"/>
      <c r="V21" s="644"/>
      <c r="W21" s="644"/>
      <c r="X21" s="644"/>
      <c r="Y21" s="645"/>
      <c r="Z21" s="703" t="s">
        <v>172</v>
      </c>
      <c r="AA21" s="703"/>
      <c r="AB21" s="703"/>
      <c r="AC21" s="703"/>
      <c r="AD21" s="704" t="s">
        <v>172</v>
      </c>
      <c r="AE21" s="704"/>
      <c r="AF21" s="704"/>
      <c r="AG21" s="704"/>
      <c r="AH21" s="704"/>
      <c r="AI21" s="704"/>
      <c r="AJ21" s="704"/>
      <c r="AK21" s="704"/>
      <c r="AL21" s="646" t="s">
        <v>125</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2053</v>
      </c>
      <c r="BH21" s="644"/>
      <c r="BI21" s="644"/>
      <c r="BJ21" s="644"/>
      <c r="BK21" s="644"/>
      <c r="BL21" s="644"/>
      <c r="BM21" s="644"/>
      <c r="BN21" s="645"/>
      <c r="BO21" s="703">
        <v>0</v>
      </c>
      <c r="BP21" s="703"/>
      <c r="BQ21" s="703"/>
      <c r="BR21" s="703"/>
      <c r="BS21" s="649" t="s">
        <v>125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277</v>
      </c>
      <c r="C22" s="639"/>
      <c r="D22" s="639"/>
      <c r="E22" s="639"/>
      <c r="F22" s="639"/>
      <c r="G22" s="639"/>
      <c r="H22" s="639"/>
      <c r="I22" s="639"/>
      <c r="J22" s="639"/>
      <c r="K22" s="639"/>
      <c r="L22" s="639"/>
      <c r="M22" s="639"/>
      <c r="N22" s="639"/>
      <c r="O22" s="639"/>
      <c r="P22" s="639"/>
      <c r="Q22" s="640"/>
      <c r="R22" s="641">
        <v>16595053</v>
      </c>
      <c r="S22" s="644"/>
      <c r="T22" s="644"/>
      <c r="U22" s="644"/>
      <c r="V22" s="644"/>
      <c r="W22" s="644"/>
      <c r="X22" s="644"/>
      <c r="Y22" s="645"/>
      <c r="Z22" s="703">
        <v>61.6</v>
      </c>
      <c r="AA22" s="703"/>
      <c r="AB22" s="703"/>
      <c r="AC22" s="703"/>
      <c r="AD22" s="704">
        <v>15579857</v>
      </c>
      <c r="AE22" s="704"/>
      <c r="AF22" s="704"/>
      <c r="AG22" s="704"/>
      <c r="AH22" s="704"/>
      <c r="AI22" s="704"/>
      <c r="AJ22" s="704"/>
      <c r="AK22" s="704"/>
      <c r="AL22" s="646">
        <v>99.5</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232</v>
      </c>
      <c r="BH22" s="644"/>
      <c r="BI22" s="644"/>
      <c r="BJ22" s="644"/>
      <c r="BK22" s="644"/>
      <c r="BL22" s="644"/>
      <c r="BM22" s="644"/>
      <c r="BN22" s="645"/>
      <c r="BO22" s="703" t="s">
        <v>232</v>
      </c>
      <c r="BP22" s="703"/>
      <c r="BQ22" s="703"/>
      <c r="BR22" s="703"/>
      <c r="BS22" s="649" t="s">
        <v>125</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280</v>
      </c>
      <c r="C23" s="639"/>
      <c r="D23" s="639"/>
      <c r="E23" s="639"/>
      <c r="F23" s="639"/>
      <c r="G23" s="639"/>
      <c r="H23" s="639"/>
      <c r="I23" s="639"/>
      <c r="J23" s="639"/>
      <c r="K23" s="639"/>
      <c r="L23" s="639"/>
      <c r="M23" s="639"/>
      <c r="N23" s="639"/>
      <c r="O23" s="639"/>
      <c r="P23" s="639"/>
      <c r="Q23" s="640"/>
      <c r="R23" s="641">
        <v>12671</v>
      </c>
      <c r="S23" s="644"/>
      <c r="T23" s="644"/>
      <c r="U23" s="644"/>
      <c r="V23" s="644"/>
      <c r="W23" s="644"/>
      <c r="X23" s="644"/>
      <c r="Y23" s="645"/>
      <c r="Z23" s="703">
        <v>0</v>
      </c>
      <c r="AA23" s="703"/>
      <c r="AB23" s="703"/>
      <c r="AC23" s="703"/>
      <c r="AD23" s="704">
        <v>12671</v>
      </c>
      <c r="AE23" s="704"/>
      <c r="AF23" s="704"/>
      <c r="AG23" s="704"/>
      <c r="AH23" s="704"/>
      <c r="AI23" s="704"/>
      <c r="AJ23" s="704"/>
      <c r="AK23" s="704"/>
      <c r="AL23" s="646">
        <v>0.1</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v>369045</v>
      </c>
      <c r="BH23" s="644"/>
      <c r="BI23" s="644"/>
      <c r="BJ23" s="644"/>
      <c r="BK23" s="644"/>
      <c r="BL23" s="644"/>
      <c r="BM23" s="644"/>
      <c r="BN23" s="645"/>
      <c r="BO23" s="703">
        <v>3.8</v>
      </c>
      <c r="BP23" s="703"/>
      <c r="BQ23" s="703"/>
      <c r="BR23" s="703"/>
      <c r="BS23" s="649" t="s">
        <v>125</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15">
      <c r="B24" s="638" t="s">
        <v>287</v>
      </c>
      <c r="C24" s="639"/>
      <c r="D24" s="639"/>
      <c r="E24" s="639"/>
      <c r="F24" s="639"/>
      <c r="G24" s="639"/>
      <c r="H24" s="639"/>
      <c r="I24" s="639"/>
      <c r="J24" s="639"/>
      <c r="K24" s="639"/>
      <c r="L24" s="639"/>
      <c r="M24" s="639"/>
      <c r="N24" s="639"/>
      <c r="O24" s="639"/>
      <c r="P24" s="639"/>
      <c r="Q24" s="640"/>
      <c r="R24" s="641">
        <v>34206</v>
      </c>
      <c r="S24" s="644"/>
      <c r="T24" s="644"/>
      <c r="U24" s="644"/>
      <c r="V24" s="644"/>
      <c r="W24" s="644"/>
      <c r="X24" s="644"/>
      <c r="Y24" s="645"/>
      <c r="Z24" s="703">
        <v>0.1</v>
      </c>
      <c r="AA24" s="703"/>
      <c r="AB24" s="703"/>
      <c r="AC24" s="703"/>
      <c r="AD24" s="704" t="s">
        <v>125</v>
      </c>
      <c r="AE24" s="704"/>
      <c r="AF24" s="704"/>
      <c r="AG24" s="704"/>
      <c r="AH24" s="704"/>
      <c r="AI24" s="704"/>
      <c r="AJ24" s="704"/>
      <c r="AK24" s="704"/>
      <c r="AL24" s="646" t="s">
        <v>125</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125</v>
      </c>
      <c r="BH24" s="644"/>
      <c r="BI24" s="644"/>
      <c r="BJ24" s="644"/>
      <c r="BK24" s="644"/>
      <c r="BL24" s="644"/>
      <c r="BM24" s="644"/>
      <c r="BN24" s="645"/>
      <c r="BO24" s="703" t="s">
        <v>125</v>
      </c>
      <c r="BP24" s="703"/>
      <c r="BQ24" s="703"/>
      <c r="BR24" s="703"/>
      <c r="BS24" s="649" t="s">
        <v>125</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12185948</v>
      </c>
      <c r="CS24" s="707"/>
      <c r="CT24" s="707"/>
      <c r="CU24" s="707"/>
      <c r="CV24" s="707"/>
      <c r="CW24" s="707"/>
      <c r="CX24" s="707"/>
      <c r="CY24" s="753"/>
      <c r="CZ24" s="754">
        <v>46</v>
      </c>
      <c r="DA24" s="723"/>
      <c r="DB24" s="723"/>
      <c r="DC24" s="757"/>
      <c r="DD24" s="752">
        <v>8978192</v>
      </c>
      <c r="DE24" s="707"/>
      <c r="DF24" s="707"/>
      <c r="DG24" s="707"/>
      <c r="DH24" s="707"/>
      <c r="DI24" s="707"/>
      <c r="DJ24" s="707"/>
      <c r="DK24" s="753"/>
      <c r="DL24" s="752">
        <v>8802750</v>
      </c>
      <c r="DM24" s="707"/>
      <c r="DN24" s="707"/>
      <c r="DO24" s="707"/>
      <c r="DP24" s="707"/>
      <c r="DQ24" s="707"/>
      <c r="DR24" s="707"/>
      <c r="DS24" s="707"/>
      <c r="DT24" s="707"/>
      <c r="DU24" s="707"/>
      <c r="DV24" s="753"/>
      <c r="DW24" s="754">
        <v>52.6</v>
      </c>
      <c r="DX24" s="723"/>
      <c r="DY24" s="723"/>
      <c r="DZ24" s="723"/>
      <c r="EA24" s="723"/>
      <c r="EB24" s="723"/>
      <c r="EC24" s="755"/>
    </row>
    <row r="25" spans="2:133" ht="11.25" customHeight="1" x14ac:dyDescent="0.15">
      <c r="B25" s="638" t="s">
        <v>290</v>
      </c>
      <c r="C25" s="639"/>
      <c r="D25" s="639"/>
      <c r="E25" s="639"/>
      <c r="F25" s="639"/>
      <c r="G25" s="639"/>
      <c r="H25" s="639"/>
      <c r="I25" s="639"/>
      <c r="J25" s="639"/>
      <c r="K25" s="639"/>
      <c r="L25" s="639"/>
      <c r="M25" s="639"/>
      <c r="N25" s="639"/>
      <c r="O25" s="639"/>
      <c r="P25" s="639"/>
      <c r="Q25" s="640"/>
      <c r="R25" s="641">
        <v>558926</v>
      </c>
      <c r="S25" s="644"/>
      <c r="T25" s="644"/>
      <c r="U25" s="644"/>
      <c r="V25" s="644"/>
      <c r="W25" s="644"/>
      <c r="X25" s="644"/>
      <c r="Y25" s="645"/>
      <c r="Z25" s="703">
        <v>2.1</v>
      </c>
      <c r="AA25" s="703"/>
      <c r="AB25" s="703"/>
      <c r="AC25" s="703"/>
      <c r="AD25" s="704">
        <v>27006</v>
      </c>
      <c r="AE25" s="704"/>
      <c r="AF25" s="704"/>
      <c r="AG25" s="704"/>
      <c r="AH25" s="704"/>
      <c r="AI25" s="704"/>
      <c r="AJ25" s="704"/>
      <c r="AK25" s="704"/>
      <c r="AL25" s="646">
        <v>0.2</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125</v>
      </c>
      <c r="BH25" s="644"/>
      <c r="BI25" s="644"/>
      <c r="BJ25" s="644"/>
      <c r="BK25" s="644"/>
      <c r="BL25" s="644"/>
      <c r="BM25" s="644"/>
      <c r="BN25" s="645"/>
      <c r="BO25" s="703" t="s">
        <v>125</v>
      </c>
      <c r="BP25" s="703"/>
      <c r="BQ25" s="703"/>
      <c r="BR25" s="703"/>
      <c r="BS25" s="649" t="s">
        <v>232</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5240769</v>
      </c>
      <c r="CS25" s="642"/>
      <c r="CT25" s="642"/>
      <c r="CU25" s="642"/>
      <c r="CV25" s="642"/>
      <c r="CW25" s="642"/>
      <c r="CX25" s="642"/>
      <c r="CY25" s="643"/>
      <c r="CZ25" s="646">
        <v>19.8</v>
      </c>
      <c r="DA25" s="675"/>
      <c r="DB25" s="675"/>
      <c r="DC25" s="676"/>
      <c r="DD25" s="649">
        <v>4597653</v>
      </c>
      <c r="DE25" s="642"/>
      <c r="DF25" s="642"/>
      <c r="DG25" s="642"/>
      <c r="DH25" s="642"/>
      <c r="DI25" s="642"/>
      <c r="DJ25" s="642"/>
      <c r="DK25" s="643"/>
      <c r="DL25" s="649">
        <v>4422409</v>
      </c>
      <c r="DM25" s="642"/>
      <c r="DN25" s="642"/>
      <c r="DO25" s="642"/>
      <c r="DP25" s="642"/>
      <c r="DQ25" s="642"/>
      <c r="DR25" s="642"/>
      <c r="DS25" s="642"/>
      <c r="DT25" s="642"/>
      <c r="DU25" s="642"/>
      <c r="DV25" s="643"/>
      <c r="DW25" s="646">
        <v>26.4</v>
      </c>
      <c r="DX25" s="675"/>
      <c r="DY25" s="675"/>
      <c r="DZ25" s="675"/>
      <c r="EA25" s="675"/>
      <c r="EB25" s="675"/>
      <c r="EC25" s="677"/>
    </row>
    <row r="26" spans="2:133" ht="11.25" customHeight="1" x14ac:dyDescent="0.15">
      <c r="B26" s="638" t="s">
        <v>293</v>
      </c>
      <c r="C26" s="639"/>
      <c r="D26" s="639"/>
      <c r="E26" s="639"/>
      <c r="F26" s="639"/>
      <c r="G26" s="639"/>
      <c r="H26" s="639"/>
      <c r="I26" s="639"/>
      <c r="J26" s="639"/>
      <c r="K26" s="639"/>
      <c r="L26" s="639"/>
      <c r="M26" s="639"/>
      <c r="N26" s="639"/>
      <c r="O26" s="639"/>
      <c r="P26" s="639"/>
      <c r="Q26" s="640"/>
      <c r="R26" s="641">
        <v>145487</v>
      </c>
      <c r="S26" s="644"/>
      <c r="T26" s="644"/>
      <c r="U26" s="644"/>
      <c r="V26" s="644"/>
      <c r="W26" s="644"/>
      <c r="X26" s="644"/>
      <c r="Y26" s="645"/>
      <c r="Z26" s="703">
        <v>0.5</v>
      </c>
      <c r="AA26" s="703"/>
      <c r="AB26" s="703"/>
      <c r="AC26" s="703"/>
      <c r="AD26" s="704" t="s">
        <v>125</v>
      </c>
      <c r="AE26" s="704"/>
      <c r="AF26" s="704"/>
      <c r="AG26" s="704"/>
      <c r="AH26" s="704"/>
      <c r="AI26" s="704"/>
      <c r="AJ26" s="704"/>
      <c r="AK26" s="704"/>
      <c r="AL26" s="646" t="s">
        <v>125</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232</v>
      </c>
      <c r="BH26" s="644"/>
      <c r="BI26" s="644"/>
      <c r="BJ26" s="644"/>
      <c r="BK26" s="644"/>
      <c r="BL26" s="644"/>
      <c r="BM26" s="644"/>
      <c r="BN26" s="645"/>
      <c r="BO26" s="703" t="s">
        <v>125</v>
      </c>
      <c r="BP26" s="703"/>
      <c r="BQ26" s="703"/>
      <c r="BR26" s="703"/>
      <c r="BS26" s="649" t="s">
        <v>125</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2837109</v>
      </c>
      <c r="CS26" s="644"/>
      <c r="CT26" s="644"/>
      <c r="CU26" s="644"/>
      <c r="CV26" s="644"/>
      <c r="CW26" s="644"/>
      <c r="CX26" s="644"/>
      <c r="CY26" s="645"/>
      <c r="CZ26" s="646">
        <v>10.7</v>
      </c>
      <c r="DA26" s="675"/>
      <c r="DB26" s="675"/>
      <c r="DC26" s="676"/>
      <c r="DD26" s="649">
        <v>2455011</v>
      </c>
      <c r="DE26" s="644"/>
      <c r="DF26" s="644"/>
      <c r="DG26" s="644"/>
      <c r="DH26" s="644"/>
      <c r="DI26" s="644"/>
      <c r="DJ26" s="644"/>
      <c r="DK26" s="645"/>
      <c r="DL26" s="649" t="s">
        <v>125</v>
      </c>
      <c r="DM26" s="644"/>
      <c r="DN26" s="644"/>
      <c r="DO26" s="644"/>
      <c r="DP26" s="644"/>
      <c r="DQ26" s="644"/>
      <c r="DR26" s="644"/>
      <c r="DS26" s="644"/>
      <c r="DT26" s="644"/>
      <c r="DU26" s="644"/>
      <c r="DV26" s="645"/>
      <c r="DW26" s="646" t="s">
        <v>125</v>
      </c>
      <c r="DX26" s="675"/>
      <c r="DY26" s="675"/>
      <c r="DZ26" s="675"/>
      <c r="EA26" s="675"/>
      <c r="EB26" s="675"/>
      <c r="EC26" s="677"/>
    </row>
    <row r="27" spans="2:133" ht="11.25" customHeight="1" x14ac:dyDescent="0.15">
      <c r="B27" s="638" t="s">
        <v>296</v>
      </c>
      <c r="C27" s="639"/>
      <c r="D27" s="639"/>
      <c r="E27" s="639"/>
      <c r="F27" s="639"/>
      <c r="G27" s="639"/>
      <c r="H27" s="639"/>
      <c r="I27" s="639"/>
      <c r="J27" s="639"/>
      <c r="K27" s="639"/>
      <c r="L27" s="639"/>
      <c r="M27" s="639"/>
      <c r="N27" s="639"/>
      <c r="O27" s="639"/>
      <c r="P27" s="639"/>
      <c r="Q27" s="640"/>
      <c r="R27" s="641">
        <v>2764269</v>
      </c>
      <c r="S27" s="644"/>
      <c r="T27" s="644"/>
      <c r="U27" s="644"/>
      <c r="V27" s="644"/>
      <c r="W27" s="644"/>
      <c r="X27" s="644"/>
      <c r="Y27" s="645"/>
      <c r="Z27" s="703">
        <v>10.3</v>
      </c>
      <c r="AA27" s="703"/>
      <c r="AB27" s="703"/>
      <c r="AC27" s="703"/>
      <c r="AD27" s="704" t="s">
        <v>232</v>
      </c>
      <c r="AE27" s="704"/>
      <c r="AF27" s="704"/>
      <c r="AG27" s="704"/>
      <c r="AH27" s="704"/>
      <c r="AI27" s="704"/>
      <c r="AJ27" s="704"/>
      <c r="AK27" s="704"/>
      <c r="AL27" s="646" t="s">
        <v>172</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9704698</v>
      </c>
      <c r="BH27" s="644"/>
      <c r="BI27" s="644"/>
      <c r="BJ27" s="644"/>
      <c r="BK27" s="644"/>
      <c r="BL27" s="644"/>
      <c r="BM27" s="644"/>
      <c r="BN27" s="645"/>
      <c r="BO27" s="703">
        <v>100</v>
      </c>
      <c r="BP27" s="703"/>
      <c r="BQ27" s="703"/>
      <c r="BR27" s="703"/>
      <c r="BS27" s="649">
        <v>86383</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3979586</v>
      </c>
      <c r="CS27" s="642"/>
      <c r="CT27" s="642"/>
      <c r="CU27" s="642"/>
      <c r="CV27" s="642"/>
      <c r="CW27" s="642"/>
      <c r="CX27" s="642"/>
      <c r="CY27" s="643"/>
      <c r="CZ27" s="646">
        <v>15</v>
      </c>
      <c r="DA27" s="675"/>
      <c r="DB27" s="675"/>
      <c r="DC27" s="676"/>
      <c r="DD27" s="649">
        <v>1460241</v>
      </c>
      <c r="DE27" s="642"/>
      <c r="DF27" s="642"/>
      <c r="DG27" s="642"/>
      <c r="DH27" s="642"/>
      <c r="DI27" s="642"/>
      <c r="DJ27" s="642"/>
      <c r="DK27" s="643"/>
      <c r="DL27" s="649">
        <v>1460043</v>
      </c>
      <c r="DM27" s="642"/>
      <c r="DN27" s="642"/>
      <c r="DO27" s="642"/>
      <c r="DP27" s="642"/>
      <c r="DQ27" s="642"/>
      <c r="DR27" s="642"/>
      <c r="DS27" s="642"/>
      <c r="DT27" s="642"/>
      <c r="DU27" s="642"/>
      <c r="DV27" s="643"/>
      <c r="DW27" s="646">
        <v>8.6999999999999993</v>
      </c>
      <c r="DX27" s="675"/>
      <c r="DY27" s="675"/>
      <c r="DZ27" s="675"/>
      <c r="EA27" s="675"/>
      <c r="EB27" s="675"/>
      <c r="EC27" s="677"/>
    </row>
    <row r="28" spans="2:133" ht="11.25" customHeight="1" x14ac:dyDescent="0.15">
      <c r="B28" s="746" t="s">
        <v>299</v>
      </c>
      <c r="C28" s="747"/>
      <c r="D28" s="747"/>
      <c r="E28" s="747"/>
      <c r="F28" s="747"/>
      <c r="G28" s="747"/>
      <c r="H28" s="747"/>
      <c r="I28" s="747"/>
      <c r="J28" s="747"/>
      <c r="K28" s="747"/>
      <c r="L28" s="747"/>
      <c r="M28" s="747"/>
      <c r="N28" s="747"/>
      <c r="O28" s="747"/>
      <c r="P28" s="747"/>
      <c r="Q28" s="748"/>
      <c r="R28" s="641" t="s">
        <v>125</v>
      </c>
      <c r="S28" s="644"/>
      <c r="T28" s="644"/>
      <c r="U28" s="644"/>
      <c r="V28" s="644"/>
      <c r="W28" s="644"/>
      <c r="X28" s="644"/>
      <c r="Y28" s="645"/>
      <c r="Z28" s="703" t="s">
        <v>125</v>
      </c>
      <c r="AA28" s="703"/>
      <c r="AB28" s="703"/>
      <c r="AC28" s="703"/>
      <c r="AD28" s="704" t="s">
        <v>232</v>
      </c>
      <c r="AE28" s="704"/>
      <c r="AF28" s="704"/>
      <c r="AG28" s="704"/>
      <c r="AH28" s="704"/>
      <c r="AI28" s="704"/>
      <c r="AJ28" s="704"/>
      <c r="AK28" s="704"/>
      <c r="AL28" s="646" t="s">
        <v>232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2965593</v>
      </c>
      <c r="CS28" s="644"/>
      <c r="CT28" s="644"/>
      <c r="CU28" s="644"/>
      <c r="CV28" s="644"/>
      <c r="CW28" s="644"/>
      <c r="CX28" s="644"/>
      <c r="CY28" s="645"/>
      <c r="CZ28" s="646">
        <v>11.2</v>
      </c>
      <c r="DA28" s="675"/>
      <c r="DB28" s="675"/>
      <c r="DC28" s="676"/>
      <c r="DD28" s="649">
        <v>2920298</v>
      </c>
      <c r="DE28" s="644"/>
      <c r="DF28" s="644"/>
      <c r="DG28" s="644"/>
      <c r="DH28" s="644"/>
      <c r="DI28" s="644"/>
      <c r="DJ28" s="644"/>
      <c r="DK28" s="645"/>
      <c r="DL28" s="649">
        <v>2920298</v>
      </c>
      <c r="DM28" s="644"/>
      <c r="DN28" s="644"/>
      <c r="DO28" s="644"/>
      <c r="DP28" s="644"/>
      <c r="DQ28" s="644"/>
      <c r="DR28" s="644"/>
      <c r="DS28" s="644"/>
      <c r="DT28" s="644"/>
      <c r="DU28" s="644"/>
      <c r="DV28" s="645"/>
      <c r="DW28" s="646">
        <v>17.399999999999999</v>
      </c>
      <c r="DX28" s="675"/>
      <c r="DY28" s="675"/>
      <c r="DZ28" s="675"/>
      <c r="EA28" s="675"/>
      <c r="EB28" s="675"/>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1216492</v>
      </c>
      <c r="S29" s="644"/>
      <c r="T29" s="644"/>
      <c r="U29" s="644"/>
      <c r="V29" s="644"/>
      <c r="W29" s="644"/>
      <c r="X29" s="644"/>
      <c r="Y29" s="645"/>
      <c r="Z29" s="703">
        <v>4.5</v>
      </c>
      <c r="AA29" s="703"/>
      <c r="AB29" s="703"/>
      <c r="AC29" s="703"/>
      <c r="AD29" s="704" t="s">
        <v>232</v>
      </c>
      <c r="AE29" s="704"/>
      <c r="AF29" s="704"/>
      <c r="AG29" s="704"/>
      <c r="AH29" s="704"/>
      <c r="AI29" s="704"/>
      <c r="AJ29" s="704"/>
      <c r="AK29" s="704"/>
      <c r="AL29" s="646" t="s">
        <v>232</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2965592</v>
      </c>
      <c r="CS29" s="642"/>
      <c r="CT29" s="642"/>
      <c r="CU29" s="642"/>
      <c r="CV29" s="642"/>
      <c r="CW29" s="642"/>
      <c r="CX29" s="642"/>
      <c r="CY29" s="643"/>
      <c r="CZ29" s="646">
        <v>11.2</v>
      </c>
      <c r="DA29" s="675"/>
      <c r="DB29" s="675"/>
      <c r="DC29" s="676"/>
      <c r="DD29" s="649">
        <v>2920297</v>
      </c>
      <c r="DE29" s="642"/>
      <c r="DF29" s="642"/>
      <c r="DG29" s="642"/>
      <c r="DH29" s="642"/>
      <c r="DI29" s="642"/>
      <c r="DJ29" s="642"/>
      <c r="DK29" s="643"/>
      <c r="DL29" s="649">
        <v>2920297</v>
      </c>
      <c r="DM29" s="642"/>
      <c r="DN29" s="642"/>
      <c r="DO29" s="642"/>
      <c r="DP29" s="642"/>
      <c r="DQ29" s="642"/>
      <c r="DR29" s="642"/>
      <c r="DS29" s="642"/>
      <c r="DT29" s="642"/>
      <c r="DU29" s="642"/>
      <c r="DV29" s="643"/>
      <c r="DW29" s="646">
        <v>17.399999999999999</v>
      </c>
      <c r="DX29" s="675"/>
      <c r="DY29" s="675"/>
      <c r="DZ29" s="675"/>
      <c r="EA29" s="675"/>
      <c r="EB29" s="675"/>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113628</v>
      </c>
      <c r="S30" s="644"/>
      <c r="T30" s="644"/>
      <c r="U30" s="644"/>
      <c r="V30" s="644"/>
      <c r="W30" s="644"/>
      <c r="X30" s="644"/>
      <c r="Y30" s="645"/>
      <c r="Z30" s="703">
        <v>0.4</v>
      </c>
      <c r="AA30" s="703"/>
      <c r="AB30" s="703"/>
      <c r="AC30" s="703"/>
      <c r="AD30" s="704">
        <v>39398</v>
      </c>
      <c r="AE30" s="704"/>
      <c r="AF30" s="704"/>
      <c r="AG30" s="704"/>
      <c r="AH30" s="704"/>
      <c r="AI30" s="704"/>
      <c r="AJ30" s="704"/>
      <c r="AK30" s="704"/>
      <c r="AL30" s="646">
        <v>0.3</v>
      </c>
      <c r="AM30" s="647"/>
      <c r="AN30" s="647"/>
      <c r="AO30" s="705"/>
      <c r="AP30" s="731" t="s">
        <v>307</v>
      </c>
      <c r="AQ30" s="732"/>
      <c r="AR30" s="732"/>
      <c r="AS30" s="732"/>
      <c r="AT30" s="737" t="s">
        <v>308</v>
      </c>
      <c r="AU30" s="210"/>
      <c r="AV30" s="210"/>
      <c r="AW30" s="210"/>
      <c r="AX30" s="740" t="s">
        <v>184</v>
      </c>
      <c r="AY30" s="741"/>
      <c r="AZ30" s="741"/>
      <c r="BA30" s="741"/>
      <c r="BB30" s="741"/>
      <c r="BC30" s="741"/>
      <c r="BD30" s="741"/>
      <c r="BE30" s="741"/>
      <c r="BF30" s="742"/>
      <c r="BG30" s="721">
        <v>99.1</v>
      </c>
      <c r="BH30" s="722"/>
      <c r="BI30" s="722"/>
      <c r="BJ30" s="722"/>
      <c r="BK30" s="722"/>
      <c r="BL30" s="722"/>
      <c r="BM30" s="723">
        <v>96.9</v>
      </c>
      <c r="BN30" s="722"/>
      <c r="BO30" s="722"/>
      <c r="BP30" s="722"/>
      <c r="BQ30" s="724"/>
      <c r="BR30" s="721">
        <v>99.1</v>
      </c>
      <c r="BS30" s="722"/>
      <c r="BT30" s="722"/>
      <c r="BU30" s="722"/>
      <c r="BV30" s="722"/>
      <c r="BW30" s="722"/>
      <c r="BX30" s="723">
        <v>96.7</v>
      </c>
      <c r="BY30" s="722"/>
      <c r="BZ30" s="722"/>
      <c r="CA30" s="722"/>
      <c r="CB30" s="724"/>
      <c r="CD30" s="727"/>
      <c r="CE30" s="728"/>
      <c r="CF30" s="685" t="s">
        <v>309</v>
      </c>
      <c r="CG30" s="682"/>
      <c r="CH30" s="682"/>
      <c r="CI30" s="682"/>
      <c r="CJ30" s="682"/>
      <c r="CK30" s="682"/>
      <c r="CL30" s="682"/>
      <c r="CM30" s="682"/>
      <c r="CN30" s="682"/>
      <c r="CO30" s="682"/>
      <c r="CP30" s="682"/>
      <c r="CQ30" s="683"/>
      <c r="CR30" s="641">
        <v>2772656</v>
      </c>
      <c r="CS30" s="644"/>
      <c r="CT30" s="644"/>
      <c r="CU30" s="644"/>
      <c r="CV30" s="644"/>
      <c r="CW30" s="644"/>
      <c r="CX30" s="644"/>
      <c r="CY30" s="645"/>
      <c r="CZ30" s="646">
        <v>10.5</v>
      </c>
      <c r="DA30" s="675"/>
      <c r="DB30" s="675"/>
      <c r="DC30" s="676"/>
      <c r="DD30" s="649">
        <v>2727361</v>
      </c>
      <c r="DE30" s="644"/>
      <c r="DF30" s="644"/>
      <c r="DG30" s="644"/>
      <c r="DH30" s="644"/>
      <c r="DI30" s="644"/>
      <c r="DJ30" s="644"/>
      <c r="DK30" s="645"/>
      <c r="DL30" s="649">
        <v>2727361</v>
      </c>
      <c r="DM30" s="644"/>
      <c r="DN30" s="644"/>
      <c r="DO30" s="644"/>
      <c r="DP30" s="644"/>
      <c r="DQ30" s="644"/>
      <c r="DR30" s="644"/>
      <c r="DS30" s="644"/>
      <c r="DT30" s="644"/>
      <c r="DU30" s="644"/>
      <c r="DV30" s="645"/>
      <c r="DW30" s="646">
        <v>16.3</v>
      </c>
      <c r="DX30" s="675"/>
      <c r="DY30" s="675"/>
      <c r="DZ30" s="675"/>
      <c r="EA30" s="675"/>
      <c r="EB30" s="675"/>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557553</v>
      </c>
      <c r="S31" s="644"/>
      <c r="T31" s="644"/>
      <c r="U31" s="644"/>
      <c r="V31" s="644"/>
      <c r="W31" s="644"/>
      <c r="X31" s="644"/>
      <c r="Y31" s="645"/>
      <c r="Z31" s="703">
        <v>2.1</v>
      </c>
      <c r="AA31" s="703"/>
      <c r="AB31" s="703"/>
      <c r="AC31" s="703"/>
      <c r="AD31" s="704" t="s">
        <v>125</v>
      </c>
      <c r="AE31" s="704"/>
      <c r="AF31" s="704"/>
      <c r="AG31" s="704"/>
      <c r="AH31" s="704"/>
      <c r="AI31" s="704"/>
      <c r="AJ31" s="704"/>
      <c r="AK31" s="704"/>
      <c r="AL31" s="646" t="s">
        <v>125</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v>
      </c>
      <c r="BH31" s="642"/>
      <c r="BI31" s="642"/>
      <c r="BJ31" s="642"/>
      <c r="BK31" s="642"/>
      <c r="BL31" s="642"/>
      <c r="BM31" s="647">
        <v>96.6</v>
      </c>
      <c r="BN31" s="720"/>
      <c r="BO31" s="720"/>
      <c r="BP31" s="720"/>
      <c r="BQ31" s="681"/>
      <c r="BR31" s="719">
        <v>99</v>
      </c>
      <c r="BS31" s="642"/>
      <c r="BT31" s="642"/>
      <c r="BU31" s="642"/>
      <c r="BV31" s="642"/>
      <c r="BW31" s="642"/>
      <c r="BX31" s="647">
        <v>96.5</v>
      </c>
      <c r="BY31" s="720"/>
      <c r="BZ31" s="720"/>
      <c r="CA31" s="720"/>
      <c r="CB31" s="681"/>
      <c r="CD31" s="727"/>
      <c r="CE31" s="728"/>
      <c r="CF31" s="685" t="s">
        <v>313</v>
      </c>
      <c r="CG31" s="682"/>
      <c r="CH31" s="682"/>
      <c r="CI31" s="682"/>
      <c r="CJ31" s="682"/>
      <c r="CK31" s="682"/>
      <c r="CL31" s="682"/>
      <c r="CM31" s="682"/>
      <c r="CN31" s="682"/>
      <c r="CO31" s="682"/>
      <c r="CP31" s="682"/>
      <c r="CQ31" s="683"/>
      <c r="CR31" s="641">
        <v>192936</v>
      </c>
      <c r="CS31" s="642"/>
      <c r="CT31" s="642"/>
      <c r="CU31" s="642"/>
      <c r="CV31" s="642"/>
      <c r="CW31" s="642"/>
      <c r="CX31" s="642"/>
      <c r="CY31" s="643"/>
      <c r="CZ31" s="646">
        <v>0.7</v>
      </c>
      <c r="DA31" s="675"/>
      <c r="DB31" s="675"/>
      <c r="DC31" s="676"/>
      <c r="DD31" s="649">
        <v>192936</v>
      </c>
      <c r="DE31" s="642"/>
      <c r="DF31" s="642"/>
      <c r="DG31" s="642"/>
      <c r="DH31" s="642"/>
      <c r="DI31" s="642"/>
      <c r="DJ31" s="642"/>
      <c r="DK31" s="643"/>
      <c r="DL31" s="649">
        <v>192936</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314</v>
      </c>
      <c r="C32" s="639"/>
      <c r="D32" s="639"/>
      <c r="E32" s="639"/>
      <c r="F32" s="639"/>
      <c r="G32" s="639"/>
      <c r="H32" s="639"/>
      <c r="I32" s="639"/>
      <c r="J32" s="639"/>
      <c r="K32" s="639"/>
      <c r="L32" s="639"/>
      <c r="M32" s="639"/>
      <c r="N32" s="639"/>
      <c r="O32" s="639"/>
      <c r="P32" s="639"/>
      <c r="Q32" s="640"/>
      <c r="R32" s="641">
        <v>664444</v>
      </c>
      <c r="S32" s="644"/>
      <c r="T32" s="644"/>
      <c r="U32" s="644"/>
      <c r="V32" s="644"/>
      <c r="W32" s="644"/>
      <c r="X32" s="644"/>
      <c r="Y32" s="645"/>
      <c r="Z32" s="703">
        <v>2.5</v>
      </c>
      <c r="AA32" s="703"/>
      <c r="AB32" s="703"/>
      <c r="AC32" s="703"/>
      <c r="AD32" s="704" t="s">
        <v>232</v>
      </c>
      <c r="AE32" s="704"/>
      <c r="AF32" s="704"/>
      <c r="AG32" s="704"/>
      <c r="AH32" s="704"/>
      <c r="AI32" s="704"/>
      <c r="AJ32" s="704"/>
      <c r="AK32" s="704"/>
      <c r="AL32" s="646" t="s">
        <v>125</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99.3</v>
      </c>
      <c r="BH32" s="657"/>
      <c r="BI32" s="657"/>
      <c r="BJ32" s="657"/>
      <c r="BK32" s="657"/>
      <c r="BL32" s="657"/>
      <c r="BM32" s="701">
        <v>97</v>
      </c>
      <c r="BN32" s="657"/>
      <c r="BO32" s="657"/>
      <c r="BP32" s="657"/>
      <c r="BQ32" s="694"/>
      <c r="BR32" s="718">
        <v>99.2</v>
      </c>
      <c r="BS32" s="657"/>
      <c r="BT32" s="657"/>
      <c r="BU32" s="657"/>
      <c r="BV32" s="657"/>
      <c r="BW32" s="657"/>
      <c r="BX32" s="701">
        <v>96.7</v>
      </c>
      <c r="BY32" s="657"/>
      <c r="BZ32" s="657"/>
      <c r="CA32" s="657"/>
      <c r="CB32" s="694"/>
      <c r="CD32" s="729"/>
      <c r="CE32" s="730"/>
      <c r="CF32" s="685" t="s">
        <v>316</v>
      </c>
      <c r="CG32" s="682"/>
      <c r="CH32" s="682"/>
      <c r="CI32" s="682"/>
      <c r="CJ32" s="682"/>
      <c r="CK32" s="682"/>
      <c r="CL32" s="682"/>
      <c r="CM32" s="682"/>
      <c r="CN32" s="682"/>
      <c r="CO32" s="682"/>
      <c r="CP32" s="682"/>
      <c r="CQ32" s="683"/>
      <c r="CR32" s="641">
        <v>1</v>
      </c>
      <c r="CS32" s="644"/>
      <c r="CT32" s="644"/>
      <c r="CU32" s="644"/>
      <c r="CV32" s="644"/>
      <c r="CW32" s="644"/>
      <c r="CX32" s="644"/>
      <c r="CY32" s="645"/>
      <c r="CZ32" s="646">
        <v>0</v>
      </c>
      <c r="DA32" s="675"/>
      <c r="DB32" s="675"/>
      <c r="DC32" s="676"/>
      <c r="DD32" s="649">
        <v>1</v>
      </c>
      <c r="DE32" s="644"/>
      <c r="DF32" s="644"/>
      <c r="DG32" s="644"/>
      <c r="DH32" s="644"/>
      <c r="DI32" s="644"/>
      <c r="DJ32" s="644"/>
      <c r="DK32" s="645"/>
      <c r="DL32" s="649">
        <v>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317</v>
      </c>
      <c r="C33" s="639"/>
      <c r="D33" s="639"/>
      <c r="E33" s="639"/>
      <c r="F33" s="639"/>
      <c r="G33" s="639"/>
      <c r="H33" s="639"/>
      <c r="I33" s="639"/>
      <c r="J33" s="639"/>
      <c r="K33" s="639"/>
      <c r="L33" s="639"/>
      <c r="M33" s="639"/>
      <c r="N33" s="639"/>
      <c r="O33" s="639"/>
      <c r="P33" s="639"/>
      <c r="Q33" s="640"/>
      <c r="R33" s="641">
        <v>525794</v>
      </c>
      <c r="S33" s="644"/>
      <c r="T33" s="644"/>
      <c r="U33" s="644"/>
      <c r="V33" s="644"/>
      <c r="W33" s="644"/>
      <c r="X33" s="644"/>
      <c r="Y33" s="645"/>
      <c r="Z33" s="703">
        <v>2</v>
      </c>
      <c r="AA33" s="703"/>
      <c r="AB33" s="703"/>
      <c r="AC33" s="703"/>
      <c r="AD33" s="704" t="s">
        <v>232</v>
      </c>
      <c r="AE33" s="704"/>
      <c r="AF33" s="704"/>
      <c r="AG33" s="704"/>
      <c r="AH33" s="704"/>
      <c r="AI33" s="704"/>
      <c r="AJ33" s="704"/>
      <c r="AK33" s="704"/>
      <c r="AL33" s="646" t="s">
        <v>172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11615032</v>
      </c>
      <c r="CS33" s="642"/>
      <c r="CT33" s="642"/>
      <c r="CU33" s="642"/>
      <c r="CV33" s="642"/>
      <c r="CW33" s="642"/>
      <c r="CX33" s="642"/>
      <c r="CY33" s="643"/>
      <c r="CZ33" s="646">
        <v>43.8</v>
      </c>
      <c r="DA33" s="675"/>
      <c r="DB33" s="675"/>
      <c r="DC33" s="676"/>
      <c r="DD33" s="649">
        <v>8565452</v>
      </c>
      <c r="DE33" s="642"/>
      <c r="DF33" s="642"/>
      <c r="DG33" s="642"/>
      <c r="DH33" s="642"/>
      <c r="DI33" s="642"/>
      <c r="DJ33" s="642"/>
      <c r="DK33" s="643"/>
      <c r="DL33" s="649">
        <v>6483861</v>
      </c>
      <c r="DM33" s="642"/>
      <c r="DN33" s="642"/>
      <c r="DO33" s="642"/>
      <c r="DP33" s="642"/>
      <c r="DQ33" s="642"/>
      <c r="DR33" s="642"/>
      <c r="DS33" s="642"/>
      <c r="DT33" s="642"/>
      <c r="DU33" s="642"/>
      <c r="DV33" s="643"/>
      <c r="DW33" s="646">
        <v>38.700000000000003</v>
      </c>
      <c r="DX33" s="675"/>
      <c r="DY33" s="675"/>
      <c r="DZ33" s="675"/>
      <c r="EA33" s="675"/>
      <c r="EB33" s="675"/>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1635017</v>
      </c>
      <c r="S34" s="644"/>
      <c r="T34" s="644"/>
      <c r="U34" s="644"/>
      <c r="V34" s="644"/>
      <c r="W34" s="644"/>
      <c r="X34" s="644"/>
      <c r="Y34" s="645"/>
      <c r="Z34" s="703">
        <v>6.1</v>
      </c>
      <c r="AA34" s="703"/>
      <c r="AB34" s="703"/>
      <c r="AC34" s="703"/>
      <c r="AD34" s="704">
        <v>1750</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4220087</v>
      </c>
      <c r="CS34" s="644"/>
      <c r="CT34" s="644"/>
      <c r="CU34" s="644"/>
      <c r="CV34" s="644"/>
      <c r="CW34" s="644"/>
      <c r="CX34" s="644"/>
      <c r="CY34" s="645"/>
      <c r="CZ34" s="646">
        <v>15.9</v>
      </c>
      <c r="DA34" s="675"/>
      <c r="DB34" s="675"/>
      <c r="DC34" s="676"/>
      <c r="DD34" s="649">
        <v>3028260</v>
      </c>
      <c r="DE34" s="644"/>
      <c r="DF34" s="644"/>
      <c r="DG34" s="644"/>
      <c r="DH34" s="644"/>
      <c r="DI34" s="644"/>
      <c r="DJ34" s="644"/>
      <c r="DK34" s="645"/>
      <c r="DL34" s="649">
        <v>2564705</v>
      </c>
      <c r="DM34" s="644"/>
      <c r="DN34" s="644"/>
      <c r="DO34" s="644"/>
      <c r="DP34" s="644"/>
      <c r="DQ34" s="644"/>
      <c r="DR34" s="644"/>
      <c r="DS34" s="644"/>
      <c r="DT34" s="644"/>
      <c r="DU34" s="644"/>
      <c r="DV34" s="645"/>
      <c r="DW34" s="646">
        <v>15.3</v>
      </c>
      <c r="DX34" s="675"/>
      <c r="DY34" s="675"/>
      <c r="DZ34" s="675"/>
      <c r="EA34" s="675"/>
      <c r="EB34" s="675"/>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2126827</v>
      </c>
      <c r="S35" s="644"/>
      <c r="T35" s="644"/>
      <c r="U35" s="644"/>
      <c r="V35" s="644"/>
      <c r="W35" s="644"/>
      <c r="X35" s="644"/>
      <c r="Y35" s="645"/>
      <c r="Z35" s="703">
        <v>7.9</v>
      </c>
      <c r="AA35" s="703"/>
      <c r="AB35" s="703"/>
      <c r="AC35" s="703"/>
      <c r="AD35" s="704" t="s">
        <v>232</v>
      </c>
      <c r="AE35" s="704"/>
      <c r="AF35" s="704"/>
      <c r="AG35" s="704"/>
      <c r="AH35" s="704"/>
      <c r="AI35" s="704"/>
      <c r="AJ35" s="704"/>
      <c r="AK35" s="704"/>
      <c r="AL35" s="646" t="s">
        <v>232</v>
      </c>
      <c r="AM35" s="647"/>
      <c r="AN35" s="647"/>
      <c r="AO35" s="705"/>
      <c r="AP35" s="214"/>
      <c r="AQ35" s="709" t="s">
        <v>324</v>
      </c>
      <c r="AR35" s="710"/>
      <c r="AS35" s="710"/>
      <c r="AT35" s="710"/>
      <c r="AU35" s="710"/>
      <c r="AV35" s="710"/>
      <c r="AW35" s="710"/>
      <c r="AX35" s="710"/>
      <c r="AY35" s="711"/>
      <c r="AZ35" s="706">
        <v>3138588</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173816</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257618</v>
      </c>
      <c r="CS35" s="642"/>
      <c r="CT35" s="642"/>
      <c r="CU35" s="642"/>
      <c r="CV35" s="642"/>
      <c r="CW35" s="642"/>
      <c r="CX35" s="642"/>
      <c r="CY35" s="643"/>
      <c r="CZ35" s="646">
        <v>1</v>
      </c>
      <c r="DA35" s="675"/>
      <c r="DB35" s="675"/>
      <c r="DC35" s="676"/>
      <c r="DD35" s="649">
        <v>238382</v>
      </c>
      <c r="DE35" s="642"/>
      <c r="DF35" s="642"/>
      <c r="DG35" s="642"/>
      <c r="DH35" s="642"/>
      <c r="DI35" s="642"/>
      <c r="DJ35" s="642"/>
      <c r="DK35" s="643"/>
      <c r="DL35" s="649">
        <v>74460</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125</v>
      </c>
      <c r="S36" s="644"/>
      <c r="T36" s="644"/>
      <c r="U36" s="644"/>
      <c r="V36" s="644"/>
      <c r="W36" s="644"/>
      <c r="X36" s="644"/>
      <c r="Y36" s="645"/>
      <c r="Z36" s="703" t="s">
        <v>125</v>
      </c>
      <c r="AA36" s="703"/>
      <c r="AB36" s="703"/>
      <c r="AC36" s="703"/>
      <c r="AD36" s="704" t="s">
        <v>125</v>
      </c>
      <c r="AE36" s="704"/>
      <c r="AF36" s="704"/>
      <c r="AG36" s="704"/>
      <c r="AH36" s="704"/>
      <c r="AI36" s="704"/>
      <c r="AJ36" s="704"/>
      <c r="AK36" s="704"/>
      <c r="AL36" s="646" t="s">
        <v>232</v>
      </c>
      <c r="AM36" s="647"/>
      <c r="AN36" s="647"/>
      <c r="AO36" s="705"/>
      <c r="AQ36" s="678" t="s">
        <v>328</v>
      </c>
      <c r="AR36" s="679"/>
      <c r="AS36" s="679"/>
      <c r="AT36" s="679"/>
      <c r="AU36" s="679"/>
      <c r="AV36" s="679"/>
      <c r="AW36" s="679"/>
      <c r="AX36" s="679"/>
      <c r="AY36" s="680"/>
      <c r="AZ36" s="641">
        <v>1105859</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160913</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3752487</v>
      </c>
      <c r="CS36" s="644"/>
      <c r="CT36" s="644"/>
      <c r="CU36" s="644"/>
      <c r="CV36" s="644"/>
      <c r="CW36" s="644"/>
      <c r="CX36" s="644"/>
      <c r="CY36" s="645"/>
      <c r="CZ36" s="646">
        <v>14.2</v>
      </c>
      <c r="DA36" s="675"/>
      <c r="DB36" s="675"/>
      <c r="DC36" s="676"/>
      <c r="DD36" s="649">
        <v>3405034</v>
      </c>
      <c r="DE36" s="644"/>
      <c r="DF36" s="644"/>
      <c r="DG36" s="644"/>
      <c r="DH36" s="644"/>
      <c r="DI36" s="644"/>
      <c r="DJ36" s="644"/>
      <c r="DK36" s="645"/>
      <c r="DL36" s="649">
        <v>2239301</v>
      </c>
      <c r="DM36" s="644"/>
      <c r="DN36" s="644"/>
      <c r="DO36" s="644"/>
      <c r="DP36" s="644"/>
      <c r="DQ36" s="644"/>
      <c r="DR36" s="644"/>
      <c r="DS36" s="644"/>
      <c r="DT36" s="644"/>
      <c r="DU36" s="644"/>
      <c r="DV36" s="645"/>
      <c r="DW36" s="646">
        <v>13.4</v>
      </c>
      <c r="DX36" s="675"/>
      <c r="DY36" s="675"/>
      <c r="DZ36" s="675"/>
      <c r="EA36" s="675"/>
      <c r="EB36" s="675"/>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1079827</v>
      </c>
      <c r="S37" s="644"/>
      <c r="T37" s="644"/>
      <c r="U37" s="644"/>
      <c r="V37" s="644"/>
      <c r="W37" s="644"/>
      <c r="X37" s="644"/>
      <c r="Y37" s="645"/>
      <c r="Z37" s="703">
        <v>4</v>
      </c>
      <c r="AA37" s="703"/>
      <c r="AB37" s="703"/>
      <c r="AC37" s="703"/>
      <c r="AD37" s="704" t="s">
        <v>125</v>
      </c>
      <c r="AE37" s="704"/>
      <c r="AF37" s="704"/>
      <c r="AG37" s="704"/>
      <c r="AH37" s="704"/>
      <c r="AI37" s="704"/>
      <c r="AJ37" s="704"/>
      <c r="AK37" s="704"/>
      <c r="AL37" s="646" t="s">
        <v>125</v>
      </c>
      <c r="AM37" s="647"/>
      <c r="AN37" s="647"/>
      <c r="AO37" s="705"/>
      <c r="AQ37" s="678" t="s">
        <v>332</v>
      </c>
      <c r="AR37" s="679"/>
      <c r="AS37" s="679"/>
      <c r="AT37" s="679"/>
      <c r="AU37" s="679"/>
      <c r="AV37" s="679"/>
      <c r="AW37" s="679"/>
      <c r="AX37" s="679"/>
      <c r="AY37" s="680"/>
      <c r="AZ37" s="641">
        <v>66678</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9109</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986067</v>
      </c>
      <c r="CS37" s="642"/>
      <c r="CT37" s="642"/>
      <c r="CU37" s="642"/>
      <c r="CV37" s="642"/>
      <c r="CW37" s="642"/>
      <c r="CX37" s="642"/>
      <c r="CY37" s="643"/>
      <c r="CZ37" s="646">
        <v>3.7</v>
      </c>
      <c r="DA37" s="675"/>
      <c r="DB37" s="675"/>
      <c r="DC37" s="676"/>
      <c r="DD37" s="649">
        <v>979287</v>
      </c>
      <c r="DE37" s="642"/>
      <c r="DF37" s="642"/>
      <c r="DG37" s="642"/>
      <c r="DH37" s="642"/>
      <c r="DI37" s="642"/>
      <c r="DJ37" s="642"/>
      <c r="DK37" s="643"/>
      <c r="DL37" s="649">
        <v>656679</v>
      </c>
      <c r="DM37" s="642"/>
      <c r="DN37" s="642"/>
      <c r="DO37" s="642"/>
      <c r="DP37" s="642"/>
      <c r="DQ37" s="642"/>
      <c r="DR37" s="642"/>
      <c r="DS37" s="642"/>
      <c r="DT37" s="642"/>
      <c r="DU37" s="642"/>
      <c r="DV37" s="643"/>
      <c r="DW37" s="646">
        <v>3.9</v>
      </c>
      <c r="DX37" s="675"/>
      <c r="DY37" s="675"/>
      <c r="DZ37" s="675"/>
      <c r="EA37" s="675"/>
      <c r="EB37" s="675"/>
      <c r="EC37" s="677"/>
    </row>
    <row r="38" spans="2:133" ht="11.25" customHeight="1" x14ac:dyDescent="0.15">
      <c r="B38" s="653" t="s">
        <v>335</v>
      </c>
      <c r="C38" s="654"/>
      <c r="D38" s="654"/>
      <c r="E38" s="654"/>
      <c r="F38" s="654"/>
      <c r="G38" s="654"/>
      <c r="H38" s="654"/>
      <c r="I38" s="654"/>
      <c r="J38" s="654"/>
      <c r="K38" s="654"/>
      <c r="L38" s="654"/>
      <c r="M38" s="654"/>
      <c r="N38" s="654"/>
      <c r="O38" s="654"/>
      <c r="P38" s="654"/>
      <c r="Q38" s="655"/>
      <c r="R38" s="656">
        <v>26950367</v>
      </c>
      <c r="S38" s="693"/>
      <c r="T38" s="693"/>
      <c r="U38" s="693"/>
      <c r="V38" s="693"/>
      <c r="W38" s="693"/>
      <c r="X38" s="693"/>
      <c r="Y38" s="698"/>
      <c r="Z38" s="699">
        <v>100</v>
      </c>
      <c r="AA38" s="699"/>
      <c r="AB38" s="699"/>
      <c r="AC38" s="699"/>
      <c r="AD38" s="700">
        <v>15660682</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9919</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15072</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1966051</v>
      </c>
      <c r="CS38" s="644"/>
      <c r="CT38" s="644"/>
      <c r="CU38" s="644"/>
      <c r="CV38" s="644"/>
      <c r="CW38" s="644"/>
      <c r="CX38" s="644"/>
      <c r="CY38" s="645"/>
      <c r="CZ38" s="646">
        <v>7.4</v>
      </c>
      <c r="DA38" s="675"/>
      <c r="DB38" s="675"/>
      <c r="DC38" s="676"/>
      <c r="DD38" s="649">
        <v>1635353</v>
      </c>
      <c r="DE38" s="644"/>
      <c r="DF38" s="644"/>
      <c r="DG38" s="644"/>
      <c r="DH38" s="644"/>
      <c r="DI38" s="644"/>
      <c r="DJ38" s="644"/>
      <c r="DK38" s="645"/>
      <c r="DL38" s="649">
        <v>1605395</v>
      </c>
      <c r="DM38" s="644"/>
      <c r="DN38" s="644"/>
      <c r="DO38" s="644"/>
      <c r="DP38" s="644"/>
      <c r="DQ38" s="644"/>
      <c r="DR38" s="644"/>
      <c r="DS38" s="644"/>
      <c r="DT38" s="644"/>
      <c r="DU38" s="644"/>
      <c r="DV38" s="645"/>
      <c r="DW38" s="646">
        <v>9.6</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41" t="s">
        <v>125</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99</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466306</v>
      </c>
      <c r="CS39" s="642"/>
      <c r="CT39" s="642"/>
      <c r="CU39" s="642"/>
      <c r="CV39" s="642"/>
      <c r="CW39" s="642"/>
      <c r="CX39" s="642"/>
      <c r="CY39" s="643"/>
      <c r="CZ39" s="646">
        <v>1.8</v>
      </c>
      <c r="DA39" s="675"/>
      <c r="DB39" s="675"/>
      <c r="DC39" s="676"/>
      <c r="DD39" s="649">
        <v>250647</v>
      </c>
      <c r="DE39" s="642"/>
      <c r="DF39" s="642"/>
      <c r="DG39" s="642"/>
      <c r="DH39" s="642"/>
      <c r="DI39" s="642"/>
      <c r="DJ39" s="642"/>
      <c r="DK39" s="643"/>
      <c r="DL39" s="649" t="s">
        <v>125</v>
      </c>
      <c r="DM39" s="642"/>
      <c r="DN39" s="642"/>
      <c r="DO39" s="642"/>
      <c r="DP39" s="642"/>
      <c r="DQ39" s="642"/>
      <c r="DR39" s="642"/>
      <c r="DS39" s="642"/>
      <c r="DT39" s="642"/>
      <c r="DU39" s="642"/>
      <c r="DV39" s="643"/>
      <c r="DW39" s="646" t="s">
        <v>232</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454511</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98</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952483</v>
      </c>
      <c r="CS40" s="644"/>
      <c r="CT40" s="644"/>
      <c r="CU40" s="644"/>
      <c r="CV40" s="644"/>
      <c r="CW40" s="644"/>
      <c r="CX40" s="644"/>
      <c r="CY40" s="645"/>
      <c r="CZ40" s="646">
        <v>3.6</v>
      </c>
      <c r="DA40" s="675"/>
      <c r="DB40" s="675"/>
      <c r="DC40" s="676"/>
      <c r="DD40" s="649">
        <v>7776</v>
      </c>
      <c r="DE40" s="644"/>
      <c r="DF40" s="644"/>
      <c r="DG40" s="644"/>
      <c r="DH40" s="644"/>
      <c r="DI40" s="644"/>
      <c r="DJ40" s="644"/>
      <c r="DK40" s="645"/>
      <c r="DL40" s="649" t="s">
        <v>125</v>
      </c>
      <c r="DM40" s="644"/>
      <c r="DN40" s="644"/>
      <c r="DO40" s="644"/>
      <c r="DP40" s="644"/>
      <c r="DQ40" s="644"/>
      <c r="DR40" s="644"/>
      <c r="DS40" s="644"/>
      <c r="DT40" s="644"/>
      <c r="DU40" s="644"/>
      <c r="DV40" s="645"/>
      <c r="DW40" s="646" t="s">
        <v>125</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1501621</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316</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172</v>
      </c>
      <c r="CS41" s="642"/>
      <c r="CT41" s="642"/>
      <c r="CU41" s="642"/>
      <c r="CV41" s="642"/>
      <c r="CW41" s="642"/>
      <c r="CX41" s="642"/>
      <c r="CY41" s="643"/>
      <c r="CZ41" s="646" t="s">
        <v>125</v>
      </c>
      <c r="DA41" s="675"/>
      <c r="DB41" s="675"/>
      <c r="DC41" s="676"/>
      <c r="DD41" s="649" t="s">
        <v>125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2694955</v>
      </c>
      <c r="CS42" s="644"/>
      <c r="CT42" s="644"/>
      <c r="CU42" s="644"/>
      <c r="CV42" s="644"/>
      <c r="CW42" s="644"/>
      <c r="CX42" s="644"/>
      <c r="CY42" s="645"/>
      <c r="CZ42" s="646">
        <v>10.199999999999999</v>
      </c>
      <c r="DA42" s="647"/>
      <c r="DB42" s="647"/>
      <c r="DC42" s="648"/>
      <c r="DD42" s="649">
        <v>834301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75248</v>
      </c>
      <c r="CS43" s="642"/>
      <c r="CT43" s="642"/>
      <c r="CU43" s="642"/>
      <c r="CV43" s="642"/>
      <c r="CW43" s="642"/>
      <c r="CX43" s="642"/>
      <c r="CY43" s="643"/>
      <c r="CZ43" s="646">
        <v>0.3</v>
      </c>
      <c r="DA43" s="675"/>
      <c r="DB43" s="675"/>
      <c r="DC43" s="676"/>
      <c r="DD43" s="649">
        <v>75248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304</v>
      </c>
      <c r="CE44" s="670"/>
      <c r="CF44" s="638" t="s">
        <v>354</v>
      </c>
      <c r="CG44" s="639"/>
      <c r="CH44" s="639"/>
      <c r="CI44" s="639"/>
      <c r="CJ44" s="639"/>
      <c r="CK44" s="639"/>
      <c r="CL44" s="639"/>
      <c r="CM44" s="639"/>
      <c r="CN44" s="639"/>
      <c r="CO44" s="639"/>
      <c r="CP44" s="639"/>
      <c r="CQ44" s="640"/>
      <c r="CR44" s="641">
        <v>2657141</v>
      </c>
      <c r="CS44" s="644"/>
      <c r="CT44" s="644"/>
      <c r="CU44" s="644"/>
      <c r="CV44" s="644"/>
      <c r="CW44" s="644"/>
      <c r="CX44" s="644"/>
      <c r="CY44" s="645"/>
      <c r="CZ44" s="646">
        <v>10</v>
      </c>
      <c r="DA44" s="647"/>
      <c r="DB44" s="647"/>
      <c r="DC44" s="648"/>
      <c r="DD44" s="649">
        <v>815507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1274399</v>
      </c>
      <c r="CS45" s="642"/>
      <c r="CT45" s="642"/>
      <c r="CU45" s="642"/>
      <c r="CV45" s="642"/>
      <c r="CW45" s="642"/>
      <c r="CX45" s="642"/>
      <c r="CY45" s="643"/>
      <c r="CZ45" s="646">
        <v>4.8</v>
      </c>
      <c r="DA45" s="675"/>
      <c r="DB45" s="675"/>
      <c r="DC45" s="676"/>
      <c r="DD45" s="649">
        <v>108190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1368337</v>
      </c>
      <c r="CS46" s="644"/>
      <c r="CT46" s="644"/>
      <c r="CU46" s="644"/>
      <c r="CV46" s="644"/>
      <c r="CW46" s="644"/>
      <c r="CX46" s="644"/>
      <c r="CY46" s="645"/>
      <c r="CZ46" s="646">
        <v>5.2</v>
      </c>
      <c r="DA46" s="647"/>
      <c r="DB46" s="647"/>
      <c r="DC46" s="648"/>
      <c r="DD46" s="649">
        <v>707012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v>37814</v>
      </c>
      <c r="CS47" s="642"/>
      <c r="CT47" s="642"/>
      <c r="CU47" s="642"/>
      <c r="CV47" s="642"/>
      <c r="CW47" s="642"/>
      <c r="CX47" s="642"/>
      <c r="CY47" s="643"/>
      <c r="CZ47" s="646">
        <v>0.1</v>
      </c>
      <c r="DA47" s="675"/>
      <c r="DB47" s="675"/>
      <c r="DC47" s="676"/>
      <c r="DD47" s="649">
        <v>18794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125</v>
      </c>
      <c r="CS48" s="644"/>
      <c r="CT48" s="644"/>
      <c r="CU48" s="644"/>
      <c r="CV48" s="644"/>
      <c r="CW48" s="644"/>
      <c r="CX48" s="644"/>
      <c r="CY48" s="645"/>
      <c r="CZ48" s="646" t="s">
        <v>125</v>
      </c>
      <c r="DA48" s="647"/>
      <c r="DB48" s="647"/>
      <c r="DC48" s="648"/>
      <c r="DD48" s="649" t="s">
        <v>232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26495935</v>
      </c>
      <c r="CS49" s="657"/>
      <c r="CT49" s="657"/>
      <c r="CU49" s="657"/>
      <c r="CV49" s="657"/>
      <c r="CW49" s="657"/>
      <c r="CX49" s="657"/>
      <c r="CY49" s="658"/>
      <c r="CZ49" s="659">
        <v>100</v>
      </c>
      <c r="DA49" s="660"/>
      <c r="DB49" s="660"/>
      <c r="DC49" s="661"/>
      <c r="DD49" s="662">
        <v>18377945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xgkGI8b8K/ctFaBJ5zX14bF6hm+vAvORszun3dZYBTzgrU6vo7hFctJZq3tM1g5r+TbkC4CmsE80etBamaeQ/Q==" saltValue="XFmKsYGF2FSxxpKwEy24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382</v>
      </c>
      <c r="C7" s="1120"/>
      <c r="D7" s="1120"/>
      <c r="E7" s="1120"/>
      <c r="F7" s="1120"/>
      <c r="G7" s="1120"/>
      <c r="H7" s="1120"/>
      <c r="I7" s="1120"/>
      <c r="J7" s="1120"/>
      <c r="K7" s="1120"/>
      <c r="L7" s="1120"/>
      <c r="M7" s="1120"/>
      <c r="N7" s="1120"/>
      <c r="O7" s="1120"/>
      <c r="P7" s="1121"/>
      <c r="Q7" s="1173">
        <v>26958</v>
      </c>
      <c r="R7" s="1174"/>
      <c r="S7" s="1174"/>
      <c r="T7" s="1174"/>
      <c r="U7" s="1174"/>
      <c r="V7" s="1174">
        <v>26504</v>
      </c>
      <c r="W7" s="1174"/>
      <c r="X7" s="1174"/>
      <c r="Y7" s="1174"/>
      <c r="Z7" s="1174"/>
      <c r="AA7" s="1174">
        <v>454</v>
      </c>
      <c r="AB7" s="1174"/>
      <c r="AC7" s="1174"/>
      <c r="AD7" s="1174"/>
      <c r="AE7" s="1175"/>
      <c r="AF7" s="1176">
        <v>410</v>
      </c>
      <c r="AG7" s="1177"/>
      <c r="AH7" s="1177"/>
      <c r="AI7" s="1177"/>
      <c r="AJ7" s="1178"/>
      <c r="AK7" s="1160">
        <v>653</v>
      </c>
      <c r="AL7" s="1161"/>
      <c r="AM7" s="1161"/>
      <c r="AN7" s="1161"/>
      <c r="AO7" s="1161"/>
      <c r="AP7" s="1161">
        <v>26476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565</v>
      </c>
      <c r="BT7" s="1165"/>
      <c r="BU7" s="1165"/>
      <c r="BV7" s="1165"/>
      <c r="BW7" s="1165"/>
      <c r="BX7" s="1165"/>
      <c r="BY7" s="1165"/>
      <c r="BZ7" s="1165"/>
      <c r="CA7" s="1165"/>
      <c r="CB7" s="1165"/>
      <c r="CC7" s="1165"/>
      <c r="CD7" s="1165"/>
      <c r="CE7" s="1165"/>
      <c r="CF7" s="1165"/>
      <c r="CG7" s="1166"/>
      <c r="CH7" s="1157">
        <v>-4</v>
      </c>
      <c r="CI7" s="1158"/>
      <c r="CJ7" s="1158"/>
      <c r="CK7" s="1158"/>
      <c r="CL7" s="1159"/>
      <c r="CM7" s="1157">
        <v>811</v>
      </c>
      <c r="CN7" s="1158"/>
      <c r="CO7" s="1158"/>
      <c r="CP7" s="1158"/>
      <c r="CQ7" s="1159"/>
      <c r="CR7" s="1157">
        <v>5</v>
      </c>
      <c r="CS7" s="1158"/>
      <c r="CT7" s="1158"/>
      <c r="CU7" s="1158"/>
      <c r="CV7" s="1159"/>
      <c r="CW7" s="1157" t="s">
        <v>594</v>
      </c>
      <c r="CX7" s="1158"/>
      <c r="CY7" s="1158"/>
      <c r="CZ7" s="1158"/>
      <c r="DA7" s="1159"/>
      <c r="DB7" s="1157">
        <v>408</v>
      </c>
      <c r="DC7" s="1158"/>
      <c r="DD7" s="1158"/>
      <c r="DE7" s="1158"/>
      <c r="DF7" s="1159"/>
      <c r="DG7" s="1157" t="s">
        <v>594</v>
      </c>
      <c r="DH7" s="1158"/>
      <c r="DI7" s="1158"/>
      <c r="DJ7" s="1158"/>
      <c r="DK7" s="1159"/>
      <c r="DL7" s="1157" t="s">
        <v>595</v>
      </c>
      <c r="DM7" s="1158"/>
      <c r="DN7" s="1158"/>
      <c r="DO7" s="1158"/>
      <c r="DP7" s="1159"/>
      <c r="DQ7" s="1157" t="s">
        <v>594</v>
      </c>
      <c r="DR7" s="1158"/>
      <c r="DS7" s="1158"/>
      <c r="DT7" s="1158"/>
      <c r="DU7" s="1159"/>
      <c r="DV7" s="1184"/>
      <c r="DW7" s="1185"/>
      <c r="DX7" s="1185"/>
      <c r="DY7" s="1185"/>
      <c r="DZ7" s="1186"/>
      <c r="EA7" s="234"/>
    </row>
    <row r="8" spans="1:131" s="235" customFormat="1" ht="26.25" customHeight="1" x14ac:dyDescent="0.15">
      <c r="A8" s="241">
        <v>2</v>
      </c>
      <c r="B8" s="1106" t="s">
        <v>383</v>
      </c>
      <c r="C8" s="1107"/>
      <c r="D8" s="1107"/>
      <c r="E8" s="1107"/>
      <c r="F8" s="1107"/>
      <c r="G8" s="1107"/>
      <c r="H8" s="1107"/>
      <c r="I8" s="1107"/>
      <c r="J8" s="1107"/>
      <c r="K8" s="1107"/>
      <c r="L8" s="1107"/>
      <c r="M8" s="1107"/>
      <c r="N8" s="1107"/>
      <c r="O8" s="1107"/>
      <c r="P8" s="1108"/>
      <c r="Q8" s="1112">
        <v>24</v>
      </c>
      <c r="R8" s="1113"/>
      <c r="S8" s="1113"/>
      <c r="T8" s="1113"/>
      <c r="U8" s="1113"/>
      <c r="V8" s="1113">
        <v>24</v>
      </c>
      <c r="W8" s="1113"/>
      <c r="X8" s="1113"/>
      <c r="Y8" s="1113"/>
      <c r="Z8" s="1113"/>
      <c r="AA8" s="1113">
        <v>0</v>
      </c>
      <c r="AB8" s="1113"/>
      <c r="AC8" s="1113"/>
      <c r="AD8" s="1113"/>
      <c r="AE8" s="1114"/>
      <c r="AF8" s="1088">
        <v>1</v>
      </c>
      <c r="AG8" s="1089"/>
      <c r="AH8" s="1089"/>
      <c r="AI8" s="1089"/>
      <c r="AJ8" s="1090"/>
      <c r="AK8" s="1155">
        <v>15</v>
      </c>
      <c r="AL8" s="1156"/>
      <c r="AM8" s="1156"/>
      <c r="AN8" s="1156"/>
      <c r="AO8" s="1156"/>
      <c r="AP8" s="1156" t="s">
        <v>584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573</v>
      </c>
      <c r="BS8" s="1083" t="s">
        <v>566</v>
      </c>
      <c r="BT8" s="1084"/>
      <c r="BU8" s="1084"/>
      <c r="BV8" s="1084"/>
      <c r="BW8" s="1084"/>
      <c r="BX8" s="1084"/>
      <c r="BY8" s="1084"/>
      <c r="BZ8" s="1084"/>
      <c r="CA8" s="1084"/>
      <c r="CB8" s="1084"/>
      <c r="CC8" s="1084"/>
      <c r="CD8" s="1084"/>
      <c r="CE8" s="1084"/>
      <c r="CF8" s="1084"/>
      <c r="CG8" s="1085"/>
      <c r="CH8" s="1058">
        <v>163</v>
      </c>
      <c r="CI8" s="1059"/>
      <c r="CJ8" s="1059"/>
      <c r="CK8" s="1059"/>
      <c r="CL8" s="1060"/>
      <c r="CM8" s="1058">
        <v>54</v>
      </c>
      <c r="CN8" s="1059"/>
      <c r="CO8" s="1059"/>
      <c r="CP8" s="1059"/>
      <c r="CQ8" s="1060"/>
      <c r="CR8" s="1058">
        <v>5</v>
      </c>
      <c r="CS8" s="1059"/>
      <c r="CT8" s="1059"/>
      <c r="CU8" s="1059"/>
      <c r="CV8" s="1060"/>
      <c r="CW8" s="1058">
        <v>222</v>
      </c>
      <c r="CX8" s="1059"/>
      <c r="CY8" s="1059"/>
      <c r="CZ8" s="1059"/>
      <c r="DA8" s="1060"/>
      <c r="DB8" s="1058" t="s">
        <v>594</v>
      </c>
      <c r="DC8" s="1059"/>
      <c r="DD8" s="1059"/>
      <c r="DE8" s="1059"/>
      <c r="DF8" s="1060"/>
      <c r="DG8" s="1058" t="s">
        <v>594</v>
      </c>
      <c r="DH8" s="1059"/>
      <c r="DI8" s="1059"/>
      <c r="DJ8" s="1059"/>
      <c r="DK8" s="1060"/>
      <c r="DL8" s="1058">
        <v>163</v>
      </c>
      <c r="DM8" s="1059"/>
      <c r="DN8" s="1059"/>
      <c r="DO8" s="1059"/>
      <c r="DP8" s="1060"/>
      <c r="DQ8" s="1058">
        <v>163</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567</v>
      </c>
      <c r="BT9" s="1084"/>
      <c r="BU9" s="1084"/>
      <c r="BV9" s="1084"/>
      <c r="BW9" s="1084"/>
      <c r="BX9" s="1084"/>
      <c r="BY9" s="1084"/>
      <c r="BZ9" s="1084"/>
      <c r="CA9" s="1084"/>
      <c r="CB9" s="1084"/>
      <c r="CC9" s="1084"/>
      <c r="CD9" s="1084"/>
      <c r="CE9" s="1084"/>
      <c r="CF9" s="1084"/>
      <c r="CG9" s="1085"/>
      <c r="CH9" s="1058">
        <v>-11</v>
      </c>
      <c r="CI9" s="1059"/>
      <c r="CJ9" s="1059"/>
      <c r="CK9" s="1059"/>
      <c r="CL9" s="1060"/>
      <c r="CM9" s="1058">
        <v>121</v>
      </c>
      <c r="CN9" s="1059"/>
      <c r="CO9" s="1059"/>
      <c r="CP9" s="1059"/>
      <c r="CQ9" s="1060"/>
      <c r="CR9" s="1058">
        <v>100</v>
      </c>
      <c r="CS9" s="1059"/>
      <c r="CT9" s="1059"/>
      <c r="CU9" s="1059"/>
      <c r="CV9" s="1060"/>
      <c r="CW9" s="1058" t="s">
        <v>597</v>
      </c>
      <c r="CX9" s="1059"/>
      <c r="CY9" s="1059"/>
      <c r="CZ9" s="1059"/>
      <c r="DA9" s="1060"/>
      <c r="DB9" s="1058" t="s">
        <v>594</v>
      </c>
      <c r="DC9" s="1059"/>
      <c r="DD9" s="1059"/>
      <c r="DE9" s="1059"/>
      <c r="DF9" s="1060"/>
      <c r="DG9" s="1058" t="s">
        <v>594</v>
      </c>
      <c r="DH9" s="1059"/>
      <c r="DI9" s="1059"/>
      <c r="DJ9" s="1059"/>
      <c r="DK9" s="1060"/>
      <c r="DL9" s="1058" t="s">
        <v>594</v>
      </c>
      <c r="DM9" s="1059"/>
      <c r="DN9" s="1059"/>
      <c r="DO9" s="1059"/>
      <c r="DP9" s="1060"/>
      <c r="DQ9" s="1058" t="s">
        <v>594</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568</v>
      </c>
      <c r="BT10" s="1084"/>
      <c r="BU10" s="1084"/>
      <c r="BV10" s="1084"/>
      <c r="BW10" s="1084"/>
      <c r="BX10" s="1084"/>
      <c r="BY10" s="1084"/>
      <c r="BZ10" s="1084"/>
      <c r="CA10" s="1084"/>
      <c r="CB10" s="1084"/>
      <c r="CC10" s="1084"/>
      <c r="CD10" s="1084"/>
      <c r="CE10" s="1084"/>
      <c r="CF10" s="1084"/>
      <c r="CG10" s="1085"/>
      <c r="CH10" s="1058">
        <v>-2</v>
      </c>
      <c r="CI10" s="1059"/>
      <c r="CJ10" s="1059"/>
      <c r="CK10" s="1059"/>
      <c r="CL10" s="1060"/>
      <c r="CM10" s="1058">
        <v>62</v>
      </c>
      <c r="CN10" s="1059"/>
      <c r="CO10" s="1059"/>
      <c r="CP10" s="1059"/>
      <c r="CQ10" s="1060"/>
      <c r="CR10" s="1058">
        <v>17</v>
      </c>
      <c r="CS10" s="1059"/>
      <c r="CT10" s="1059"/>
      <c r="CU10" s="1059"/>
      <c r="CV10" s="1060"/>
      <c r="CW10" s="1058">
        <v>6</v>
      </c>
      <c r="CX10" s="1059"/>
      <c r="CY10" s="1059"/>
      <c r="CZ10" s="1059"/>
      <c r="DA10" s="1060"/>
      <c r="DB10" s="1058" t="s">
        <v>594</v>
      </c>
      <c r="DC10" s="1059"/>
      <c r="DD10" s="1059"/>
      <c r="DE10" s="1059"/>
      <c r="DF10" s="1060"/>
      <c r="DG10" s="1058" t="s">
        <v>594</v>
      </c>
      <c r="DH10" s="1059"/>
      <c r="DI10" s="1059"/>
      <c r="DJ10" s="1059"/>
      <c r="DK10" s="1060"/>
      <c r="DL10" s="1058" t="s">
        <v>594</v>
      </c>
      <c r="DM10" s="1059"/>
      <c r="DN10" s="1059"/>
      <c r="DO10" s="1059"/>
      <c r="DP10" s="1060"/>
      <c r="DQ10" s="1058" t="s">
        <v>594</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569</v>
      </c>
      <c r="BT11" s="1084"/>
      <c r="BU11" s="1084"/>
      <c r="BV11" s="1084"/>
      <c r="BW11" s="1084"/>
      <c r="BX11" s="1084"/>
      <c r="BY11" s="1084"/>
      <c r="BZ11" s="1084"/>
      <c r="CA11" s="1084"/>
      <c r="CB11" s="1084"/>
      <c r="CC11" s="1084"/>
      <c r="CD11" s="1084"/>
      <c r="CE11" s="1084"/>
      <c r="CF11" s="1084"/>
      <c r="CG11" s="1085"/>
      <c r="CH11" s="1058">
        <v>0</v>
      </c>
      <c r="CI11" s="1059"/>
      <c r="CJ11" s="1059"/>
      <c r="CK11" s="1059"/>
      <c r="CL11" s="1060"/>
      <c r="CM11" s="1058">
        <v>14</v>
      </c>
      <c r="CN11" s="1059"/>
      <c r="CO11" s="1059"/>
      <c r="CP11" s="1059"/>
      <c r="CQ11" s="1060"/>
      <c r="CR11" s="1058">
        <v>5</v>
      </c>
      <c r="CS11" s="1059"/>
      <c r="CT11" s="1059"/>
      <c r="CU11" s="1059"/>
      <c r="CV11" s="1060"/>
      <c r="CW11" s="1058" t="s">
        <v>596</v>
      </c>
      <c r="CX11" s="1059"/>
      <c r="CY11" s="1059"/>
      <c r="CZ11" s="1059"/>
      <c r="DA11" s="1060"/>
      <c r="DB11" s="1058" t="s">
        <v>594</v>
      </c>
      <c r="DC11" s="1059"/>
      <c r="DD11" s="1059"/>
      <c r="DE11" s="1059"/>
      <c r="DF11" s="1060"/>
      <c r="DG11" s="1058" t="s">
        <v>594</v>
      </c>
      <c r="DH11" s="1059"/>
      <c r="DI11" s="1059"/>
      <c r="DJ11" s="1059"/>
      <c r="DK11" s="1060"/>
      <c r="DL11" s="1058" t="s">
        <v>594</v>
      </c>
      <c r="DM11" s="1059"/>
      <c r="DN11" s="1059"/>
      <c r="DO11" s="1059"/>
      <c r="DP11" s="1060"/>
      <c r="DQ11" s="1058" t="s">
        <v>594</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570</v>
      </c>
      <c r="BT12" s="1084"/>
      <c r="BU12" s="1084"/>
      <c r="BV12" s="1084"/>
      <c r="BW12" s="1084"/>
      <c r="BX12" s="1084"/>
      <c r="BY12" s="1084"/>
      <c r="BZ12" s="1084"/>
      <c r="CA12" s="1084"/>
      <c r="CB12" s="1084"/>
      <c r="CC12" s="1084"/>
      <c r="CD12" s="1084"/>
      <c r="CE12" s="1084"/>
      <c r="CF12" s="1084"/>
      <c r="CG12" s="1085"/>
      <c r="CH12" s="1058">
        <v>2</v>
      </c>
      <c r="CI12" s="1059"/>
      <c r="CJ12" s="1059"/>
      <c r="CK12" s="1059"/>
      <c r="CL12" s="1060"/>
      <c r="CM12" s="1058">
        <v>30</v>
      </c>
      <c r="CN12" s="1059"/>
      <c r="CO12" s="1059"/>
      <c r="CP12" s="1059"/>
      <c r="CQ12" s="1060"/>
      <c r="CR12" s="1058">
        <v>3</v>
      </c>
      <c r="CS12" s="1059"/>
      <c r="CT12" s="1059"/>
      <c r="CU12" s="1059"/>
      <c r="CV12" s="1060"/>
      <c r="CW12" s="1058">
        <v>29</v>
      </c>
      <c r="CX12" s="1059"/>
      <c r="CY12" s="1059"/>
      <c r="CZ12" s="1059"/>
      <c r="DA12" s="1060"/>
      <c r="DB12" s="1058" t="s">
        <v>505</v>
      </c>
      <c r="DC12" s="1059"/>
      <c r="DD12" s="1059"/>
      <c r="DE12" s="1059"/>
      <c r="DF12" s="1060"/>
      <c r="DG12" s="1058" t="s">
        <v>505</v>
      </c>
      <c r="DH12" s="1059"/>
      <c r="DI12" s="1059"/>
      <c r="DJ12" s="1059"/>
      <c r="DK12" s="1060"/>
      <c r="DL12" s="1058" t="s">
        <v>505</v>
      </c>
      <c r="DM12" s="1059"/>
      <c r="DN12" s="1059"/>
      <c r="DO12" s="1059"/>
      <c r="DP12" s="1060"/>
      <c r="DQ12" s="1058" t="s">
        <v>505</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t="s">
        <v>600</v>
      </c>
      <c r="BS13" s="1083" t="s">
        <v>571</v>
      </c>
      <c r="BT13" s="1084"/>
      <c r="BU13" s="1084"/>
      <c r="BV13" s="1084"/>
      <c r="BW13" s="1084"/>
      <c r="BX13" s="1084"/>
      <c r="BY13" s="1084"/>
      <c r="BZ13" s="1084"/>
      <c r="CA13" s="1084"/>
      <c r="CB13" s="1084"/>
      <c r="CC13" s="1084"/>
      <c r="CD13" s="1084"/>
      <c r="CE13" s="1084"/>
      <c r="CF13" s="1084"/>
      <c r="CG13" s="1085"/>
      <c r="CH13" s="1058">
        <v>-11</v>
      </c>
      <c r="CI13" s="1059"/>
      <c r="CJ13" s="1059"/>
      <c r="CK13" s="1059"/>
      <c r="CL13" s="1060"/>
      <c r="CM13" s="1058">
        <v>341</v>
      </c>
      <c r="CN13" s="1059"/>
      <c r="CO13" s="1059"/>
      <c r="CP13" s="1059"/>
      <c r="CQ13" s="1060"/>
      <c r="CR13" s="1058">
        <v>7</v>
      </c>
      <c r="CS13" s="1059"/>
      <c r="CT13" s="1059"/>
      <c r="CU13" s="1059"/>
      <c r="CV13" s="1060"/>
      <c r="CW13" s="1058">
        <v>8</v>
      </c>
      <c r="CX13" s="1059"/>
      <c r="CY13" s="1059"/>
      <c r="CZ13" s="1059"/>
      <c r="DA13" s="1060"/>
      <c r="DB13" s="1058" t="s">
        <v>505</v>
      </c>
      <c r="DC13" s="1059"/>
      <c r="DD13" s="1059"/>
      <c r="DE13" s="1059"/>
      <c r="DF13" s="1060"/>
      <c r="DG13" s="1058" t="s">
        <v>505</v>
      </c>
      <c r="DH13" s="1059"/>
      <c r="DI13" s="1059"/>
      <c r="DJ13" s="1059"/>
      <c r="DK13" s="1060"/>
      <c r="DL13" s="1058" t="s">
        <v>505</v>
      </c>
      <c r="DM13" s="1059"/>
      <c r="DN13" s="1059"/>
      <c r="DO13" s="1059"/>
      <c r="DP13" s="1060"/>
      <c r="DQ13" s="1058" t="s">
        <v>505</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t="s">
        <v>600</v>
      </c>
      <c r="BS14" s="1083" t="s">
        <v>572</v>
      </c>
      <c r="BT14" s="1084"/>
      <c r="BU14" s="1084"/>
      <c r="BV14" s="1084"/>
      <c r="BW14" s="1084"/>
      <c r="BX14" s="1084"/>
      <c r="BY14" s="1084"/>
      <c r="BZ14" s="1084"/>
      <c r="CA14" s="1084"/>
      <c r="CB14" s="1084"/>
      <c r="CC14" s="1084"/>
      <c r="CD14" s="1084"/>
      <c r="CE14" s="1084"/>
      <c r="CF14" s="1084"/>
      <c r="CG14" s="1085"/>
      <c r="CH14" s="1058">
        <v>26</v>
      </c>
      <c r="CI14" s="1059"/>
      <c r="CJ14" s="1059"/>
      <c r="CK14" s="1059"/>
      <c r="CL14" s="1060"/>
      <c r="CM14" s="1058">
        <v>12</v>
      </c>
      <c r="CN14" s="1059"/>
      <c r="CO14" s="1059"/>
      <c r="CP14" s="1059"/>
      <c r="CQ14" s="1060"/>
      <c r="CR14" s="1058">
        <v>5</v>
      </c>
      <c r="CS14" s="1059"/>
      <c r="CT14" s="1059"/>
      <c r="CU14" s="1059"/>
      <c r="CV14" s="1060"/>
      <c r="CW14" s="1058">
        <v>59</v>
      </c>
      <c r="CX14" s="1059"/>
      <c r="CY14" s="1059"/>
      <c r="CZ14" s="1059"/>
      <c r="DA14" s="1060"/>
      <c r="DB14" s="1058" t="s">
        <v>505</v>
      </c>
      <c r="DC14" s="1059"/>
      <c r="DD14" s="1059"/>
      <c r="DE14" s="1059"/>
      <c r="DF14" s="1060"/>
      <c r="DG14" s="1058" t="s">
        <v>505</v>
      </c>
      <c r="DH14" s="1059"/>
      <c r="DI14" s="1059"/>
      <c r="DJ14" s="1059"/>
      <c r="DK14" s="1060"/>
      <c r="DL14" s="1058">
        <v>13</v>
      </c>
      <c r="DM14" s="1059"/>
      <c r="DN14" s="1059"/>
      <c r="DO14" s="1059"/>
      <c r="DP14" s="1060"/>
      <c r="DQ14" s="1058">
        <v>13</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26979</v>
      </c>
      <c r="R23" s="1138"/>
      <c r="S23" s="1138"/>
      <c r="T23" s="1138"/>
      <c r="U23" s="1138"/>
      <c r="V23" s="1138">
        <v>26525</v>
      </c>
      <c r="W23" s="1138"/>
      <c r="X23" s="1138"/>
      <c r="Y23" s="1138"/>
      <c r="Z23" s="1138"/>
      <c r="AA23" s="1138">
        <v>454</v>
      </c>
      <c r="AB23" s="1138"/>
      <c r="AC23" s="1138"/>
      <c r="AD23" s="1138"/>
      <c r="AE23" s="1139"/>
      <c r="AF23" s="1140">
        <v>410</v>
      </c>
      <c r="AG23" s="1138"/>
      <c r="AH23" s="1138"/>
      <c r="AI23" s="1138"/>
      <c r="AJ23" s="1141"/>
      <c r="AK23" s="1142"/>
      <c r="AL23" s="1143"/>
      <c r="AM23" s="1143"/>
      <c r="AN23" s="1143"/>
      <c r="AO23" s="1143"/>
      <c r="AP23" s="1138">
        <v>26476</v>
      </c>
      <c r="AQ23" s="1138"/>
      <c r="AR23" s="1138"/>
      <c r="AS23" s="1138"/>
      <c r="AT23" s="1138"/>
      <c r="AU23" s="1144"/>
      <c r="AV23" s="1144"/>
      <c r="AW23" s="1144"/>
      <c r="AX23" s="1144"/>
      <c r="AY23" s="1145"/>
      <c r="AZ23" s="1134" t="s">
        <v>125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8220</v>
      </c>
      <c r="R28" s="1123"/>
      <c r="S28" s="1123"/>
      <c r="T28" s="1123"/>
      <c r="U28" s="1123"/>
      <c r="V28" s="1123">
        <v>8045</v>
      </c>
      <c r="W28" s="1123"/>
      <c r="X28" s="1123"/>
      <c r="Y28" s="1123"/>
      <c r="Z28" s="1123"/>
      <c r="AA28" s="1123">
        <v>175</v>
      </c>
      <c r="AB28" s="1123"/>
      <c r="AC28" s="1123"/>
      <c r="AD28" s="1123"/>
      <c r="AE28" s="1124"/>
      <c r="AF28" s="1125">
        <v>175</v>
      </c>
      <c r="AG28" s="1123"/>
      <c r="AH28" s="1123"/>
      <c r="AI28" s="1123"/>
      <c r="AJ28" s="1126"/>
      <c r="AK28" s="1127">
        <v>411</v>
      </c>
      <c r="AL28" s="1115"/>
      <c r="AM28" s="1115"/>
      <c r="AN28" s="1115"/>
      <c r="AO28" s="1115"/>
      <c r="AP28" s="1115" t="s">
        <v>585</v>
      </c>
      <c r="AQ28" s="1115"/>
      <c r="AR28" s="1115"/>
      <c r="AS28" s="1115"/>
      <c r="AT28" s="1115"/>
      <c r="AU28" s="1115" t="s">
        <v>587</v>
      </c>
      <c r="AV28" s="1115"/>
      <c r="AW28" s="1115"/>
      <c r="AX28" s="1115"/>
      <c r="AY28" s="1115"/>
      <c r="AZ28" s="1116" t="s">
        <v>587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398</v>
      </c>
      <c r="C29" s="1107"/>
      <c r="D29" s="1107"/>
      <c r="E29" s="1107"/>
      <c r="F29" s="1107"/>
      <c r="G29" s="1107"/>
      <c r="H29" s="1107"/>
      <c r="I29" s="1107"/>
      <c r="J29" s="1107"/>
      <c r="K29" s="1107"/>
      <c r="L29" s="1107"/>
      <c r="M29" s="1107"/>
      <c r="N29" s="1107"/>
      <c r="O29" s="1107"/>
      <c r="P29" s="1108"/>
      <c r="Q29" s="1112">
        <v>5280</v>
      </c>
      <c r="R29" s="1113"/>
      <c r="S29" s="1113"/>
      <c r="T29" s="1113"/>
      <c r="U29" s="1113"/>
      <c r="V29" s="1113">
        <v>5202</v>
      </c>
      <c r="W29" s="1113"/>
      <c r="X29" s="1113"/>
      <c r="Y29" s="1113"/>
      <c r="Z29" s="1113"/>
      <c r="AA29" s="1113">
        <v>78</v>
      </c>
      <c r="AB29" s="1113"/>
      <c r="AC29" s="1113"/>
      <c r="AD29" s="1113"/>
      <c r="AE29" s="1114"/>
      <c r="AF29" s="1088">
        <v>78</v>
      </c>
      <c r="AG29" s="1089"/>
      <c r="AH29" s="1089"/>
      <c r="AI29" s="1089"/>
      <c r="AJ29" s="1090"/>
      <c r="AK29" s="1049">
        <v>719</v>
      </c>
      <c r="AL29" s="1040"/>
      <c r="AM29" s="1040"/>
      <c r="AN29" s="1040"/>
      <c r="AO29" s="1040"/>
      <c r="AP29" s="1040" t="s">
        <v>586</v>
      </c>
      <c r="AQ29" s="1040"/>
      <c r="AR29" s="1040"/>
      <c r="AS29" s="1040"/>
      <c r="AT29" s="1040"/>
      <c r="AU29" s="1040" t="s">
        <v>587</v>
      </c>
      <c r="AV29" s="1040"/>
      <c r="AW29" s="1040"/>
      <c r="AX29" s="1040"/>
      <c r="AY29" s="1040"/>
      <c r="AZ29" s="1111" t="s">
        <v>587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399</v>
      </c>
      <c r="C30" s="1107"/>
      <c r="D30" s="1107"/>
      <c r="E30" s="1107"/>
      <c r="F30" s="1107"/>
      <c r="G30" s="1107"/>
      <c r="H30" s="1107"/>
      <c r="I30" s="1107"/>
      <c r="J30" s="1107"/>
      <c r="K30" s="1107"/>
      <c r="L30" s="1107"/>
      <c r="M30" s="1107"/>
      <c r="N30" s="1107"/>
      <c r="O30" s="1107"/>
      <c r="P30" s="1108"/>
      <c r="Q30" s="1112">
        <v>12</v>
      </c>
      <c r="R30" s="1113"/>
      <c r="S30" s="1113"/>
      <c r="T30" s="1113"/>
      <c r="U30" s="1113"/>
      <c r="V30" s="1113">
        <v>12</v>
      </c>
      <c r="W30" s="1113"/>
      <c r="X30" s="1113"/>
      <c r="Y30" s="1113"/>
      <c r="Z30" s="1113"/>
      <c r="AA30" s="1113">
        <v>0</v>
      </c>
      <c r="AB30" s="1113"/>
      <c r="AC30" s="1113"/>
      <c r="AD30" s="1113"/>
      <c r="AE30" s="1114"/>
      <c r="AF30" s="1088" t="s">
        <v>124</v>
      </c>
      <c r="AG30" s="1089"/>
      <c r="AH30" s="1089"/>
      <c r="AI30" s="1089"/>
      <c r="AJ30" s="1090"/>
      <c r="AK30" s="1049">
        <v>12</v>
      </c>
      <c r="AL30" s="1040"/>
      <c r="AM30" s="1040"/>
      <c r="AN30" s="1040"/>
      <c r="AO30" s="1040"/>
      <c r="AP30" s="1040">
        <v>27</v>
      </c>
      <c r="AQ30" s="1040"/>
      <c r="AR30" s="1040"/>
      <c r="AS30" s="1040"/>
      <c r="AT30" s="1040"/>
      <c r="AU30" s="1040">
        <v>25</v>
      </c>
      <c r="AV30" s="1040"/>
      <c r="AW30" s="1040"/>
      <c r="AX30" s="1040"/>
      <c r="AY30" s="1040"/>
      <c r="AZ30" s="1111" t="s">
        <v>587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754</v>
      </c>
      <c r="R31" s="1113"/>
      <c r="S31" s="1113"/>
      <c r="T31" s="1113"/>
      <c r="U31" s="1113"/>
      <c r="V31" s="1113">
        <v>732</v>
      </c>
      <c r="W31" s="1113"/>
      <c r="X31" s="1113"/>
      <c r="Y31" s="1113"/>
      <c r="Z31" s="1113"/>
      <c r="AA31" s="1113">
        <v>22</v>
      </c>
      <c r="AB31" s="1113"/>
      <c r="AC31" s="1113"/>
      <c r="AD31" s="1113"/>
      <c r="AE31" s="1114"/>
      <c r="AF31" s="1088">
        <v>22</v>
      </c>
      <c r="AG31" s="1089"/>
      <c r="AH31" s="1089"/>
      <c r="AI31" s="1089"/>
      <c r="AJ31" s="1090"/>
      <c r="AK31" s="1049">
        <v>143</v>
      </c>
      <c r="AL31" s="1040"/>
      <c r="AM31" s="1040"/>
      <c r="AN31" s="1040"/>
      <c r="AO31" s="1040"/>
      <c r="AP31" s="1040" t="s">
        <v>587</v>
      </c>
      <c r="AQ31" s="1040"/>
      <c r="AR31" s="1040"/>
      <c r="AS31" s="1040"/>
      <c r="AT31" s="1040"/>
      <c r="AU31" s="1040" t="s">
        <v>586</v>
      </c>
      <c r="AV31" s="1040"/>
      <c r="AW31" s="1040"/>
      <c r="AX31" s="1040"/>
      <c r="AY31" s="1040"/>
      <c r="AZ31" s="1111" t="s">
        <v>587</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1697</v>
      </c>
      <c r="R32" s="1113"/>
      <c r="S32" s="1113"/>
      <c r="T32" s="1113"/>
      <c r="U32" s="1113"/>
      <c r="V32" s="1113">
        <v>1520</v>
      </c>
      <c r="W32" s="1113"/>
      <c r="X32" s="1113"/>
      <c r="Y32" s="1113"/>
      <c r="Z32" s="1113"/>
      <c r="AA32" s="1113">
        <v>177</v>
      </c>
      <c r="AB32" s="1113"/>
      <c r="AC32" s="1113"/>
      <c r="AD32" s="1113"/>
      <c r="AE32" s="1114"/>
      <c r="AF32" s="1088">
        <v>810</v>
      </c>
      <c r="AG32" s="1089"/>
      <c r="AH32" s="1089"/>
      <c r="AI32" s="1089"/>
      <c r="AJ32" s="1090"/>
      <c r="AK32" s="1049">
        <v>52</v>
      </c>
      <c r="AL32" s="1040"/>
      <c r="AM32" s="1040"/>
      <c r="AN32" s="1040"/>
      <c r="AO32" s="1040"/>
      <c r="AP32" s="1040">
        <v>5250</v>
      </c>
      <c r="AQ32" s="1040"/>
      <c r="AR32" s="1040"/>
      <c r="AS32" s="1040"/>
      <c r="AT32" s="1040"/>
      <c r="AU32" s="1040">
        <v>478</v>
      </c>
      <c r="AV32" s="1040"/>
      <c r="AW32" s="1040"/>
      <c r="AX32" s="1040"/>
      <c r="AY32" s="1040"/>
      <c r="AZ32" s="1111" t="s">
        <v>587</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403</v>
      </c>
      <c r="C33" s="1107"/>
      <c r="D33" s="1107"/>
      <c r="E33" s="1107"/>
      <c r="F33" s="1107"/>
      <c r="G33" s="1107"/>
      <c r="H33" s="1107"/>
      <c r="I33" s="1107"/>
      <c r="J33" s="1107"/>
      <c r="K33" s="1107"/>
      <c r="L33" s="1107"/>
      <c r="M33" s="1107"/>
      <c r="N33" s="1107"/>
      <c r="O33" s="1107"/>
      <c r="P33" s="1108"/>
      <c r="Q33" s="1112">
        <v>2697</v>
      </c>
      <c r="R33" s="1113"/>
      <c r="S33" s="1113"/>
      <c r="T33" s="1113"/>
      <c r="U33" s="1113"/>
      <c r="V33" s="1113">
        <v>2463</v>
      </c>
      <c r="W33" s="1113"/>
      <c r="X33" s="1113"/>
      <c r="Y33" s="1113"/>
      <c r="Z33" s="1113"/>
      <c r="AA33" s="1113">
        <v>234</v>
      </c>
      <c r="AB33" s="1113"/>
      <c r="AC33" s="1113"/>
      <c r="AD33" s="1113"/>
      <c r="AE33" s="1114"/>
      <c r="AF33" s="1088">
        <v>592</v>
      </c>
      <c r="AG33" s="1089"/>
      <c r="AH33" s="1089"/>
      <c r="AI33" s="1089"/>
      <c r="AJ33" s="1090"/>
      <c r="AK33" s="1049">
        <v>850</v>
      </c>
      <c r="AL33" s="1040"/>
      <c r="AM33" s="1040"/>
      <c r="AN33" s="1040"/>
      <c r="AO33" s="1040"/>
      <c r="AP33" s="1040">
        <v>19690</v>
      </c>
      <c r="AQ33" s="1040"/>
      <c r="AR33" s="1040"/>
      <c r="AS33" s="1040"/>
      <c r="AT33" s="1040"/>
      <c r="AU33" s="1040">
        <v>10908</v>
      </c>
      <c r="AV33" s="1040"/>
      <c r="AW33" s="1040"/>
      <c r="AX33" s="1040"/>
      <c r="AY33" s="1040"/>
      <c r="AZ33" s="1111" t="s">
        <v>587</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424</v>
      </c>
      <c r="R34" s="1113"/>
      <c r="S34" s="1113"/>
      <c r="T34" s="1113"/>
      <c r="U34" s="1113"/>
      <c r="V34" s="1113">
        <v>371</v>
      </c>
      <c r="W34" s="1113"/>
      <c r="X34" s="1113"/>
      <c r="Y34" s="1113"/>
      <c r="Z34" s="1113"/>
      <c r="AA34" s="1113">
        <v>53</v>
      </c>
      <c r="AB34" s="1113"/>
      <c r="AC34" s="1113"/>
      <c r="AD34" s="1113"/>
      <c r="AE34" s="1114"/>
      <c r="AF34" s="1088">
        <v>57</v>
      </c>
      <c r="AG34" s="1089"/>
      <c r="AH34" s="1089"/>
      <c r="AI34" s="1089"/>
      <c r="AJ34" s="1090"/>
      <c r="AK34" s="1049">
        <v>256</v>
      </c>
      <c r="AL34" s="1040"/>
      <c r="AM34" s="1040"/>
      <c r="AN34" s="1040"/>
      <c r="AO34" s="1040"/>
      <c r="AP34" s="1040">
        <v>2256</v>
      </c>
      <c r="AQ34" s="1040"/>
      <c r="AR34" s="1040"/>
      <c r="AS34" s="1040"/>
      <c r="AT34" s="1040"/>
      <c r="AU34" s="1040">
        <v>2240</v>
      </c>
      <c r="AV34" s="1040"/>
      <c r="AW34" s="1040"/>
      <c r="AX34" s="1040"/>
      <c r="AY34" s="1040"/>
      <c r="AZ34" s="1111" t="s">
        <v>587</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1734</v>
      </c>
      <c r="AG63" s="1028"/>
      <c r="AH63" s="1028"/>
      <c r="AI63" s="1028"/>
      <c r="AJ63" s="1099"/>
      <c r="AK63" s="1100"/>
      <c r="AL63" s="1032"/>
      <c r="AM63" s="1032"/>
      <c r="AN63" s="1032"/>
      <c r="AO63" s="1032"/>
      <c r="AP63" s="1028">
        <v>27223</v>
      </c>
      <c r="AQ63" s="1028"/>
      <c r="AR63" s="1028"/>
      <c r="AS63" s="1028"/>
      <c r="AT63" s="1028"/>
      <c r="AU63" s="1028">
        <v>13651</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392</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574</v>
      </c>
      <c r="C68" s="1055"/>
      <c r="D68" s="1055"/>
      <c r="E68" s="1055"/>
      <c r="F68" s="1055"/>
      <c r="G68" s="1055"/>
      <c r="H68" s="1055"/>
      <c r="I68" s="1055"/>
      <c r="J68" s="1055"/>
      <c r="K68" s="1055"/>
      <c r="L68" s="1055"/>
      <c r="M68" s="1055"/>
      <c r="N68" s="1055"/>
      <c r="O68" s="1055"/>
      <c r="P68" s="1056"/>
      <c r="Q68" s="1057">
        <v>4467</v>
      </c>
      <c r="R68" s="1051"/>
      <c r="S68" s="1051"/>
      <c r="T68" s="1051"/>
      <c r="U68" s="1051"/>
      <c r="V68" s="1051">
        <v>4319</v>
      </c>
      <c r="W68" s="1051"/>
      <c r="X68" s="1051"/>
      <c r="Y68" s="1051"/>
      <c r="Z68" s="1051"/>
      <c r="AA68" s="1051">
        <v>0</v>
      </c>
      <c r="AB68" s="1051"/>
      <c r="AC68" s="1051"/>
      <c r="AD68" s="1051"/>
      <c r="AE68" s="1051"/>
      <c r="AF68" s="1051">
        <v>148</v>
      </c>
      <c r="AG68" s="1051"/>
      <c r="AH68" s="1051"/>
      <c r="AI68" s="1051"/>
      <c r="AJ68" s="1051"/>
      <c r="AK68" s="1051">
        <v>0</v>
      </c>
      <c r="AL68" s="1051"/>
      <c r="AM68" s="1051"/>
      <c r="AN68" s="1051"/>
      <c r="AO68" s="1051"/>
      <c r="AP68" s="1051">
        <v>359</v>
      </c>
      <c r="AQ68" s="1051"/>
      <c r="AR68" s="1051"/>
      <c r="AS68" s="1051"/>
      <c r="AT68" s="1051"/>
      <c r="AU68" s="1051">
        <v>46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575</v>
      </c>
      <c r="C69" s="1044"/>
      <c r="D69" s="1044"/>
      <c r="E69" s="1044"/>
      <c r="F69" s="1044"/>
      <c r="G69" s="1044"/>
      <c r="H69" s="1044"/>
      <c r="I69" s="1044"/>
      <c r="J69" s="1044"/>
      <c r="K69" s="1044"/>
      <c r="L69" s="1044"/>
      <c r="M69" s="1044"/>
      <c r="N69" s="1044"/>
      <c r="O69" s="1044"/>
      <c r="P69" s="1045"/>
      <c r="Q69" s="1046">
        <v>1092</v>
      </c>
      <c r="R69" s="1040"/>
      <c r="S69" s="1040"/>
      <c r="T69" s="1040"/>
      <c r="U69" s="1040"/>
      <c r="V69" s="1040">
        <v>1062</v>
      </c>
      <c r="W69" s="1040"/>
      <c r="X69" s="1040"/>
      <c r="Y69" s="1040"/>
      <c r="Z69" s="1040"/>
      <c r="AA69" s="1040">
        <v>30</v>
      </c>
      <c r="AB69" s="1040"/>
      <c r="AC69" s="1040"/>
      <c r="AD69" s="1040"/>
      <c r="AE69" s="1040"/>
      <c r="AF69" s="1040">
        <v>30</v>
      </c>
      <c r="AG69" s="1040"/>
      <c r="AH69" s="1040"/>
      <c r="AI69" s="1040"/>
      <c r="AJ69" s="1040"/>
      <c r="AK69" s="1040">
        <v>175</v>
      </c>
      <c r="AL69" s="1040"/>
      <c r="AM69" s="1040"/>
      <c r="AN69" s="1040"/>
      <c r="AO69" s="1040"/>
      <c r="AP69" s="1040" t="s">
        <v>585</v>
      </c>
      <c r="AQ69" s="1040"/>
      <c r="AR69" s="1040"/>
      <c r="AS69" s="1040"/>
      <c r="AT69" s="1040"/>
      <c r="AU69" s="1040" t="s">
        <v>585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576</v>
      </c>
      <c r="C70" s="1044"/>
      <c r="D70" s="1044"/>
      <c r="E70" s="1044"/>
      <c r="F70" s="1044"/>
      <c r="G70" s="1044"/>
      <c r="H70" s="1044"/>
      <c r="I70" s="1044"/>
      <c r="J70" s="1044"/>
      <c r="K70" s="1044"/>
      <c r="L70" s="1044"/>
      <c r="M70" s="1044"/>
      <c r="N70" s="1044"/>
      <c r="O70" s="1044"/>
      <c r="P70" s="1045"/>
      <c r="Q70" s="1046">
        <v>1698</v>
      </c>
      <c r="R70" s="1040"/>
      <c r="S70" s="1040"/>
      <c r="T70" s="1040"/>
      <c r="U70" s="1040"/>
      <c r="V70" s="1040">
        <v>1630</v>
      </c>
      <c r="W70" s="1040"/>
      <c r="X70" s="1040"/>
      <c r="Y70" s="1040"/>
      <c r="Z70" s="1040"/>
      <c r="AA70" s="1040">
        <v>68</v>
      </c>
      <c r="AB70" s="1040"/>
      <c r="AC70" s="1040"/>
      <c r="AD70" s="1040"/>
      <c r="AE70" s="1040"/>
      <c r="AF70" s="1040">
        <v>68</v>
      </c>
      <c r="AG70" s="1040"/>
      <c r="AH70" s="1040"/>
      <c r="AI70" s="1040"/>
      <c r="AJ70" s="1040"/>
      <c r="AK70" s="1040">
        <v>124</v>
      </c>
      <c r="AL70" s="1040"/>
      <c r="AM70" s="1040"/>
      <c r="AN70" s="1040"/>
      <c r="AO70" s="1040"/>
      <c r="AP70" s="1040" t="s">
        <v>587</v>
      </c>
      <c r="AQ70" s="1040"/>
      <c r="AR70" s="1040"/>
      <c r="AS70" s="1040"/>
      <c r="AT70" s="1040"/>
      <c r="AU70" s="1040" t="s">
        <v>585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577</v>
      </c>
      <c r="C71" s="1044"/>
      <c r="D71" s="1044"/>
      <c r="E71" s="1044"/>
      <c r="F71" s="1044"/>
      <c r="G71" s="1044"/>
      <c r="H71" s="1044"/>
      <c r="I71" s="1044"/>
      <c r="J71" s="1044"/>
      <c r="K71" s="1044"/>
      <c r="L71" s="1044"/>
      <c r="M71" s="1044"/>
      <c r="N71" s="1044"/>
      <c r="O71" s="1044"/>
      <c r="P71" s="1045"/>
      <c r="Q71" s="1046">
        <v>281118</v>
      </c>
      <c r="R71" s="1040"/>
      <c r="S71" s="1040"/>
      <c r="T71" s="1040"/>
      <c r="U71" s="1040"/>
      <c r="V71" s="1040">
        <v>268079</v>
      </c>
      <c r="W71" s="1040"/>
      <c r="X71" s="1040"/>
      <c r="Y71" s="1040"/>
      <c r="Z71" s="1040"/>
      <c r="AA71" s="1040">
        <v>13039</v>
      </c>
      <c r="AB71" s="1040"/>
      <c r="AC71" s="1040"/>
      <c r="AD71" s="1040"/>
      <c r="AE71" s="1040"/>
      <c r="AF71" s="1040">
        <v>13039</v>
      </c>
      <c r="AG71" s="1040"/>
      <c r="AH71" s="1040"/>
      <c r="AI71" s="1040"/>
      <c r="AJ71" s="1040"/>
      <c r="AK71" s="1040">
        <v>1356</v>
      </c>
      <c r="AL71" s="1040"/>
      <c r="AM71" s="1040"/>
      <c r="AN71" s="1040"/>
      <c r="AO71" s="1040"/>
      <c r="AP71" s="1040" t="s">
        <v>587</v>
      </c>
      <c r="AQ71" s="1040"/>
      <c r="AR71" s="1040"/>
      <c r="AS71" s="1040"/>
      <c r="AT71" s="1040"/>
      <c r="AU71" s="1040" t="s">
        <v>585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578</v>
      </c>
      <c r="C72" s="1044"/>
      <c r="D72" s="1044"/>
      <c r="E72" s="1044"/>
      <c r="F72" s="1044"/>
      <c r="G72" s="1044"/>
      <c r="H72" s="1044"/>
      <c r="I72" s="1044"/>
      <c r="J72" s="1044"/>
      <c r="K72" s="1044"/>
      <c r="L72" s="1044"/>
      <c r="M72" s="1044"/>
      <c r="N72" s="1044"/>
      <c r="O72" s="1044"/>
      <c r="P72" s="1045"/>
      <c r="Q72" s="1046">
        <v>72</v>
      </c>
      <c r="R72" s="1040"/>
      <c r="S72" s="1040"/>
      <c r="T72" s="1040"/>
      <c r="U72" s="1040"/>
      <c r="V72" s="1040">
        <v>61</v>
      </c>
      <c r="W72" s="1040"/>
      <c r="X72" s="1040"/>
      <c r="Y72" s="1040"/>
      <c r="Z72" s="1040"/>
      <c r="AA72" s="1040">
        <v>11</v>
      </c>
      <c r="AB72" s="1040"/>
      <c r="AC72" s="1040"/>
      <c r="AD72" s="1040"/>
      <c r="AE72" s="1040"/>
      <c r="AF72" s="1040">
        <v>11</v>
      </c>
      <c r="AG72" s="1040"/>
      <c r="AH72" s="1040"/>
      <c r="AI72" s="1040"/>
      <c r="AJ72" s="1040"/>
      <c r="AK72" s="1040" t="s">
        <v>505</v>
      </c>
      <c r="AL72" s="1040"/>
      <c r="AM72" s="1040"/>
      <c r="AN72" s="1040"/>
      <c r="AO72" s="1040"/>
      <c r="AP72" s="1040">
        <v>49</v>
      </c>
      <c r="AQ72" s="1040"/>
      <c r="AR72" s="1040"/>
      <c r="AS72" s="1040"/>
      <c r="AT72" s="1040"/>
      <c r="AU72" s="1040">
        <v>22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579</v>
      </c>
      <c r="C73" s="1044"/>
      <c r="D73" s="1044"/>
      <c r="E73" s="1044"/>
      <c r="F73" s="1044"/>
      <c r="G73" s="1044"/>
      <c r="H73" s="1044"/>
      <c r="I73" s="1044"/>
      <c r="J73" s="1044"/>
      <c r="K73" s="1044"/>
      <c r="L73" s="1044"/>
      <c r="M73" s="1044"/>
      <c r="N73" s="1044"/>
      <c r="O73" s="1044"/>
      <c r="P73" s="1045"/>
      <c r="Q73" s="1046">
        <v>381</v>
      </c>
      <c r="R73" s="1040"/>
      <c r="S73" s="1040"/>
      <c r="T73" s="1040"/>
      <c r="U73" s="1040"/>
      <c r="V73" s="1040">
        <v>349</v>
      </c>
      <c r="W73" s="1040"/>
      <c r="X73" s="1040"/>
      <c r="Y73" s="1040"/>
      <c r="Z73" s="1040"/>
      <c r="AA73" s="1040">
        <v>32</v>
      </c>
      <c r="AB73" s="1040"/>
      <c r="AC73" s="1040"/>
      <c r="AD73" s="1040"/>
      <c r="AE73" s="1040"/>
      <c r="AF73" s="1040">
        <v>32</v>
      </c>
      <c r="AG73" s="1040"/>
      <c r="AH73" s="1040"/>
      <c r="AI73" s="1040"/>
      <c r="AJ73" s="1040"/>
      <c r="AK73" s="1040">
        <v>0</v>
      </c>
      <c r="AL73" s="1040"/>
      <c r="AM73" s="1040"/>
      <c r="AN73" s="1040"/>
      <c r="AO73" s="1040"/>
      <c r="AP73" s="1040">
        <v>506</v>
      </c>
      <c r="AQ73" s="1040"/>
      <c r="AR73" s="1040"/>
      <c r="AS73" s="1040"/>
      <c r="AT73" s="1040"/>
      <c r="AU73" s="1040">
        <v>76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580</v>
      </c>
      <c r="C74" s="1044"/>
      <c r="D74" s="1044"/>
      <c r="E74" s="1044"/>
      <c r="F74" s="1044"/>
      <c r="G74" s="1044"/>
      <c r="H74" s="1044"/>
      <c r="I74" s="1044"/>
      <c r="J74" s="1044"/>
      <c r="K74" s="1044"/>
      <c r="L74" s="1044"/>
      <c r="M74" s="1044"/>
      <c r="N74" s="1044"/>
      <c r="O74" s="1044"/>
      <c r="P74" s="1045"/>
      <c r="Q74" s="1046">
        <v>118</v>
      </c>
      <c r="R74" s="1040"/>
      <c r="S74" s="1040"/>
      <c r="T74" s="1040"/>
      <c r="U74" s="1040"/>
      <c r="V74" s="1040">
        <v>98</v>
      </c>
      <c r="W74" s="1040"/>
      <c r="X74" s="1040"/>
      <c r="Y74" s="1040"/>
      <c r="Z74" s="1040"/>
      <c r="AA74" s="1040">
        <v>20</v>
      </c>
      <c r="AB74" s="1040"/>
      <c r="AC74" s="1040"/>
      <c r="AD74" s="1040"/>
      <c r="AE74" s="1040"/>
      <c r="AF74" s="1040">
        <v>20</v>
      </c>
      <c r="AG74" s="1040"/>
      <c r="AH74" s="1040"/>
      <c r="AI74" s="1040"/>
      <c r="AJ74" s="1040"/>
      <c r="AK74" s="1040">
        <v>0</v>
      </c>
      <c r="AL74" s="1040"/>
      <c r="AM74" s="1040"/>
      <c r="AN74" s="1040"/>
      <c r="AO74" s="1040"/>
      <c r="AP74" s="1040">
        <v>139</v>
      </c>
      <c r="AQ74" s="1040"/>
      <c r="AR74" s="1040"/>
      <c r="AS74" s="1040"/>
      <c r="AT74" s="1040"/>
      <c r="AU74" s="1040">
        <v>65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598</v>
      </c>
      <c r="C75" s="1044"/>
      <c r="D75" s="1044"/>
      <c r="E75" s="1044"/>
      <c r="F75" s="1044"/>
      <c r="G75" s="1044"/>
      <c r="H75" s="1044"/>
      <c r="I75" s="1044"/>
      <c r="J75" s="1044"/>
      <c r="K75" s="1044"/>
      <c r="L75" s="1044"/>
      <c r="M75" s="1044"/>
      <c r="N75" s="1044"/>
      <c r="O75" s="1044"/>
      <c r="P75" s="1045"/>
      <c r="Q75" s="1050">
        <v>4369</v>
      </c>
      <c r="R75" s="1048"/>
      <c r="S75" s="1048"/>
      <c r="T75" s="1048"/>
      <c r="U75" s="1049"/>
      <c r="V75" s="1047">
        <v>4089</v>
      </c>
      <c r="W75" s="1048"/>
      <c r="X75" s="1048"/>
      <c r="Y75" s="1048"/>
      <c r="Z75" s="1049"/>
      <c r="AA75" s="1047">
        <v>6</v>
      </c>
      <c r="AB75" s="1048"/>
      <c r="AC75" s="1048"/>
      <c r="AD75" s="1048"/>
      <c r="AE75" s="1049"/>
      <c r="AF75" s="1047">
        <v>6</v>
      </c>
      <c r="AG75" s="1048"/>
      <c r="AH75" s="1048"/>
      <c r="AI75" s="1048"/>
      <c r="AJ75" s="1049"/>
      <c r="AK75" s="1047">
        <v>167</v>
      </c>
      <c r="AL75" s="1048"/>
      <c r="AM75" s="1048"/>
      <c r="AN75" s="1048"/>
      <c r="AO75" s="1049"/>
      <c r="AP75" s="1047">
        <v>174</v>
      </c>
      <c r="AQ75" s="1048"/>
      <c r="AR75" s="1048"/>
      <c r="AS75" s="1048"/>
      <c r="AT75" s="1049"/>
      <c r="AU75" s="1047">
        <v>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581</v>
      </c>
      <c r="C76" s="1044"/>
      <c r="D76" s="1044"/>
      <c r="E76" s="1044"/>
      <c r="F76" s="1044"/>
      <c r="G76" s="1044"/>
      <c r="H76" s="1044"/>
      <c r="I76" s="1044"/>
      <c r="J76" s="1044"/>
      <c r="K76" s="1044"/>
      <c r="L76" s="1044"/>
      <c r="M76" s="1044"/>
      <c r="N76" s="1044"/>
      <c r="O76" s="1044"/>
      <c r="P76" s="1045"/>
      <c r="Q76" s="1050">
        <v>3840</v>
      </c>
      <c r="R76" s="1048"/>
      <c r="S76" s="1048"/>
      <c r="T76" s="1048"/>
      <c r="U76" s="1049"/>
      <c r="V76" s="1047">
        <v>3696</v>
      </c>
      <c r="W76" s="1048"/>
      <c r="X76" s="1048"/>
      <c r="Y76" s="1048"/>
      <c r="Z76" s="1049"/>
      <c r="AA76" s="1047">
        <v>144</v>
      </c>
      <c r="AB76" s="1048"/>
      <c r="AC76" s="1048"/>
      <c r="AD76" s="1048"/>
      <c r="AE76" s="1049"/>
      <c r="AF76" s="1047">
        <v>144</v>
      </c>
      <c r="AG76" s="1048"/>
      <c r="AH76" s="1048"/>
      <c r="AI76" s="1048"/>
      <c r="AJ76" s="1049"/>
      <c r="AK76" s="1047">
        <v>425</v>
      </c>
      <c r="AL76" s="1048"/>
      <c r="AM76" s="1048"/>
      <c r="AN76" s="1048"/>
      <c r="AO76" s="1049"/>
      <c r="AP76" s="1047">
        <v>3311</v>
      </c>
      <c r="AQ76" s="1048"/>
      <c r="AR76" s="1048"/>
      <c r="AS76" s="1048"/>
      <c r="AT76" s="1049"/>
      <c r="AU76" s="1047">
        <v>463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582</v>
      </c>
      <c r="C77" s="1044"/>
      <c r="D77" s="1044"/>
      <c r="E77" s="1044"/>
      <c r="F77" s="1044"/>
      <c r="G77" s="1044"/>
      <c r="H77" s="1044"/>
      <c r="I77" s="1044"/>
      <c r="J77" s="1044"/>
      <c r="K77" s="1044"/>
      <c r="L77" s="1044"/>
      <c r="M77" s="1044"/>
      <c r="N77" s="1044"/>
      <c r="O77" s="1044"/>
      <c r="P77" s="1045"/>
      <c r="Q77" s="1050">
        <v>282</v>
      </c>
      <c r="R77" s="1048"/>
      <c r="S77" s="1048"/>
      <c r="T77" s="1048"/>
      <c r="U77" s="1049"/>
      <c r="V77" s="1047">
        <v>274</v>
      </c>
      <c r="W77" s="1048"/>
      <c r="X77" s="1048"/>
      <c r="Y77" s="1048"/>
      <c r="Z77" s="1049"/>
      <c r="AA77" s="1047">
        <v>8</v>
      </c>
      <c r="AB77" s="1048"/>
      <c r="AC77" s="1048"/>
      <c r="AD77" s="1048"/>
      <c r="AE77" s="1049"/>
      <c r="AF77" s="1047">
        <v>8</v>
      </c>
      <c r="AG77" s="1048"/>
      <c r="AH77" s="1048"/>
      <c r="AI77" s="1048"/>
      <c r="AJ77" s="1049"/>
      <c r="AK77" s="1047">
        <v>0</v>
      </c>
      <c r="AL77" s="1048"/>
      <c r="AM77" s="1048"/>
      <c r="AN77" s="1048"/>
      <c r="AO77" s="1049"/>
      <c r="AP77" s="1047" t="s">
        <v>588</v>
      </c>
      <c r="AQ77" s="1048"/>
      <c r="AR77" s="1048"/>
      <c r="AS77" s="1048"/>
      <c r="AT77" s="1049"/>
      <c r="AU77" s="1047" t="s">
        <v>587</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599</v>
      </c>
      <c r="C78" s="1044"/>
      <c r="D78" s="1044"/>
      <c r="E78" s="1044"/>
      <c r="F78" s="1044"/>
      <c r="G78" s="1044"/>
      <c r="H78" s="1044"/>
      <c r="I78" s="1044"/>
      <c r="J78" s="1044"/>
      <c r="K78" s="1044"/>
      <c r="L78" s="1044"/>
      <c r="M78" s="1044"/>
      <c r="N78" s="1044"/>
      <c r="O78" s="1044"/>
      <c r="P78" s="1045"/>
      <c r="Q78" s="1046">
        <v>373</v>
      </c>
      <c r="R78" s="1040"/>
      <c r="S78" s="1040"/>
      <c r="T78" s="1040"/>
      <c r="U78" s="1040"/>
      <c r="V78" s="1040">
        <v>209</v>
      </c>
      <c r="W78" s="1040"/>
      <c r="X78" s="1040"/>
      <c r="Y78" s="1040"/>
      <c r="Z78" s="1040"/>
      <c r="AA78" s="1040">
        <v>164</v>
      </c>
      <c r="AB78" s="1040"/>
      <c r="AC78" s="1040"/>
      <c r="AD78" s="1040"/>
      <c r="AE78" s="1040"/>
      <c r="AF78" s="1040">
        <v>164</v>
      </c>
      <c r="AG78" s="1040"/>
      <c r="AH78" s="1040"/>
      <c r="AI78" s="1040"/>
      <c r="AJ78" s="1040"/>
      <c r="AK78" s="1040">
        <v>4</v>
      </c>
      <c r="AL78" s="1040"/>
      <c r="AM78" s="1040"/>
      <c r="AN78" s="1040"/>
      <c r="AO78" s="1040"/>
      <c r="AP78" s="1047" t="s">
        <v>588</v>
      </c>
      <c r="AQ78" s="1048"/>
      <c r="AR78" s="1048"/>
      <c r="AS78" s="1048"/>
      <c r="AT78" s="1049"/>
      <c r="AU78" s="1047" t="s">
        <v>587</v>
      </c>
      <c r="AV78" s="1048"/>
      <c r="AW78" s="1048"/>
      <c r="AX78" s="1048"/>
      <c r="AY78" s="1049"/>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583</v>
      </c>
      <c r="C79" s="1044"/>
      <c r="D79" s="1044"/>
      <c r="E79" s="1044"/>
      <c r="F79" s="1044"/>
      <c r="G79" s="1044"/>
      <c r="H79" s="1044"/>
      <c r="I79" s="1044"/>
      <c r="J79" s="1044"/>
      <c r="K79" s="1044"/>
      <c r="L79" s="1044"/>
      <c r="M79" s="1044"/>
      <c r="N79" s="1044"/>
      <c r="O79" s="1044"/>
      <c r="P79" s="1045"/>
      <c r="Q79" s="1046">
        <v>194</v>
      </c>
      <c r="R79" s="1040"/>
      <c r="S79" s="1040"/>
      <c r="T79" s="1040"/>
      <c r="U79" s="1040"/>
      <c r="V79" s="1040">
        <v>185</v>
      </c>
      <c r="W79" s="1040"/>
      <c r="X79" s="1040"/>
      <c r="Y79" s="1040"/>
      <c r="Z79" s="1040"/>
      <c r="AA79" s="1040">
        <v>8</v>
      </c>
      <c r="AB79" s="1040"/>
      <c r="AC79" s="1040"/>
      <c r="AD79" s="1040"/>
      <c r="AE79" s="1040"/>
      <c r="AF79" s="1040">
        <v>8</v>
      </c>
      <c r="AG79" s="1040"/>
      <c r="AH79" s="1040"/>
      <c r="AI79" s="1040"/>
      <c r="AJ79" s="1040"/>
      <c r="AK79" s="1040">
        <v>0</v>
      </c>
      <c r="AL79" s="1040"/>
      <c r="AM79" s="1040"/>
      <c r="AN79" s="1040"/>
      <c r="AO79" s="1040"/>
      <c r="AP79" s="1047" t="s">
        <v>588</v>
      </c>
      <c r="AQ79" s="1048"/>
      <c r="AR79" s="1048"/>
      <c r="AS79" s="1048"/>
      <c r="AT79" s="1049"/>
      <c r="AU79" s="1047" t="s">
        <v>587</v>
      </c>
      <c r="AV79" s="1048"/>
      <c r="AW79" s="1048"/>
      <c r="AX79" s="1048"/>
      <c r="AY79" s="1049"/>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13678</v>
      </c>
      <c r="AG88" s="1028"/>
      <c r="AH88" s="1028"/>
      <c r="AI88" s="1028"/>
      <c r="AJ88" s="1028"/>
      <c r="AK88" s="1032"/>
      <c r="AL88" s="1032"/>
      <c r="AM88" s="1032"/>
      <c r="AN88" s="1032"/>
      <c r="AO88" s="1032"/>
      <c r="AP88" s="1028">
        <v>4538</v>
      </c>
      <c r="AQ88" s="1028"/>
      <c r="AR88" s="1028"/>
      <c r="AS88" s="1028"/>
      <c r="AT88" s="1028"/>
      <c r="AU88" s="1028">
        <v>672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146</v>
      </c>
      <c r="CS102" s="1020"/>
      <c r="CT102" s="1020"/>
      <c r="CU102" s="1020"/>
      <c r="CV102" s="1021"/>
      <c r="CW102" s="1019">
        <v>326</v>
      </c>
      <c r="CX102" s="1020"/>
      <c r="CY102" s="1020"/>
      <c r="CZ102" s="1020"/>
      <c r="DA102" s="1021"/>
      <c r="DB102" s="1019">
        <v>408</v>
      </c>
      <c r="DC102" s="1020"/>
      <c r="DD102" s="1020"/>
      <c r="DE102" s="1020"/>
      <c r="DF102" s="1021"/>
      <c r="DG102" s="1019"/>
      <c r="DH102" s="1020"/>
      <c r="DI102" s="1020"/>
      <c r="DJ102" s="1020"/>
      <c r="DK102" s="1021"/>
      <c r="DL102" s="1019">
        <v>176</v>
      </c>
      <c r="DM102" s="1020"/>
      <c r="DN102" s="1020"/>
      <c r="DO102" s="1020"/>
      <c r="DP102" s="1021"/>
      <c r="DQ102" s="1019">
        <v>176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303</v>
      </c>
      <c r="AG109" s="963"/>
      <c r="AH109" s="963"/>
      <c r="AI109" s="963"/>
      <c r="AJ109" s="964"/>
      <c r="AK109" s="965" t="s">
        <v>302</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303</v>
      </c>
      <c r="BW109" s="963"/>
      <c r="BX109" s="963"/>
      <c r="BY109" s="963"/>
      <c r="BZ109" s="964"/>
      <c r="CA109" s="965" t="s">
        <v>302</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303</v>
      </c>
      <c r="DM109" s="963"/>
      <c r="DN109" s="963"/>
      <c r="DO109" s="963"/>
      <c r="DP109" s="964"/>
      <c r="DQ109" s="965" t="s">
        <v>302</v>
      </c>
      <c r="DR109" s="963"/>
      <c r="DS109" s="963"/>
      <c r="DT109" s="963"/>
      <c r="DU109" s="964"/>
      <c r="DV109" s="965" t="s">
        <v>427</v>
      </c>
      <c r="DW109" s="963"/>
      <c r="DX109" s="963"/>
      <c r="DY109" s="963"/>
      <c r="DZ109" s="994"/>
    </row>
    <row r="110" spans="1:131" s="226" customFormat="1" ht="26.25" customHeight="1" x14ac:dyDescent="0.15">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3092859</v>
      </c>
      <c r="AB110" s="956"/>
      <c r="AC110" s="956"/>
      <c r="AD110" s="956"/>
      <c r="AE110" s="957"/>
      <c r="AF110" s="958">
        <v>3056889</v>
      </c>
      <c r="AG110" s="956"/>
      <c r="AH110" s="956"/>
      <c r="AI110" s="956"/>
      <c r="AJ110" s="957"/>
      <c r="AK110" s="958">
        <v>2965592</v>
      </c>
      <c r="AL110" s="956"/>
      <c r="AM110" s="956"/>
      <c r="AN110" s="956"/>
      <c r="AO110" s="957"/>
      <c r="AP110" s="959">
        <v>21.6</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27754196</v>
      </c>
      <c r="BR110" s="903"/>
      <c r="BS110" s="903"/>
      <c r="BT110" s="903"/>
      <c r="BU110" s="903"/>
      <c r="BV110" s="903">
        <v>27120958</v>
      </c>
      <c r="BW110" s="903"/>
      <c r="BX110" s="903"/>
      <c r="BY110" s="903"/>
      <c r="BZ110" s="903"/>
      <c r="CA110" s="903">
        <v>26475128</v>
      </c>
      <c r="CB110" s="903"/>
      <c r="CC110" s="903"/>
      <c r="CD110" s="903"/>
      <c r="CE110" s="903"/>
      <c r="CF110" s="927">
        <v>192.9</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125</v>
      </c>
      <c r="DH110" s="903"/>
      <c r="DI110" s="903"/>
      <c r="DJ110" s="903"/>
      <c r="DK110" s="903"/>
      <c r="DL110" s="903" t="s">
        <v>125</v>
      </c>
      <c r="DM110" s="903"/>
      <c r="DN110" s="903"/>
      <c r="DO110" s="903"/>
      <c r="DP110" s="903"/>
      <c r="DQ110" s="903" t="s">
        <v>125</v>
      </c>
      <c r="DR110" s="903"/>
      <c r="DS110" s="903"/>
      <c r="DT110" s="903"/>
      <c r="DU110" s="903"/>
      <c r="DV110" s="904" t="s">
        <v>125</v>
      </c>
      <c r="DW110" s="904"/>
      <c r="DX110" s="904"/>
      <c r="DY110" s="904"/>
      <c r="DZ110" s="905"/>
    </row>
    <row r="111" spans="1:131" s="226" customFormat="1" ht="26.25" customHeight="1" x14ac:dyDescent="0.15">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125</v>
      </c>
      <c r="AB111" s="984"/>
      <c r="AC111" s="984"/>
      <c r="AD111" s="984"/>
      <c r="AE111" s="985"/>
      <c r="AF111" s="986" t="s">
        <v>125</v>
      </c>
      <c r="AG111" s="984"/>
      <c r="AH111" s="984"/>
      <c r="AI111" s="984"/>
      <c r="AJ111" s="985"/>
      <c r="AK111" s="986" t="s">
        <v>125</v>
      </c>
      <c r="AL111" s="984"/>
      <c r="AM111" s="984"/>
      <c r="AN111" s="984"/>
      <c r="AO111" s="985"/>
      <c r="AP111" s="987" t="s">
        <v>125</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564583</v>
      </c>
      <c r="BR111" s="875"/>
      <c r="BS111" s="875"/>
      <c r="BT111" s="875"/>
      <c r="BU111" s="875"/>
      <c r="BV111" s="875">
        <v>509642</v>
      </c>
      <c r="BW111" s="875"/>
      <c r="BX111" s="875"/>
      <c r="BY111" s="875"/>
      <c r="BZ111" s="875"/>
      <c r="CA111" s="875">
        <v>452458</v>
      </c>
      <c r="CB111" s="875"/>
      <c r="CC111" s="875"/>
      <c r="CD111" s="875"/>
      <c r="CE111" s="875"/>
      <c r="CF111" s="936">
        <v>3.3</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125</v>
      </c>
      <c r="DH111" s="875"/>
      <c r="DI111" s="875"/>
      <c r="DJ111" s="875"/>
      <c r="DK111" s="875"/>
      <c r="DL111" s="875" t="s">
        <v>125</v>
      </c>
      <c r="DM111" s="875"/>
      <c r="DN111" s="875"/>
      <c r="DO111" s="875"/>
      <c r="DP111" s="875"/>
      <c r="DQ111" s="875" t="s">
        <v>125</v>
      </c>
      <c r="DR111" s="875"/>
      <c r="DS111" s="875"/>
      <c r="DT111" s="875"/>
      <c r="DU111" s="875"/>
      <c r="DV111" s="852" t="s">
        <v>125</v>
      </c>
      <c r="DW111" s="852"/>
      <c r="DX111" s="852"/>
      <c r="DY111" s="852"/>
      <c r="DZ111" s="853"/>
    </row>
    <row r="112" spans="1:131" s="226" customFormat="1" ht="26.25" customHeight="1" x14ac:dyDescent="0.15">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6667</v>
      </c>
      <c r="AB112" s="838"/>
      <c r="AC112" s="838"/>
      <c r="AD112" s="838"/>
      <c r="AE112" s="839"/>
      <c r="AF112" s="840" t="s">
        <v>125</v>
      </c>
      <c r="AG112" s="838"/>
      <c r="AH112" s="838"/>
      <c r="AI112" s="838"/>
      <c r="AJ112" s="839"/>
      <c r="AK112" s="840" t="s">
        <v>125</v>
      </c>
      <c r="AL112" s="838"/>
      <c r="AM112" s="838"/>
      <c r="AN112" s="838"/>
      <c r="AO112" s="839"/>
      <c r="AP112" s="885" t="s">
        <v>125</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15149470</v>
      </c>
      <c r="BR112" s="875"/>
      <c r="BS112" s="875"/>
      <c r="BT112" s="875"/>
      <c r="BU112" s="875"/>
      <c r="BV112" s="875">
        <v>14401603</v>
      </c>
      <c r="BW112" s="875"/>
      <c r="BX112" s="875"/>
      <c r="BY112" s="875"/>
      <c r="BZ112" s="875"/>
      <c r="CA112" s="875">
        <v>13651710</v>
      </c>
      <c r="CB112" s="875"/>
      <c r="CC112" s="875"/>
      <c r="CD112" s="875"/>
      <c r="CE112" s="875"/>
      <c r="CF112" s="936">
        <v>99.5</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125</v>
      </c>
      <c r="DH112" s="875"/>
      <c r="DI112" s="875"/>
      <c r="DJ112" s="875"/>
      <c r="DK112" s="875"/>
      <c r="DL112" s="875" t="s">
        <v>125</v>
      </c>
      <c r="DM112" s="875"/>
      <c r="DN112" s="875"/>
      <c r="DO112" s="875"/>
      <c r="DP112" s="875"/>
      <c r="DQ112" s="875" t="s">
        <v>125</v>
      </c>
      <c r="DR112" s="875"/>
      <c r="DS112" s="875"/>
      <c r="DT112" s="875"/>
      <c r="DU112" s="875"/>
      <c r="DV112" s="852" t="s">
        <v>125</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1140565</v>
      </c>
      <c r="AB113" s="984"/>
      <c r="AC113" s="984"/>
      <c r="AD113" s="984"/>
      <c r="AE113" s="985"/>
      <c r="AF113" s="986">
        <v>1141523</v>
      </c>
      <c r="AG113" s="984"/>
      <c r="AH113" s="984"/>
      <c r="AI113" s="984"/>
      <c r="AJ113" s="985"/>
      <c r="AK113" s="986">
        <v>1142084</v>
      </c>
      <c r="AL113" s="984"/>
      <c r="AM113" s="984"/>
      <c r="AN113" s="984"/>
      <c r="AO113" s="985"/>
      <c r="AP113" s="987">
        <v>8.3000000000000007</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889860</v>
      </c>
      <c r="BR113" s="875"/>
      <c r="BS113" s="875"/>
      <c r="BT113" s="875"/>
      <c r="BU113" s="875"/>
      <c r="BV113" s="875">
        <v>791972</v>
      </c>
      <c r="BW113" s="875"/>
      <c r="BX113" s="875"/>
      <c r="BY113" s="875"/>
      <c r="BZ113" s="875"/>
      <c r="CA113" s="875">
        <v>705191</v>
      </c>
      <c r="CB113" s="875"/>
      <c r="CC113" s="875"/>
      <c r="CD113" s="875"/>
      <c r="CE113" s="875"/>
      <c r="CF113" s="936">
        <v>5.0999999999999996</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125</v>
      </c>
      <c r="DH113" s="838"/>
      <c r="DI113" s="838"/>
      <c r="DJ113" s="838"/>
      <c r="DK113" s="839"/>
      <c r="DL113" s="840" t="s">
        <v>125</v>
      </c>
      <c r="DM113" s="838"/>
      <c r="DN113" s="838"/>
      <c r="DO113" s="838"/>
      <c r="DP113" s="839"/>
      <c r="DQ113" s="840" t="s">
        <v>125</v>
      </c>
      <c r="DR113" s="838"/>
      <c r="DS113" s="838"/>
      <c r="DT113" s="838"/>
      <c r="DU113" s="839"/>
      <c r="DV113" s="885" t="s">
        <v>125</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160531</v>
      </c>
      <c r="AB114" s="838"/>
      <c r="AC114" s="838"/>
      <c r="AD114" s="838"/>
      <c r="AE114" s="839"/>
      <c r="AF114" s="840">
        <v>159619</v>
      </c>
      <c r="AG114" s="838"/>
      <c r="AH114" s="838"/>
      <c r="AI114" s="838"/>
      <c r="AJ114" s="839"/>
      <c r="AK114" s="840">
        <v>163229</v>
      </c>
      <c r="AL114" s="838"/>
      <c r="AM114" s="838"/>
      <c r="AN114" s="838"/>
      <c r="AO114" s="839"/>
      <c r="AP114" s="885">
        <v>1.2</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3927117</v>
      </c>
      <c r="BR114" s="875"/>
      <c r="BS114" s="875"/>
      <c r="BT114" s="875"/>
      <c r="BU114" s="875"/>
      <c r="BV114" s="875">
        <v>3741029</v>
      </c>
      <c r="BW114" s="875"/>
      <c r="BX114" s="875"/>
      <c r="BY114" s="875"/>
      <c r="BZ114" s="875"/>
      <c r="CA114" s="875">
        <v>3733724</v>
      </c>
      <c r="CB114" s="875"/>
      <c r="CC114" s="875"/>
      <c r="CD114" s="875"/>
      <c r="CE114" s="875"/>
      <c r="CF114" s="936">
        <v>27.2</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125</v>
      </c>
      <c r="DH114" s="838"/>
      <c r="DI114" s="838"/>
      <c r="DJ114" s="838"/>
      <c r="DK114" s="839"/>
      <c r="DL114" s="840" t="s">
        <v>125</v>
      </c>
      <c r="DM114" s="838"/>
      <c r="DN114" s="838"/>
      <c r="DO114" s="838"/>
      <c r="DP114" s="839"/>
      <c r="DQ114" s="840" t="s">
        <v>125</v>
      </c>
      <c r="DR114" s="838"/>
      <c r="DS114" s="838"/>
      <c r="DT114" s="838"/>
      <c r="DU114" s="839"/>
      <c r="DV114" s="885" t="s">
        <v>125</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62672</v>
      </c>
      <c r="AB115" s="984"/>
      <c r="AC115" s="984"/>
      <c r="AD115" s="984"/>
      <c r="AE115" s="985"/>
      <c r="AF115" s="986">
        <v>59107</v>
      </c>
      <c r="AG115" s="984"/>
      <c r="AH115" s="984"/>
      <c r="AI115" s="984"/>
      <c r="AJ115" s="985"/>
      <c r="AK115" s="986">
        <v>53079</v>
      </c>
      <c r="AL115" s="984"/>
      <c r="AM115" s="984"/>
      <c r="AN115" s="984"/>
      <c r="AO115" s="985"/>
      <c r="AP115" s="987">
        <v>0.4</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98054</v>
      </c>
      <c r="BR115" s="875"/>
      <c r="BS115" s="875"/>
      <c r="BT115" s="875"/>
      <c r="BU115" s="875"/>
      <c r="BV115" s="875">
        <v>49912</v>
      </c>
      <c r="BW115" s="875"/>
      <c r="BX115" s="875"/>
      <c r="BY115" s="875"/>
      <c r="BZ115" s="875"/>
      <c r="CA115" s="875">
        <v>161590</v>
      </c>
      <c r="CB115" s="875"/>
      <c r="CC115" s="875"/>
      <c r="CD115" s="875"/>
      <c r="CE115" s="875"/>
      <c r="CF115" s="936">
        <v>1.2</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174133</v>
      </c>
      <c r="DH115" s="838"/>
      <c r="DI115" s="838"/>
      <c r="DJ115" s="838"/>
      <c r="DK115" s="839"/>
      <c r="DL115" s="840">
        <v>174133</v>
      </c>
      <c r="DM115" s="838"/>
      <c r="DN115" s="838"/>
      <c r="DO115" s="838"/>
      <c r="DP115" s="839"/>
      <c r="DQ115" s="840">
        <v>145275</v>
      </c>
      <c r="DR115" s="838"/>
      <c r="DS115" s="838"/>
      <c r="DT115" s="838"/>
      <c r="DU115" s="839"/>
      <c r="DV115" s="885">
        <v>1.1000000000000001</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65</v>
      </c>
      <c r="AB116" s="838"/>
      <c r="AC116" s="838"/>
      <c r="AD116" s="838"/>
      <c r="AE116" s="839"/>
      <c r="AF116" s="840">
        <v>1</v>
      </c>
      <c r="AG116" s="838"/>
      <c r="AH116" s="838"/>
      <c r="AI116" s="838"/>
      <c r="AJ116" s="839"/>
      <c r="AK116" s="840">
        <v>1</v>
      </c>
      <c r="AL116" s="838"/>
      <c r="AM116" s="838"/>
      <c r="AN116" s="838"/>
      <c r="AO116" s="839"/>
      <c r="AP116" s="885">
        <v>0</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125</v>
      </c>
      <c r="BR116" s="875"/>
      <c r="BS116" s="875"/>
      <c r="BT116" s="875"/>
      <c r="BU116" s="875"/>
      <c r="BV116" s="875" t="s">
        <v>125</v>
      </c>
      <c r="BW116" s="875"/>
      <c r="BX116" s="875"/>
      <c r="BY116" s="875"/>
      <c r="BZ116" s="875"/>
      <c r="CA116" s="875" t="s">
        <v>125</v>
      </c>
      <c r="CB116" s="875"/>
      <c r="CC116" s="875"/>
      <c r="CD116" s="875"/>
      <c r="CE116" s="875"/>
      <c r="CF116" s="936" t="s">
        <v>125</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2943</v>
      </c>
      <c r="DH116" s="838"/>
      <c r="DI116" s="838"/>
      <c r="DJ116" s="838"/>
      <c r="DK116" s="839"/>
      <c r="DL116" s="840">
        <v>1472</v>
      </c>
      <c r="DM116" s="838"/>
      <c r="DN116" s="838"/>
      <c r="DO116" s="838"/>
      <c r="DP116" s="839"/>
      <c r="DQ116" s="840" t="s">
        <v>125</v>
      </c>
      <c r="DR116" s="838"/>
      <c r="DS116" s="838"/>
      <c r="DT116" s="838"/>
      <c r="DU116" s="839"/>
      <c r="DV116" s="885" t="s">
        <v>125</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4463359</v>
      </c>
      <c r="AB117" s="970"/>
      <c r="AC117" s="970"/>
      <c r="AD117" s="970"/>
      <c r="AE117" s="971"/>
      <c r="AF117" s="972">
        <v>4417139</v>
      </c>
      <c r="AG117" s="970"/>
      <c r="AH117" s="970"/>
      <c r="AI117" s="970"/>
      <c r="AJ117" s="971"/>
      <c r="AK117" s="972">
        <v>4323985</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125</v>
      </c>
      <c r="BR117" s="875"/>
      <c r="BS117" s="875"/>
      <c r="BT117" s="875"/>
      <c r="BU117" s="875"/>
      <c r="BV117" s="875" t="s">
        <v>125</v>
      </c>
      <c r="BW117" s="875"/>
      <c r="BX117" s="875"/>
      <c r="BY117" s="875"/>
      <c r="BZ117" s="875"/>
      <c r="CA117" s="875" t="s">
        <v>125</v>
      </c>
      <c r="CB117" s="875"/>
      <c r="CC117" s="875"/>
      <c r="CD117" s="875"/>
      <c r="CE117" s="875"/>
      <c r="CF117" s="936" t="s">
        <v>125</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125</v>
      </c>
      <c r="DH117" s="838"/>
      <c r="DI117" s="838"/>
      <c r="DJ117" s="838"/>
      <c r="DK117" s="839"/>
      <c r="DL117" s="840" t="s">
        <v>125</v>
      </c>
      <c r="DM117" s="838"/>
      <c r="DN117" s="838"/>
      <c r="DO117" s="838"/>
      <c r="DP117" s="839"/>
      <c r="DQ117" s="840" t="s">
        <v>125</v>
      </c>
      <c r="DR117" s="838"/>
      <c r="DS117" s="838"/>
      <c r="DT117" s="838"/>
      <c r="DU117" s="839"/>
      <c r="DV117" s="885" t="s">
        <v>125</v>
      </c>
      <c r="DW117" s="886"/>
      <c r="DX117" s="886"/>
      <c r="DY117" s="886"/>
      <c r="DZ117" s="887"/>
    </row>
    <row r="118" spans="1:130" s="226" customFormat="1" ht="26.25" customHeight="1" x14ac:dyDescent="0.15">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303</v>
      </c>
      <c r="AG118" s="963"/>
      <c r="AH118" s="963"/>
      <c r="AI118" s="963"/>
      <c r="AJ118" s="964"/>
      <c r="AK118" s="965" t="s">
        <v>302</v>
      </c>
      <c r="AL118" s="963"/>
      <c r="AM118" s="963"/>
      <c r="AN118" s="963"/>
      <c r="AO118" s="964"/>
      <c r="AP118" s="966" t="s">
        <v>427</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125</v>
      </c>
      <c r="BR118" s="906"/>
      <c r="BS118" s="906"/>
      <c r="BT118" s="906"/>
      <c r="BU118" s="906"/>
      <c r="BV118" s="906" t="s">
        <v>125</v>
      </c>
      <c r="BW118" s="906"/>
      <c r="BX118" s="906"/>
      <c r="BY118" s="906"/>
      <c r="BZ118" s="906"/>
      <c r="CA118" s="906" t="s">
        <v>125</v>
      </c>
      <c r="CB118" s="906"/>
      <c r="CC118" s="906"/>
      <c r="CD118" s="906"/>
      <c r="CE118" s="906"/>
      <c r="CF118" s="936" t="s">
        <v>125</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125</v>
      </c>
      <c r="DH118" s="838"/>
      <c r="DI118" s="838"/>
      <c r="DJ118" s="838"/>
      <c r="DK118" s="839"/>
      <c r="DL118" s="840" t="s">
        <v>125</v>
      </c>
      <c r="DM118" s="838"/>
      <c r="DN118" s="838"/>
      <c r="DO118" s="838"/>
      <c r="DP118" s="839"/>
      <c r="DQ118" s="840" t="s">
        <v>125</v>
      </c>
      <c r="DR118" s="838"/>
      <c r="DS118" s="838"/>
      <c r="DT118" s="838"/>
      <c r="DU118" s="839"/>
      <c r="DV118" s="885" t="s">
        <v>125</v>
      </c>
      <c r="DW118" s="886"/>
      <c r="DX118" s="886"/>
      <c r="DY118" s="886"/>
      <c r="DZ118" s="887"/>
    </row>
    <row r="119" spans="1:130" s="226" customFormat="1" ht="26.25" customHeight="1" x14ac:dyDescent="0.15">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125</v>
      </c>
      <c r="AB119" s="956"/>
      <c r="AC119" s="956"/>
      <c r="AD119" s="956"/>
      <c r="AE119" s="957"/>
      <c r="AF119" s="958" t="s">
        <v>125</v>
      </c>
      <c r="AG119" s="956"/>
      <c r="AH119" s="956"/>
      <c r="AI119" s="956"/>
      <c r="AJ119" s="957"/>
      <c r="AK119" s="958" t="s">
        <v>125</v>
      </c>
      <c r="AL119" s="956"/>
      <c r="AM119" s="956"/>
      <c r="AN119" s="956"/>
      <c r="AO119" s="957"/>
      <c r="AP119" s="959" t="s">
        <v>125</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457</v>
      </c>
      <c r="BP119" s="939"/>
      <c r="BQ119" s="943">
        <v>48383280</v>
      </c>
      <c r="BR119" s="906"/>
      <c r="BS119" s="906"/>
      <c r="BT119" s="906"/>
      <c r="BU119" s="906"/>
      <c r="BV119" s="906">
        <v>46615116</v>
      </c>
      <c r="BW119" s="906"/>
      <c r="BX119" s="906"/>
      <c r="BY119" s="906"/>
      <c r="BZ119" s="906"/>
      <c r="CA119" s="906">
        <v>45179801</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387507</v>
      </c>
      <c r="DH119" s="821"/>
      <c r="DI119" s="821"/>
      <c r="DJ119" s="821"/>
      <c r="DK119" s="822"/>
      <c r="DL119" s="823">
        <v>334037</v>
      </c>
      <c r="DM119" s="821"/>
      <c r="DN119" s="821"/>
      <c r="DO119" s="821"/>
      <c r="DP119" s="822"/>
      <c r="DQ119" s="823">
        <v>307183</v>
      </c>
      <c r="DR119" s="821"/>
      <c r="DS119" s="821"/>
      <c r="DT119" s="821"/>
      <c r="DU119" s="822"/>
      <c r="DV119" s="909">
        <v>2.2000000000000002</v>
      </c>
      <c r="DW119" s="910"/>
      <c r="DX119" s="910"/>
      <c r="DY119" s="910"/>
      <c r="DZ119" s="911"/>
    </row>
    <row r="120" spans="1:130" s="226" customFormat="1" ht="26.25" customHeight="1" x14ac:dyDescent="0.15">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125</v>
      </c>
      <c r="AB120" s="838"/>
      <c r="AC120" s="838"/>
      <c r="AD120" s="838"/>
      <c r="AE120" s="839"/>
      <c r="AF120" s="840" t="s">
        <v>125</v>
      </c>
      <c r="AG120" s="838"/>
      <c r="AH120" s="838"/>
      <c r="AI120" s="838"/>
      <c r="AJ120" s="839"/>
      <c r="AK120" s="840" t="s">
        <v>125</v>
      </c>
      <c r="AL120" s="838"/>
      <c r="AM120" s="838"/>
      <c r="AN120" s="838"/>
      <c r="AO120" s="839"/>
      <c r="AP120" s="885" t="s">
        <v>125</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5446690</v>
      </c>
      <c r="BR120" s="903"/>
      <c r="BS120" s="903"/>
      <c r="BT120" s="903"/>
      <c r="BU120" s="903"/>
      <c r="BV120" s="903">
        <v>5615830</v>
      </c>
      <c r="BW120" s="903"/>
      <c r="BX120" s="903"/>
      <c r="BY120" s="903"/>
      <c r="BZ120" s="903"/>
      <c r="CA120" s="903">
        <v>5755416</v>
      </c>
      <c r="CB120" s="903"/>
      <c r="CC120" s="903"/>
      <c r="CD120" s="903"/>
      <c r="CE120" s="903"/>
      <c r="CF120" s="927">
        <v>41.9</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11749510</v>
      </c>
      <c r="DH120" s="903"/>
      <c r="DI120" s="903"/>
      <c r="DJ120" s="903"/>
      <c r="DK120" s="903"/>
      <c r="DL120" s="903">
        <v>11328448</v>
      </c>
      <c r="DM120" s="903"/>
      <c r="DN120" s="903"/>
      <c r="DO120" s="903"/>
      <c r="DP120" s="903"/>
      <c r="DQ120" s="903">
        <v>10908294</v>
      </c>
      <c r="DR120" s="903"/>
      <c r="DS120" s="903"/>
      <c r="DT120" s="903"/>
      <c r="DU120" s="903"/>
      <c r="DV120" s="904">
        <v>79.5</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125</v>
      </c>
      <c r="AB121" s="838"/>
      <c r="AC121" s="838"/>
      <c r="AD121" s="838"/>
      <c r="AE121" s="839"/>
      <c r="AF121" s="840" t="s">
        <v>125</v>
      </c>
      <c r="AG121" s="838"/>
      <c r="AH121" s="838"/>
      <c r="AI121" s="838"/>
      <c r="AJ121" s="839"/>
      <c r="AK121" s="840" t="s">
        <v>125</v>
      </c>
      <c r="AL121" s="838"/>
      <c r="AM121" s="838"/>
      <c r="AN121" s="838"/>
      <c r="AO121" s="839"/>
      <c r="AP121" s="885" t="s">
        <v>125</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3864394</v>
      </c>
      <c r="BR121" s="875"/>
      <c r="BS121" s="875"/>
      <c r="BT121" s="875"/>
      <c r="BU121" s="875"/>
      <c r="BV121" s="875">
        <v>3435233</v>
      </c>
      <c r="BW121" s="875"/>
      <c r="BX121" s="875"/>
      <c r="BY121" s="875"/>
      <c r="BZ121" s="875"/>
      <c r="CA121" s="875">
        <v>3308073</v>
      </c>
      <c r="CB121" s="875"/>
      <c r="CC121" s="875"/>
      <c r="CD121" s="875"/>
      <c r="CE121" s="875"/>
      <c r="CF121" s="936">
        <v>24.1</v>
      </c>
      <c r="CG121" s="937"/>
      <c r="CH121" s="937"/>
      <c r="CI121" s="937"/>
      <c r="CJ121" s="937"/>
      <c r="CK121" s="930"/>
      <c r="CL121" s="916"/>
      <c r="CM121" s="916"/>
      <c r="CN121" s="916"/>
      <c r="CO121" s="917"/>
      <c r="CP121" s="896" t="s">
        <v>404</v>
      </c>
      <c r="CQ121" s="897"/>
      <c r="CR121" s="897"/>
      <c r="CS121" s="897"/>
      <c r="CT121" s="897"/>
      <c r="CU121" s="897"/>
      <c r="CV121" s="897"/>
      <c r="CW121" s="897"/>
      <c r="CX121" s="897"/>
      <c r="CY121" s="897"/>
      <c r="CZ121" s="897"/>
      <c r="DA121" s="897"/>
      <c r="DB121" s="897"/>
      <c r="DC121" s="897"/>
      <c r="DD121" s="897"/>
      <c r="DE121" s="897"/>
      <c r="DF121" s="898"/>
      <c r="DG121" s="874">
        <v>2575472</v>
      </c>
      <c r="DH121" s="875"/>
      <c r="DI121" s="875"/>
      <c r="DJ121" s="875"/>
      <c r="DK121" s="875"/>
      <c r="DL121" s="875">
        <v>2408577</v>
      </c>
      <c r="DM121" s="875"/>
      <c r="DN121" s="875"/>
      <c r="DO121" s="875"/>
      <c r="DP121" s="875"/>
      <c r="DQ121" s="875">
        <v>2240437</v>
      </c>
      <c r="DR121" s="875"/>
      <c r="DS121" s="875"/>
      <c r="DT121" s="875"/>
      <c r="DU121" s="875"/>
      <c r="DV121" s="852">
        <v>16.3</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125</v>
      </c>
      <c r="AB122" s="838"/>
      <c r="AC122" s="838"/>
      <c r="AD122" s="838"/>
      <c r="AE122" s="839"/>
      <c r="AF122" s="840" t="s">
        <v>125</v>
      </c>
      <c r="AG122" s="838"/>
      <c r="AH122" s="838"/>
      <c r="AI122" s="838"/>
      <c r="AJ122" s="839"/>
      <c r="AK122" s="840" t="s">
        <v>125</v>
      </c>
      <c r="AL122" s="838"/>
      <c r="AM122" s="838"/>
      <c r="AN122" s="838"/>
      <c r="AO122" s="839"/>
      <c r="AP122" s="885" t="s">
        <v>125</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33028768</v>
      </c>
      <c r="BR122" s="906"/>
      <c r="BS122" s="906"/>
      <c r="BT122" s="906"/>
      <c r="BU122" s="906"/>
      <c r="BV122" s="906">
        <v>31825188</v>
      </c>
      <c r="BW122" s="906"/>
      <c r="BX122" s="906"/>
      <c r="BY122" s="906"/>
      <c r="BZ122" s="906"/>
      <c r="CA122" s="906">
        <v>30850348</v>
      </c>
      <c r="CB122" s="906"/>
      <c r="CC122" s="906"/>
      <c r="CD122" s="906"/>
      <c r="CE122" s="906"/>
      <c r="CF122" s="907">
        <v>224.7</v>
      </c>
      <c r="CG122" s="908"/>
      <c r="CH122" s="908"/>
      <c r="CI122" s="908"/>
      <c r="CJ122" s="908"/>
      <c r="CK122" s="930"/>
      <c r="CL122" s="916"/>
      <c r="CM122" s="916"/>
      <c r="CN122" s="916"/>
      <c r="CO122" s="917"/>
      <c r="CP122" s="896" t="s">
        <v>401</v>
      </c>
      <c r="CQ122" s="897"/>
      <c r="CR122" s="897"/>
      <c r="CS122" s="897"/>
      <c r="CT122" s="897"/>
      <c r="CU122" s="897"/>
      <c r="CV122" s="897"/>
      <c r="CW122" s="897"/>
      <c r="CX122" s="897"/>
      <c r="CY122" s="897"/>
      <c r="CZ122" s="897"/>
      <c r="DA122" s="897"/>
      <c r="DB122" s="897"/>
      <c r="DC122" s="897"/>
      <c r="DD122" s="897"/>
      <c r="DE122" s="897"/>
      <c r="DF122" s="898"/>
      <c r="DG122" s="874">
        <v>186047</v>
      </c>
      <c r="DH122" s="875"/>
      <c r="DI122" s="875"/>
      <c r="DJ122" s="875"/>
      <c r="DK122" s="875"/>
      <c r="DL122" s="875">
        <v>73104</v>
      </c>
      <c r="DM122" s="875"/>
      <c r="DN122" s="875"/>
      <c r="DO122" s="875"/>
      <c r="DP122" s="875"/>
      <c r="DQ122" s="875">
        <v>477748</v>
      </c>
      <c r="DR122" s="875"/>
      <c r="DS122" s="875"/>
      <c r="DT122" s="875"/>
      <c r="DU122" s="875"/>
      <c r="DV122" s="852">
        <v>3.5</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125</v>
      </c>
      <c r="AB123" s="838"/>
      <c r="AC123" s="838"/>
      <c r="AD123" s="838"/>
      <c r="AE123" s="839"/>
      <c r="AF123" s="840" t="s">
        <v>125</v>
      </c>
      <c r="AG123" s="838"/>
      <c r="AH123" s="838"/>
      <c r="AI123" s="838"/>
      <c r="AJ123" s="839"/>
      <c r="AK123" s="840" t="s">
        <v>125</v>
      </c>
      <c r="AL123" s="838"/>
      <c r="AM123" s="838"/>
      <c r="AN123" s="838"/>
      <c r="AO123" s="839"/>
      <c r="AP123" s="885" t="s">
        <v>125</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466</v>
      </c>
      <c r="BP123" s="939"/>
      <c r="BQ123" s="893">
        <v>42339852</v>
      </c>
      <c r="BR123" s="894"/>
      <c r="BS123" s="894"/>
      <c r="BT123" s="894"/>
      <c r="BU123" s="894"/>
      <c r="BV123" s="894">
        <v>40876251</v>
      </c>
      <c r="BW123" s="894"/>
      <c r="BX123" s="894"/>
      <c r="BY123" s="894"/>
      <c r="BZ123" s="894"/>
      <c r="CA123" s="894">
        <v>39913837</v>
      </c>
      <c r="CB123" s="894"/>
      <c r="CC123" s="894"/>
      <c r="CD123" s="894"/>
      <c r="CE123" s="894"/>
      <c r="CF123" s="804"/>
      <c r="CG123" s="805"/>
      <c r="CH123" s="805"/>
      <c r="CI123" s="805"/>
      <c r="CJ123" s="895"/>
      <c r="CK123" s="930"/>
      <c r="CL123" s="916"/>
      <c r="CM123" s="916"/>
      <c r="CN123" s="916"/>
      <c r="CO123" s="917"/>
      <c r="CP123" s="896" t="s">
        <v>467</v>
      </c>
      <c r="CQ123" s="897"/>
      <c r="CR123" s="897"/>
      <c r="CS123" s="897"/>
      <c r="CT123" s="897"/>
      <c r="CU123" s="897"/>
      <c r="CV123" s="897"/>
      <c r="CW123" s="897"/>
      <c r="CX123" s="897"/>
      <c r="CY123" s="897"/>
      <c r="CZ123" s="897"/>
      <c r="DA123" s="897"/>
      <c r="DB123" s="897"/>
      <c r="DC123" s="897"/>
      <c r="DD123" s="897"/>
      <c r="DE123" s="897"/>
      <c r="DF123" s="898"/>
      <c r="DG123" s="837">
        <v>25614</v>
      </c>
      <c r="DH123" s="838"/>
      <c r="DI123" s="838"/>
      <c r="DJ123" s="838"/>
      <c r="DK123" s="839"/>
      <c r="DL123" s="840">
        <v>30899</v>
      </c>
      <c r="DM123" s="838"/>
      <c r="DN123" s="838"/>
      <c r="DO123" s="838"/>
      <c r="DP123" s="839"/>
      <c r="DQ123" s="840">
        <v>25231</v>
      </c>
      <c r="DR123" s="838"/>
      <c r="DS123" s="838"/>
      <c r="DT123" s="838"/>
      <c r="DU123" s="839"/>
      <c r="DV123" s="885">
        <v>0.2</v>
      </c>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125</v>
      </c>
      <c r="AB124" s="838"/>
      <c r="AC124" s="838"/>
      <c r="AD124" s="838"/>
      <c r="AE124" s="839"/>
      <c r="AF124" s="840" t="s">
        <v>125</v>
      </c>
      <c r="AG124" s="838"/>
      <c r="AH124" s="838"/>
      <c r="AI124" s="838"/>
      <c r="AJ124" s="839"/>
      <c r="AK124" s="840" t="s">
        <v>125</v>
      </c>
      <c r="AL124" s="838"/>
      <c r="AM124" s="838"/>
      <c r="AN124" s="838"/>
      <c r="AO124" s="839"/>
      <c r="AP124" s="885" t="s">
        <v>125</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43.7</v>
      </c>
      <c r="BR124" s="892"/>
      <c r="BS124" s="892"/>
      <c r="BT124" s="892"/>
      <c r="BU124" s="892"/>
      <c r="BV124" s="892">
        <v>41.8</v>
      </c>
      <c r="BW124" s="892"/>
      <c r="BX124" s="892"/>
      <c r="BY124" s="892"/>
      <c r="BZ124" s="892"/>
      <c r="CA124" s="892">
        <v>38.299999999999997</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v>612827</v>
      </c>
      <c r="DH124" s="821"/>
      <c r="DI124" s="821"/>
      <c r="DJ124" s="821"/>
      <c r="DK124" s="822"/>
      <c r="DL124" s="823">
        <v>560575</v>
      </c>
      <c r="DM124" s="821"/>
      <c r="DN124" s="821"/>
      <c r="DO124" s="821"/>
      <c r="DP124" s="822"/>
      <c r="DQ124" s="823" t="s">
        <v>125</v>
      </c>
      <c r="DR124" s="821"/>
      <c r="DS124" s="821"/>
      <c r="DT124" s="821"/>
      <c r="DU124" s="822"/>
      <c r="DV124" s="909" t="s">
        <v>125</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125</v>
      </c>
      <c r="AB125" s="838"/>
      <c r="AC125" s="838"/>
      <c r="AD125" s="838"/>
      <c r="AE125" s="839"/>
      <c r="AF125" s="840" t="s">
        <v>125</v>
      </c>
      <c r="AG125" s="838"/>
      <c r="AH125" s="838"/>
      <c r="AI125" s="838"/>
      <c r="AJ125" s="839"/>
      <c r="AK125" s="840" t="s">
        <v>125</v>
      </c>
      <c r="AL125" s="838"/>
      <c r="AM125" s="838"/>
      <c r="AN125" s="838"/>
      <c r="AO125" s="839"/>
      <c r="AP125" s="885" t="s">
        <v>125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125</v>
      </c>
      <c r="DH125" s="903"/>
      <c r="DI125" s="903"/>
      <c r="DJ125" s="903"/>
      <c r="DK125" s="903"/>
      <c r="DL125" s="903" t="s">
        <v>125</v>
      </c>
      <c r="DM125" s="903"/>
      <c r="DN125" s="903"/>
      <c r="DO125" s="903"/>
      <c r="DP125" s="903"/>
      <c r="DQ125" s="903" t="s">
        <v>125</v>
      </c>
      <c r="DR125" s="903"/>
      <c r="DS125" s="903"/>
      <c r="DT125" s="903"/>
      <c r="DU125" s="903"/>
      <c r="DV125" s="904" t="s">
        <v>125</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55190</v>
      </c>
      <c r="AB126" s="838"/>
      <c r="AC126" s="838"/>
      <c r="AD126" s="838"/>
      <c r="AE126" s="839"/>
      <c r="AF126" s="840">
        <v>53042</v>
      </c>
      <c r="AG126" s="838"/>
      <c r="AH126" s="838"/>
      <c r="AI126" s="838"/>
      <c r="AJ126" s="839"/>
      <c r="AK126" s="840">
        <v>48281</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125</v>
      </c>
      <c r="DH126" s="875"/>
      <c r="DI126" s="875"/>
      <c r="DJ126" s="875"/>
      <c r="DK126" s="875"/>
      <c r="DL126" s="875" t="s">
        <v>125</v>
      </c>
      <c r="DM126" s="875"/>
      <c r="DN126" s="875"/>
      <c r="DO126" s="875"/>
      <c r="DP126" s="875"/>
      <c r="DQ126" s="875" t="s">
        <v>125</v>
      </c>
      <c r="DR126" s="875"/>
      <c r="DS126" s="875"/>
      <c r="DT126" s="875"/>
      <c r="DU126" s="875"/>
      <c r="DV126" s="852" t="s">
        <v>125</v>
      </c>
      <c r="DW126" s="852"/>
      <c r="DX126" s="852"/>
      <c r="DY126" s="852"/>
      <c r="DZ126" s="853"/>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7482</v>
      </c>
      <c r="AB127" s="838"/>
      <c r="AC127" s="838"/>
      <c r="AD127" s="838"/>
      <c r="AE127" s="839"/>
      <c r="AF127" s="840">
        <v>6065</v>
      </c>
      <c r="AG127" s="838"/>
      <c r="AH127" s="838"/>
      <c r="AI127" s="838"/>
      <c r="AJ127" s="839"/>
      <c r="AK127" s="840">
        <v>4798</v>
      </c>
      <c r="AL127" s="838"/>
      <c r="AM127" s="838"/>
      <c r="AN127" s="838"/>
      <c r="AO127" s="839"/>
      <c r="AP127" s="885">
        <v>0</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125</v>
      </c>
      <c r="DH127" s="875"/>
      <c r="DI127" s="875"/>
      <c r="DJ127" s="875"/>
      <c r="DK127" s="875"/>
      <c r="DL127" s="875" t="s">
        <v>125</v>
      </c>
      <c r="DM127" s="875"/>
      <c r="DN127" s="875"/>
      <c r="DO127" s="875"/>
      <c r="DP127" s="875"/>
      <c r="DQ127" s="875" t="s">
        <v>125</v>
      </c>
      <c r="DR127" s="875"/>
      <c r="DS127" s="875"/>
      <c r="DT127" s="875"/>
      <c r="DU127" s="875"/>
      <c r="DV127" s="852" t="s">
        <v>125</v>
      </c>
      <c r="DW127" s="852"/>
      <c r="DX127" s="852"/>
      <c r="DY127" s="852"/>
      <c r="DZ127" s="853"/>
    </row>
    <row r="128" spans="1:130" s="226" customFormat="1" ht="26.25" customHeight="1" thickBot="1" x14ac:dyDescent="0.2">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376040</v>
      </c>
      <c r="AB128" s="859"/>
      <c r="AC128" s="859"/>
      <c r="AD128" s="859"/>
      <c r="AE128" s="860"/>
      <c r="AF128" s="861">
        <v>352086</v>
      </c>
      <c r="AG128" s="859"/>
      <c r="AH128" s="859"/>
      <c r="AI128" s="859"/>
      <c r="AJ128" s="860"/>
      <c r="AK128" s="861">
        <v>400181</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125</v>
      </c>
      <c r="BG128" s="845"/>
      <c r="BH128" s="845"/>
      <c r="BI128" s="845"/>
      <c r="BJ128" s="845"/>
      <c r="BK128" s="845"/>
      <c r="BL128" s="868"/>
      <c r="BM128" s="844">
        <v>12.66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v>98054</v>
      </c>
      <c r="DH128" s="849"/>
      <c r="DI128" s="849"/>
      <c r="DJ128" s="849"/>
      <c r="DK128" s="849"/>
      <c r="DL128" s="849">
        <v>49912</v>
      </c>
      <c r="DM128" s="849"/>
      <c r="DN128" s="849"/>
      <c r="DO128" s="849"/>
      <c r="DP128" s="849"/>
      <c r="DQ128" s="849">
        <v>161590</v>
      </c>
      <c r="DR128" s="849"/>
      <c r="DS128" s="849"/>
      <c r="DT128" s="849"/>
      <c r="DU128" s="849"/>
      <c r="DV128" s="850">
        <v>1.2</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16878900</v>
      </c>
      <c r="AB129" s="838"/>
      <c r="AC129" s="838"/>
      <c r="AD129" s="838"/>
      <c r="AE129" s="839"/>
      <c r="AF129" s="840">
        <v>16754877</v>
      </c>
      <c r="AG129" s="838"/>
      <c r="AH129" s="838"/>
      <c r="AI129" s="838"/>
      <c r="AJ129" s="839"/>
      <c r="AK129" s="840">
        <v>16740945</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125</v>
      </c>
      <c r="BG129" s="828"/>
      <c r="BH129" s="828"/>
      <c r="BI129" s="828"/>
      <c r="BJ129" s="828"/>
      <c r="BK129" s="828"/>
      <c r="BL129" s="829"/>
      <c r="BM129" s="827">
        <v>17.66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3053747</v>
      </c>
      <c r="AB130" s="838"/>
      <c r="AC130" s="838"/>
      <c r="AD130" s="838"/>
      <c r="AE130" s="839"/>
      <c r="AF130" s="840">
        <v>3035783</v>
      </c>
      <c r="AG130" s="838"/>
      <c r="AH130" s="838"/>
      <c r="AI130" s="838"/>
      <c r="AJ130" s="839"/>
      <c r="AK130" s="840">
        <v>3013861</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7.2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13825153</v>
      </c>
      <c r="AB131" s="821"/>
      <c r="AC131" s="821"/>
      <c r="AD131" s="821"/>
      <c r="AE131" s="822"/>
      <c r="AF131" s="823">
        <v>13719094</v>
      </c>
      <c r="AG131" s="821"/>
      <c r="AH131" s="821"/>
      <c r="AI131" s="821"/>
      <c r="AJ131" s="822"/>
      <c r="AK131" s="823">
        <v>13727084</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v>38.299999999999997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7.476025763</v>
      </c>
      <c r="AB132" s="801"/>
      <c r="AC132" s="801"/>
      <c r="AD132" s="801"/>
      <c r="AE132" s="802"/>
      <c r="AF132" s="803">
        <v>7.5024633549999997</v>
      </c>
      <c r="AG132" s="801"/>
      <c r="AH132" s="801"/>
      <c r="AI132" s="801"/>
      <c r="AJ132" s="802"/>
      <c r="AK132" s="803">
        <v>6.6288149760000001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7.2</v>
      </c>
      <c r="AB133" s="780"/>
      <c r="AC133" s="780"/>
      <c r="AD133" s="780"/>
      <c r="AE133" s="781"/>
      <c r="AF133" s="779">
        <v>7.3</v>
      </c>
      <c r="AG133" s="780"/>
      <c r="AH133" s="780"/>
      <c r="AI133" s="780"/>
      <c r="AJ133" s="781"/>
      <c r="AK133" s="779">
        <v>7.2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5PKa6+44xuwFWtQKwC+pXeuhF6yU1Ki8WuWTuhofQhMCaNC5rFdq5HSYChI10v36h7yHT7q8Huj24hqt+qbZhg==" saltValue="EOpl3glI85SUHhLa1bv4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EnXoZ1kIs/7GPG12InQXWs0D5RsZFYXL3pFPYucuTmEKyXBMhsDLDzfQO7FjuElXephOwNoAFgJhl1EcIMFuA==" saltValue="KRqTgP12A+oIMaQMbPYl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ylD0G97y8lu/1VDHStBaSxyMlKWdqTag4PHGrNGWL2aYqwQ7k8eVAcng0Js1dSAnI/F8RbiOl67XMwUQlNFPg==" saltValue="yiLBE94hXeXOFo4zZdna1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5240769</v>
      </c>
      <c r="AP9" s="292">
        <v>77688</v>
      </c>
      <c r="AQ9" s="293">
        <v>61846</v>
      </c>
      <c r="AR9" s="294">
        <v>25.6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370096</v>
      </c>
      <c r="AP10" s="295">
        <v>5486</v>
      </c>
      <c r="AQ10" s="296">
        <v>5819</v>
      </c>
      <c r="AR10" s="297">
        <v>-5.7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547958</v>
      </c>
      <c r="AP11" s="295">
        <v>8123</v>
      </c>
      <c r="AQ11" s="296">
        <v>5868</v>
      </c>
      <c r="AR11" s="297">
        <v>38.4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t="s">
        <v>505</v>
      </c>
      <c r="AP12" s="295" t="s">
        <v>505</v>
      </c>
      <c r="AQ12" s="296">
        <v>1247</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505</v>
      </c>
      <c r="AP13" s="295" t="s">
        <v>505</v>
      </c>
      <c r="AQ13" s="296">
        <v>0</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167673</v>
      </c>
      <c r="AP14" s="295">
        <v>2486</v>
      </c>
      <c r="AQ14" s="296">
        <v>2376</v>
      </c>
      <c r="AR14" s="297">
        <v>4.5999999999999996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75248</v>
      </c>
      <c r="AP15" s="295">
        <v>1115</v>
      </c>
      <c r="AQ15" s="296">
        <v>1663</v>
      </c>
      <c r="AR15" s="297">
        <v>-33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-299766</v>
      </c>
      <c r="AP16" s="295">
        <v>-4444</v>
      </c>
      <c r="AQ16" s="296">
        <v>-5271</v>
      </c>
      <c r="AR16" s="297">
        <v>-15.7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6101978</v>
      </c>
      <c r="AP17" s="295">
        <v>90455</v>
      </c>
      <c r="AQ17" s="296">
        <v>73548</v>
      </c>
      <c r="AR17" s="297">
        <v>23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7.72</v>
      </c>
      <c r="AP21" s="308">
        <v>7.24</v>
      </c>
      <c r="AQ21" s="309">
        <v>0.48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98.4</v>
      </c>
      <c r="AP22" s="313">
        <v>98.4</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2965592</v>
      </c>
      <c r="AP32" s="322">
        <v>43961</v>
      </c>
      <c r="AQ32" s="323">
        <v>39633</v>
      </c>
      <c r="AR32" s="324">
        <v>10.9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505</v>
      </c>
      <c r="AP34" s="322" t="s">
        <v>505</v>
      </c>
      <c r="AQ34" s="323">
        <v>58</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1142084</v>
      </c>
      <c r="AP35" s="322">
        <v>16930</v>
      </c>
      <c r="AQ35" s="323">
        <v>13693</v>
      </c>
      <c r="AR35" s="324">
        <v>23.6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v>163229</v>
      </c>
      <c r="AP36" s="322">
        <v>2420</v>
      </c>
      <c r="AQ36" s="323">
        <v>1763</v>
      </c>
      <c r="AR36" s="324">
        <v>37.299999999999997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v>53079</v>
      </c>
      <c r="AP37" s="322">
        <v>787</v>
      </c>
      <c r="AQ37" s="323">
        <v>897</v>
      </c>
      <c r="AR37" s="324">
        <v>-12.3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v>1</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-400181</v>
      </c>
      <c r="AP39" s="322">
        <v>-5932</v>
      </c>
      <c r="AQ39" s="323">
        <v>-5566</v>
      </c>
      <c r="AR39" s="324">
        <v>6.6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-3013861</v>
      </c>
      <c r="AP40" s="322">
        <v>-44677</v>
      </c>
      <c r="AQ40" s="323">
        <v>-36175</v>
      </c>
      <c r="AR40" s="324">
        <v>23.5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909943</v>
      </c>
      <c r="AP41" s="322">
        <v>13489</v>
      </c>
      <c r="AQ41" s="323">
        <v>14303</v>
      </c>
      <c r="AR41" s="324">
        <v>-5.7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2954801</v>
      </c>
      <c r="AN51" s="344">
        <v>43478</v>
      </c>
      <c r="AO51" s="345">
        <v>25.1</v>
      </c>
      <c r="AP51" s="346">
        <v>63956</v>
      </c>
      <c r="AQ51" s="347">
        <v>25.7</v>
      </c>
      <c r="AR51" s="348">
        <v>-0.6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1073736</v>
      </c>
      <c r="AN52" s="352">
        <v>15799</v>
      </c>
      <c r="AO52" s="353">
        <v>36.4</v>
      </c>
      <c r="AP52" s="354">
        <v>29239</v>
      </c>
      <c r="AQ52" s="355">
        <v>8.8000000000000007</v>
      </c>
      <c r="AR52" s="356">
        <v>27.6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4540848</v>
      </c>
      <c r="AN53" s="344">
        <v>67107</v>
      </c>
      <c r="AO53" s="345">
        <v>54.3</v>
      </c>
      <c r="AP53" s="346">
        <v>66255</v>
      </c>
      <c r="AQ53" s="347">
        <v>3.6</v>
      </c>
      <c r="AR53" s="348">
        <v>50.7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1591950</v>
      </c>
      <c r="AN54" s="352">
        <v>23527</v>
      </c>
      <c r="AO54" s="353">
        <v>48.9</v>
      </c>
      <c r="AP54" s="354">
        <v>31822</v>
      </c>
      <c r="AQ54" s="355">
        <v>8.8000000000000007</v>
      </c>
      <c r="AR54" s="356">
        <v>40.1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3137865</v>
      </c>
      <c r="AN55" s="344">
        <v>46515</v>
      </c>
      <c r="AO55" s="345">
        <v>-30.7</v>
      </c>
      <c r="AP55" s="346">
        <v>54227</v>
      </c>
      <c r="AQ55" s="347">
        <v>-18.2</v>
      </c>
      <c r="AR55" s="348">
        <v>-12.5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1793734</v>
      </c>
      <c r="AN56" s="352">
        <v>26590</v>
      </c>
      <c r="AO56" s="353">
        <v>13</v>
      </c>
      <c r="AP56" s="354">
        <v>29694</v>
      </c>
      <c r="AQ56" s="355">
        <v>-6.7</v>
      </c>
      <c r="AR56" s="356">
        <v>19.7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2756453</v>
      </c>
      <c r="AN57" s="344">
        <v>40816</v>
      </c>
      <c r="AO57" s="345">
        <v>-12.3</v>
      </c>
      <c r="AP57" s="346">
        <v>57295</v>
      </c>
      <c r="AQ57" s="347">
        <v>5.7</v>
      </c>
      <c r="AR57" s="348">
        <v>-18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1238322</v>
      </c>
      <c r="AN58" s="352">
        <v>18336</v>
      </c>
      <c r="AO58" s="353">
        <v>-31</v>
      </c>
      <c r="AP58" s="354">
        <v>32771</v>
      </c>
      <c r="AQ58" s="355">
        <v>10.4</v>
      </c>
      <c r="AR58" s="356">
        <v>-41.4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2657141</v>
      </c>
      <c r="AN59" s="344">
        <v>39389</v>
      </c>
      <c r="AO59" s="345">
        <v>-3.5</v>
      </c>
      <c r="AP59" s="346">
        <v>54110</v>
      </c>
      <c r="AQ59" s="347">
        <v>-5.6</v>
      </c>
      <c r="AR59" s="348">
        <v>2.1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1368337</v>
      </c>
      <c r="AN60" s="352">
        <v>20284</v>
      </c>
      <c r="AO60" s="353">
        <v>10.6</v>
      </c>
      <c r="AP60" s="354">
        <v>30620</v>
      </c>
      <c r="AQ60" s="355">
        <v>-6.6</v>
      </c>
      <c r="AR60" s="356">
        <v>17.2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3209422</v>
      </c>
      <c r="AN61" s="359">
        <v>47461</v>
      </c>
      <c r="AO61" s="360">
        <v>6.6</v>
      </c>
      <c r="AP61" s="361">
        <v>59169</v>
      </c>
      <c r="AQ61" s="362">
        <v>2.2000000000000002</v>
      </c>
      <c r="AR61" s="348">
        <v>4.4000000000000004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1413216</v>
      </c>
      <c r="AN62" s="352">
        <v>20907</v>
      </c>
      <c r="AO62" s="353">
        <v>15.6</v>
      </c>
      <c r="AP62" s="354">
        <v>30829</v>
      </c>
      <c r="AQ62" s="355">
        <v>2.9</v>
      </c>
      <c r="AR62" s="356">
        <v>12.7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WomX4DRyfCpHNlQ9cAgQH81LzE+dH2wNqykF7yXc9qazWAkvWw07yUY4vsmppKwRnWccIE0Uu7haGljRDislw==" saltValue="BgcWZ9GC+ZEaMb/xjy2y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gExS6SFyORDuvkbcOLRmQmbDBZ+knCxDLQ2D/szd4f3mr8o2RzD1b1/8yy9bXPko8wqA0K5fS+R4o8mAX2bIQ==" saltValue="zruCFJ7jkMqHiAvpZdWW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4Ue89bkSl02Fm6wVrzuRdCWQUfstpTqA+mSPYDf3/8g01HdBm3APFlyPh5U8udJnnY8M7DFiEIM8HaKGsbXkg==" saltValue="t9V/mqatDBSE4ioFjxvC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19.59</v>
      </c>
      <c r="G47" s="12">
        <v>23.38</v>
      </c>
      <c r="H47" s="12">
        <v>22.49</v>
      </c>
      <c r="I47" s="12">
        <v>22.69</v>
      </c>
      <c r="J47" s="13">
        <v>21.73</v>
      </c>
    </row>
    <row r="48" spans="2:10" ht="57.75" customHeight="1" x14ac:dyDescent="0.15">
      <c r="B48" s="14"/>
      <c r="C48" s="1214" t="s">
        <v>4</v>
      </c>
      <c r="D48" s="1214"/>
      <c r="E48" s="1215"/>
      <c r="F48" s="15">
        <v>3.78</v>
      </c>
      <c r="G48" s="16">
        <v>3.99</v>
      </c>
      <c r="H48" s="16">
        <v>5.24</v>
      </c>
      <c r="I48" s="16">
        <v>2.89</v>
      </c>
      <c r="J48" s="17">
        <v>2.4500000000000002</v>
      </c>
    </row>
    <row r="49" spans="2:10" ht="57.75" customHeight="1" thickBot="1" x14ac:dyDescent="0.2">
      <c r="B49" s="18"/>
      <c r="C49" s="1216" t="s">
        <v>5</v>
      </c>
      <c r="D49" s="1216"/>
      <c r="E49" s="1217"/>
      <c r="F49" s="19">
        <v>1.79</v>
      </c>
      <c r="G49" s="20">
        <v>3.46</v>
      </c>
      <c r="H49" s="20">
        <v>1.33</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p5JCB3EsJTEIm7x328PwJ2BC1LiUzzIoXJ0jfbx6Yh9j404qfKAGEaknAHu929ZzQyxF8NxOst7v6EU+aeA==" saltValue="n6iNccUsBZbC2l/lqeTt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2019-10-23T02:03:28Z</cp:lastPrinted>
  <dcterms:created xsi:type="dcterms:W3CDTF">2019-02-14T02:52:59Z</dcterms:created>
  <dcterms:modified xsi:type="dcterms:W3CDTF">2019-10-24T09:07:07Z</dcterms:modified>
  <cp:category/>
</cp:coreProperties>
</file>