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0700" windowHeight="7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BE35" i="10"/>
  <c r="C35" i="10"/>
  <c r="BE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AM34" i="10"/>
  <c r="AM35" i="10" s="1"/>
  <c r="CO34" i="10" l="1"/>
  <c r="CO35" i="10" s="1"/>
</calcChain>
</file>

<file path=xl/sharedStrings.xml><?xml version="1.0" encoding="utf-8"?>
<sst xmlns="http://schemas.openxmlformats.org/spreadsheetml/2006/main" count="1111" uniqueCount="616">
  <si>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</si>
  <si>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</si>
  <si>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</si>
  <si>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</si>
  <si>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</si>
  <si>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</si>
  <si>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</si>
  <si>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</si>
  <si>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</si>
  <si>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</si>
  <si>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</si>
  <si>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</si>
  <si>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</si>
  <si>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</si>
  <si>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</si>
  <si>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</si>
  <si>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</si>
  <si>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</si>
  <si>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</si>
  <si>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</si>
  <si>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</si>
  <si>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</si>
  <si>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</si>
  <si>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</si>
  <si>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</si>
  <si>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</si>
  <si>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</si>
  <si>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</si>
  <si>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</si>
  <si>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</si>
  <si>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</si>
  <si>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</si>
  <si>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</si>
  <si>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</si>
  <si>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</si>
  <si>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</si>
  <si>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</si>
  <si>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</si>
  <si>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</si>
  <si>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</si>
  <si>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</si>
  <si>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</si>
  <si>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</si>
  <si>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</si>
  <si>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</si>
  <si>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</si>
  <si>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</si>
  <si>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</si>
  <si>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</si>
  <si>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</si>
  <si>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</si>
  <si>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</si>
  <si>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</si>
  <si>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</si>
  <si>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</si>
  <si>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</si>
  <si>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</si>
  <si>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</si>
  <si>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</si>
  <si>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</si>
  <si>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</si>
  <si>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</si>
  <si>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</si>
  <si>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</si>
  <si>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</si>
  <si>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</si>
  <si>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</si>
  <si>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</si>
  <si>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</si>
  <si>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</si>
  <si>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</si>
  <si>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</si>
  <si>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</si>
  <si>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</si>
  <si>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</si>
  <si>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</si>
  <si>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</si>
  <si>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</si>
  <si>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</si>
  <si>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</si>
  <si>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</si>
  <si>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</si>
  <si>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</si>
  <si>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</si>
  <si>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</si>
  <si>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</si>
  <si>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</si>
  <si>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</si>
  <si>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</si>
  <si>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</si>
  <si>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</si>
  <si>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</si>
  <si>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</si>
  <si>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</si>
  <si>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</si>
  <si>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</si>
  <si>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</si>
  <si>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</si>
  <si>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</si>
  <si>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</si>
  <si>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</si>
  <si>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</si>
  <si>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</si>
  <si>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</si>
  <si>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</si>
  <si>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</si>
  <si>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</si>
  <si>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</si>
  <si>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</si>
  <si>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</si>
  <si>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</si>
  <si>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</si>
  <si>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</si>
  <si>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</si>
  <si>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</si>
  <si>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</si>
  <si>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</si>
  <si>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</si>
  <si>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</si>
  <si>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</si>
  <si>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</si>
  <si>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</si>
  <si>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</si>
  <si>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</si>
  <si>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</si>
  <si>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</si>
  <si>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</si>
  <si>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</si>
  <si>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</si>
  <si>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</si>
  <si>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</si>
  <si>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</si>
  <si>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</si>
  <si>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</si>
  <si>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</si>
  <si>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</si>
  <si>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</si>
  <si>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</si>
  <si>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</si>
  <si>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</si>
  <si>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</si>
  <si>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</si>
  <si>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</si>
  <si>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</si>
  <si>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</si>
  <si>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</si>
  <si>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</si>
  <si>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</si>
  <si>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</si>
  <si>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</si>
  <si>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</si>
  <si>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</si>
  <si>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</si>
  <si>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</si>
  <si>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</si>
  <si>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</si>
  <si>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</si>
  <si>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</si>
  <si>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</si>
  <si>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</si>
  <si>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</si>
  <si>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</si>
  <si>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</si>
  <si>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</si>
  <si>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</si>
  <si>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</si>
  <si>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</si>
  <si>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</si>
  <si>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</si>
  <si>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</si>
  <si>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</si>
  <si>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</si>
  <si>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</si>
  <si>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</si>
  <si>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</si>
  <si>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</si>
  <si>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</si>
  <si>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</si>
  <si>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</si>
  <si>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</si>
  <si>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</si>
  <si>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</si>
  <si>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</si>
  <si>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</si>
  <si>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</si>
  <si>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</si>
  <si>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</si>
  <si>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</si>
  <si>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</si>
  <si>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</si>
  <si>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</si>
  <si>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</si>
  <si>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</si>
  <si>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</si>
  <si>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</si>
  <si>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</si>
  <si>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</si>
  <si>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</si>
  <si>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</si>
  <si>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</si>
  <si>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</si>
  <si>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</si>
  <si>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</si>
  <si>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</si>
  <si>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</si>
  <si>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</si>
  <si>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</si>
  <si>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</si>
  <si>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</si>
  <si>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</si>
  <si>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</si>
  <si>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長野県千曲市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</si>
  <si>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</si>
  <si>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</si>
  <si>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</si>
  <si>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</si>
  <si>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</si>
  <si>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</si>
  <si>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</si>
  <si>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</si>
  <si>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</si>
  <si>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</si>
  <si>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</si>
  <si>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</si>
  <si>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</si>
  <si>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</si>
  <si>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</si>
  <si>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</si>
  <si>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</si>
  <si>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</si>
  <si>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</si>
  <si>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</si>
  <si>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</si>
  <si>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</si>
  <si>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</si>
  <si>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</si>
  <si>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</si>
  <si>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</si>
  <si>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</si>
  <si>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</si>
  <si>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</si>
  <si>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</si>
  <si>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</si>
  <si>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</si>
  <si>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</si>
  <si>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</si>
  <si>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</si>
  <si>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</si>
  <si>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</si>
  <si>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</si>
  <si>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</si>
  <si>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</si>
  <si>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</si>
  <si>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</si>
  <si>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</si>
  <si>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</si>
  <si>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</si>
  <si>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</si>
  <si>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</si>
  <si>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</si>
  <si>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</si>
  <si>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</si>
  <si>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</si>
  <si>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</si>
  <si>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</si>
  <si>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</si>
  <si>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</si>
  <si>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</si>
  <si>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</si>
  <si>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</si>
  <si>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</si>
  <si>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</si>
  <si>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</si>
  <si>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</si>
  <si>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</si>
  <si>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</si>
  <si>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</si>
  <si>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</si>
  <si>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</si>
  <si>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</si>
  <si>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</si>
  <si>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</si>
  <si>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</si>
  <si>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</si>
  <si>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</si>
  <si>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</si>
  <si>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</si>
  <si>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</si>
  <si>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</si>
  <si>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</si>
  <si>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</si>
  <si>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</si>
  <si>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</si>
  <si>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</si>
  <si>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</si>
  <si>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</si>
  <si>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</si>
  <si>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</si>
  <si>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</si>
  <si>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</si>
  <si>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</si>
  <si>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</si>
  <si>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</si>
  <si>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</si>
  <si>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</si>
  <si>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</si>
  <si>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</si>
  <si>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</si>
  <si>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</si>
  <si>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</si>
  <si>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</si>
  <si>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</si>
  <si>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</si>
  <si>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</si>
  <si>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</si>
  <si>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</si>
  <si>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</si>
  <si>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</si>
  <si>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</si>
  <si>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</si>
  <si>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</si>
  <si>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</si>
  <si>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</si>
  <si>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</si>
  <si>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</si>
  <si>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</si>
  <si>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</si>
  <si>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</si>
  <si>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</si>
  <si>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</si>
  <si>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</si>
  <si>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</si>
  <si>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</si>
  <si>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</si>
  <si>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</si>
  <si>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</si>
  <si>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</si>
  <si>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</si>
  <si>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</si>
  <si>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</si>
  <si>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</si>
  <si>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</si>
  <si>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</si>
  <si>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</si>
  <si>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</si>
  <si>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</si>
  <si>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</si>
  <si>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</si>
  <si>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</si>
  <si>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</si>
  <si>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</si>
  <si>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</si>
  <si>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</si>
  <si>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</si>
  <si>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</si>
  <si>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</si>
  <si>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</si>
  <si>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</si>
  <si>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</si>
  <si>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</si>
  <si>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</si>
  <si>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</si>
  <si>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長野県千曲市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</si>
  <si>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</si>
  <si>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</si>
  <si>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</si>
  <si>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</si>
  <si>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</si>
  <si>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</si>
  <si>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</si>
  <si>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</si>
  <si>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</si>
  <si>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</si>
  <si>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</si>
  <si>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</si>
  <si>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</si>
  <si>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</si>
  <si>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</si>
  <si>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</si>
  <si>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</si>
  <si>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</si>
  <si>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</si>
  <si>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</si>
  <si>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</si>
  <si>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</si>
  <si>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</si>
  <si>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</si>
  <si>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</si>
  <si>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</si>
  <si>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</si>
  <si>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</si>
  <si>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</si>
  <si>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</si>
  <si>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</si>
  <si>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</si>
  <si>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</si>
  <si>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</si>
  <si>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</si>
  <si>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</si>
  <si>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</si>
  <si>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西部水道事業会計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</si>
  <si>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</si>
  <si>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</si>
  <si>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</si>
  <si>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</si>
  <si>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</si>
  <si>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</si>
  <si>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</si>
  <si>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</si>
  <si>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</si>
  <si>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</si>
  <si>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</si>
  <si>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</si>
  <si>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</si>
  <si>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</si>
  <si>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</si>
  <si>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</si>
  <si>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</si>
  <si>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</si>
  <si>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</si>
  <si>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</si>
  <si>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</si>
  <si>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</si>
  <si>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</si>
  <si>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</si>
  <si>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</si>
  <si>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</si>
  <si>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</si>
  <si>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</si>
  <si>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</si>
  <si>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</si>
  <si>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</si>
  <si>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</si>
  <si>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</si>
  <si>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</si>
  <si>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</si>
  <si>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</si>
  <si>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</si>
  <si>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</si>
  <si>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</si>
  <si>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</si>
  <si>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</si>
  <si>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</si>
  <si>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</si>
  <si>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</si>
  <si>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</si>
  <si>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</si>
  <si>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</si>
  <si>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</si>
  <si>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</si>
  <si>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</si>
  <si>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</si>
  <si>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</si>
  <si>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</si>
  <si>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</si>
  <si>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</si>
  <si>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</si>
  <si>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</si>
  <si>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</si>
  <si>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</si>
  <si>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</si>
  <si>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</si>
  <si>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</si>
  <si>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</si>
  <si>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</si>
  <si>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</si>
  <si>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</si>
  <si>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</si>
  <si>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西部水道事業会計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</si>
  <si>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</si>
  <si>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</si>
  <si>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</si>
  <si>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</si>
  <si>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</si>
  <si>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</si>
  <si>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</si>
  <si>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</si>
  <si>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</si>
  <si>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</si>
  <si>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</si>
  <si>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</si>
  <si>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</si>
  <si>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</si>
  <si>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</si>
  <si>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</si>
  <si>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</si>
  <si>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</si>
  <si>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</si>
  <si>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</si>
  <si>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</si>
  <si>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</si>
  <si>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</si>
  <si>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</si>
  <si>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</si>
  <si>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</si>
  <si>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</si>
  <si>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</si>
  <si>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</si>
  <si>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</si>
  <si>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</si>
  <si>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</si>
  <si>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</si>
  <si>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</si>
  <si>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</si>
  <si>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</si>
  <si>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</si>
  <si>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</si>
  <si>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</si>
  <si>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</si>
  <si>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</si>
  <si>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</si>
  <si>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</si>
  <si>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</si>
  <si>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</si>
  <si>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</si>
  <si>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</si>
  <si>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</si>
  <si>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</si>
  <si>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</si>
  <si>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</si>
  <si>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</si>
  <si>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</si>
  <si>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</si>
  <si>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</si>
  <si>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</si>
  <si>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</si>
  <si>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</si>
  <si>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</si>
  <si>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</si>
  <si>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</si>
  <si>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</si>
  <si>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</si>
  <si>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</si>
  <si>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</si>
  <si>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</si>
  <si>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</si>
  <si>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</si>
  <si>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</si>
  <si>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</si>
  <si>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</si>
  <si>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</si>
  <si>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</si>
  <si>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</si>
  <si>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</si>
  <si>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</si>
  <si>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</si>
  <si>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</si>
  <si>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</si>
  <si>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</si>
  <si>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</si>
  <si>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</si>
  <si>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</si>
  <si>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</si>
  <si>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</si>
  <si>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</si>
  <si>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</si>
  <si>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</si>
  <si>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0.51</t>
  </si>
  <si>
    <t>▲ 4.83</t>
  </si>
  <si>
    <t>下水道事業会計</t>
  </si>
  <si>
    <t>一般会計</t>
  </si>
  <si>
    <t>国民健康保険特別会計</t>
  </si>
  <si>
    <t>西部水道事業会計</t>
  </si>
  <si>
    <t>介護保険特別会計</t>
  </si>
  <si>
    <t>後期高齢者医療特別会計</t>
  </si>
  <si>
    <t>同和対策住宅新築資金等貸付事業特別会計</t>
  </si>
  <si>
    <t>その他会計（赤字）</t>
  </si>
  <si>
    <t>その他会計（黒字）</t>
  </si>
  <si>
    <t>-</t>
    <phoneticPr fontId="2"/>
  </si>
  <si>
    <t>-</t>
    <phoneticPr fontId="2"/>
  </si>
  <si>
    <t>（公共下水道事業）</t>
    <rPh sb="1" eb="3">
      <t>コウキョウ</t>
    </rPh>
    <rPh sb="3" eb="6">
      <t>ゲスイドウ</t>
    </rPh>
    <rPh sb="6" eb="8">
      <t>ジギョウ</t>
    </rPh>
    <phoneticPr fontId="2"/>
  </si>
  <si>
    <t>（農業集落排水事業）</t>
    <rPh sb="1" eb="3">
      <t>ノウギョウ</t>
    </rPh>
    <rPh sb="3" eb="5">
      <t>シュウラク</t>
    </rPh>
    <rPh sb="5" eb="7">
      <t>ハイスイ</t>
    </rPh>
    <rPh sb="7" eb="9">
      <t>ジギョウ</t>
    </rPh>
    <phoneticPr fontId="2"/>
  </si>
  <si>
    <t>-</t>
    <phoneticPr fontId="2"/>
  </si>
  <si>
    <t>-</t>
    <phoneticPr fontId="2"/>
  </si>
  <si>
    <t>長野広域連合（一般会計）</t>
    <rPh sb="0" eb="2">
      <t>ナガノ</t>
    </rPh>
    <rPh sb="2" eb="4">
      <t>コウイキ</t>
    </rPh>
    <rPh sb="4" eb="6">
      <t>レンゴウ</t>
    </rPh>
    <rPh sb="7" eb="9">
      <t>イッパン</t>
    </rPh>
    <rPh sb="9" eb="11">
      <t>カイケイ</t>
    </rPh>
    <phoneticPr fontId="11"/>
  </si>
  <si>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11"/>
  </si>
  <si>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11"/>
  </si>
  <si>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11"/>
  </si>
  <si>
    <t>千曲坂城消防組合（一般会計）</t>
    <rPh sb="0" eb="2">
      <t>チクマ</t>
    </rPh>
    <rPh sb="2" eb="4">
      <t>サカキ</t>
    </rPh>
    <rPh sb="4" eb="6">
      <t>ショウボウ</t>
    </rPh>
    <rPh sb="6" eb="8">
      <t>クミアイ</t>
    </rPh>
    <rPh sb="9" eb="11">
      <t>イッパン</t>
    </rPh>
    <rPh sb="11" eb="13">
      <t>カイケイ</t>
    </rPh>
    <phoneticPr fontId="11"/>
  </si>
  <si>
    <t>葛尾組合（一般会計）</t>
    <rPh sb="0" eb="2">
      <t>カツラオ</t>
    </rPh>
    <rPh sb="2" eb="4">
      <t>クミアイ</t>
    </rPh>
    <rPh sb="5" eb="7">
      <t>イッパン</t>
    </rPh>
    <rPh sb="7" eb="9">
      <t>カイケイ</t>
    </rPh>
    <phoneticPr fontId="11"/>
  </si>
  <si>
    <t>葛尾組合（霊園特別会計）</t>
    <rPh sb="0" eb="2">
      <t>カツラオ</t>
    </rPh>
    <rPh sb="2" eb="4">
      <t>クミアイ</t>
    </rPh>
    <rPh sb="5" eb="7">
      <t>レイエン</t>
    </rPh>
    <rPh sb="7" eb="9">
      <t>トクベツ</t>
    </rPh>
    <rPh sb="9" eb="11">
      <t>カイケイ</t>
    </rPh>
    <phoneticPr fontId="11"/>
  </si>
  <si>
    <t>千曲衛生施設組合（一般会計）</t>
    <rPh sb="0" eb="2">
      <t>チクマ</t>
    </rPh>
    <rPh sb="2" eb="4">
      <t>エイセイ</t>
    </rPh>
    <rPh sb="4" eb="6">
      <t>シセツ</t>
    </rPh>
    <rPh sb="6" eb="8">
      <t>クミアイ</t>
    </rPh>
    <rPh sb="9" eb="11">
      <t>イッパン</t>
    </rPh>
    <rPh sb="11" eb="13">
      <t>カイケイ</t>
    </rPh>
    <phoneticPr fontId="11"/>
  </si>
  <si>
    <t>六ケ郷用水組合（一般会計）</t>
    <rPh sb="0" eb="1">
      <t>ロク</t>
    </rPh>
    <rPh sb="2" eb="3">
      <t>ゴウ</t>
    </rPh>
    <rPh sb="3" eb="5">
      <t>ヨウスイ</t>
    </rPh>
    <rPh sb="5" eb="7">
      <t>クミアイ</t>
    </rPh>
    <rPh sb="8" eb="10">
      <t>イッパン</t>
    </rPh>
    <rPh sb="10" eb="12">
      <t>カイケイ</t>
    </rPh>
    <phoneticPr fontId="11"/>
  </si>
  <si>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1"/>
  </si>
  <si>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</si>
  <si>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長野県市町村自治振興組合（一般会計）</t>
    <rPh sb="0" eb="2">
      <t>ナガノ</t>
    </rPh>
    <rPh sb="2" eb="3">
      <t>ケン</t>
    </rPh>
    <rPh sb="3" eb="6">
      <t>シチョウソン</t>
    </rPh>
    <rPh sb="6" eb="8">
      <t>ジチ</t>
    </rPh>
    <rPh sb="8" eb="10">
      <t>シンコウ</t>
    </rPh>
    <rPh sb="10" eb="12">
      <t>クミアイ</t>
    </rPh>
    <rPh sb="13" eb="15">
      <t>イッパン</t>
    </rPh>
    <rPh sb="15" eb="17">
      <t>カイケイ</t>
    </rPh>
    <phoneticPr fontId="11"/>
  </si>
  <si>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11"/>
  </si>
  <si>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11"/>
  </si>
  <si>
    <t>千曲市土地開発公社</t>
    <rPh sb="0" eb="2">
      <t>チクマ</t>
    </rPh>
    <rPh sb="2" eb="3">
      <t>シ</t>
    </rPh>
    <rPh sb="3" eb="5">
      <t>トチ</t>
    </rPh>
    <rPh sb="5" eb="7">
      <t>カイハツ</t>
    </rPh>
    <rPh sb="7" eb="9">
      <t>コウシャ</t>
    </rPh>
    <phoneticPr fontId="11"/>
  </si>
  <si>
    <t>信州千曲観光局</t>
    <rPh sb="0" eb="2">
      <t>シンシュウ</t>
    </rPh>
    <rPh sb="2" eb="4">
      <t>チクマ</t>
    </rPh>
    <rPh sb="4" eb="7">
      <t>カンコウキョク</t>
    </rPh>
    <phoneticPr fontId="11"/>
  </si>
  <si>
    <t>-</t>
    <phoneticPr fontId="2"/>
  </si>
  <si>
    <t>-</t>
    <phoneticPr fontId="2"/>
  </si>
  <si>
    <t>-</t>
    <phoneticPr fontId="2"/>
  </si>
  <si>
    <t>新庁舎建設基金</t>
    <rPh sb="0" eb="3">
      <t>シンチョウシャ</t>
    </rPh>
    <rPh sb="3" eb="5">
      <t>ケンセツ</t>
    </rPh>
    <rPh sb="5" eb="7">
      <t>キキン</t>
    </rPh>
    <phoneticPr fontId="11"/>
  </si>
  <si>
    <t>魅力あるまちづくり基金</t>
    <rPh sb="0" eb="2">
      <t>ミリョク</t>
    </rPh>
    <rPh sb="9" eb="11">
      <t>キキン</t>
    </rPh>
    <phoneticPr fontId="11"/>
  </si>
  <si>
    <t>文教施設整備基金</t>
    <rPh sb="0" eb="2">
      <t>ブンキョウ</t>
    </rPh>
    <rPh sb="2" eb="4">
      <t>シセツ</t>
    </rPh>
    <rPh sb="4" eb="6">
      <t>セイビ</t>
    </rPh>
    <rPh sb="6" eb="8">
      <t>キキン</t>
    </rPh>
    <phoneticPr fontId="11"/>
  </si>
  <si>
    <t>職員退職手当基金</t>
    <rPh sb="0" eb="2">
      <t>ショクイン</t>
    </rPh>
    <rPh sb="2" eb="4">
      <t>タイショク</t>
    </rPh>
    <rPh sb="4" eb="6">
      <t>テアテ</t>
    </rPh>
    <rPh sb="6" eb="8">
      <t>キキン</t>
    </rPh>
    <phoneticPr fontId="11"/>
  </si>
  <si>
    <t>地域福祉基金</t>
    <rPh sb="0" eb="2">
      <t>チイキ</t>
    </rPh>
    <rPh sb="2" eb="4">
      <t>フクシ</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</si>
  <si>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</si>
  <si>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</si>
  <si>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</si>
  <si>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</si>
  <si>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</si>
  <si>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</si>
  <si>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</si>
  <si>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</si>
  <si>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</si>
  <si>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</si>
  <si>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</si>
  <si>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</si>
  <si>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</si>
  <si>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</si>
  <si>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</si>
  <si>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</si>
  <si>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類似団体と比較し低い数値を示しているが大型ハード事業（新庁舎、更埴体育館、戸倉上山田中学校の改築）の進捗に伴い比率が悪化する見込み。
有形固定資産減価償却率は全体として老朽化が進んでいる状況であり、計画的に更新・改修を行っていく必要がある。</t>
    <rPh sb="0" eb="2">
      <t>ルイジ</t>
    </rPh>
    <rPh sb="2" eb="4">
      <t>ダンタイ</t>
    </rPh>
    <rPh sb="5" eb="7">
      <t>ヒカク</t>
    </rPh>
    <rPh sb="8" eb="9">
      <t>ヒク</t>
    </rPh>
    <rPh sb="10" eb="12">
      <t>スウチ</t>
    </rPh>
    <rPh sb="13" eb="14">
      <t>シメ</t>
    </rPh>
    <rPh sb="19" eb="21">
      <t>オオガタ</t>
    </rPh>
    <rPh sb="24" eb="26">
      <t>ジギョウ</t>
    </rPh>
    <rPh sb="31" eb="33">
      <t>コウショク</t>
    </rPh>
    <rPh sb="37" eb="39">
      <t>トグラ</t>
    </rPh>
    <rPh sb="39" eb="42">
      <t>カミヤマダ</t>
    </rPh>
    <rPh sb="42" eb="45">
      <t>チュウガッコウ</t>
    </rPh>
    <rPh sb="48" eb="50">
      <t>チュウガッコウ</t>
    </rPh>
    <rPh sb="50" eb="52">
      <t>シンチョク</t>
    </rPh>
    <rPh sb="53" eb="54">
      <t>トモナ</t>
    </rPh>
    <rPh sb="55" eb="57">
      <t>ヒリツ</t>
    </rPh>
    <rPh sb="58" eb="60">
      <t>アッカ</t>
    </rPh>
    <rPh sb="62" eb="64">
      <t>ミコ</t>
    </rPh>
    <rPh sb="67" eb="69">
      <t>ユウケイ</t>
    </rPh>
    <rPh sb="69" eb="71">
      <t>コテイ</t>
    </rPh>
    <rPh sb="71" eb="73">
      <t>シサン</t>
    </rPh>
    <rPh sb="73" eb="75">
      <t>ゲンカ</t>
    </rPh>
    <rPh sb="75" eb="77">
      <t>ショウキャク</t>
    </rPh>
    <rPh sb="77" eb="78">
      <t>リツ</t>
    </rPh>
    <rPh sb="79" eb="81">
      <t>ゼンタイ</t>
    </rPh>
    <rPh sb="84" eb="87">
      <t>ロウキュウカ</t>
    </rPh>
    <rPh sb="88" eb="89">
      <t>スス</t>
    </rPh>
    <rPh sb="93" eb="95">
      <t>ジョウキョウ</t>
    </rPh>
    <rPh sb="99" eb="102">
      <t>ケイカクテキ</t>
    </rPh>
    <rPh sb="103" eb="105">
      <t>コウシン</t>
    </rPh>
    <rPh sb="106" eb="108">
      <t>カイシュウ</t>
    </rPh>
    <rPh sb="109" eb="110">
      <t>オコナ</t>
    </rPh>
    <rPh sb="114" eb="116">
      <t>ヒツヨウ</t>
    </rPh>
    <phoneticPr fontId="2"/>
  </si>
  <si>
    <t>両数値とも現在は類似団体より低い数値を示しているが、今後大型ハード事業の終了に伴い公債費の増加が予想されるため、将来負担が過度に上昇しないよう健全な財政運営に努める必要がある。</t>
    <rPh sb="0" eb="1">
      <t>リョウ</t>
    </rPh>
    <rPh sb="1" eb="3">
      <t>スウチ</t>
    </rPh>
    <rPh sb="5" eb="7">
      <t>ゲンザイ</t>
    </rPh>
    <rPh sb="8" eb="10">
      <t>ルイジ</t>
    </rPh>
    <rPh sb="10" eb="12">
      <t>ダンタイ</t>
    </rPh>
    <rPh sb="14" eb="15">
      <t>ヒク</t>
    </rPh>
    <rPh sb="16" eb="18">
      <t>スウチ</t>
    </rPh>
    <rPh sb="19" eb="20">
      <t>シメ</t>
    </rPh>
    <rPh sb="26" eb="28">
      <t>コンゴ</t>
    </rPh>
    <rPh sb="28" eb="30">
      <t>オオガタ</t>
    </rPh>
    <rPh sb="33" eb="35">
      <t>ジギョウ</t>
    </rPh>
    <rPh sb="36" eb="38">
      <t>シュウリョウ</t>
    </rPh>
    <rPh sb="39" eb="40">
      <t>トモナ</t>
    </rPh>
    <rPh sb="41" eb="44">
      <t>コウサイヒ</t>
    </rPh>
    <rPh sb="45" eb="47">
      <t>ゾウカ</t>
    </rPh>
    <rPh sb="48" eb="50">
      <t>ヨソウ</t>
    </rPh>
    <rPh sb="56" eb="58">
      <t>ショウライ</t>
    </rPh>
    <rPh sb="58" eb="60">
      <t>フタン</t>
    </rPh>
    <rPh sb="61" eb="63">
      <t>カド</t>
    </rPh>
    <rPh sb="64" eb="66">
      <t>ジョウショウ</t>
    </rPh>
    <rPh sb="71" eb="73">
      <t>ケンゼン</t>
    </rPh>
    <rPh sb="74" eb="76">
      <t>ザイセイ</t>
    </rPh>
    <rPh sb="76" eb="78">
      <t>ウンエイ</t>
    </rPh>
    <rPh sb="79" eb="80">
      <t>ツト</t>
    </rPh>
    <rPh sb="82" eb="8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</si>
</sst>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1230-4961-B488-E3C820A076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55133</c:v>
                </c:pt>
                <c:pt idx="1">
                  <c:v>57239</c:v>
                </c:pt>
                <c:pt idx="2">
                  <c:v>80359</c:v>
                </c:pt>
                <c:pt idx="3">
                  <c:v>86537</c:v>
                </c:pt>
                <c:pt idx="4">
                  <c:v>80971</c:v>
                </c:pt>
              </c:numCache>
            </c:numRef>
          </c:val>
          <c:smooth val="0"/>
          <c:extLst>
            <c:ext xmlns:c16="http://schemas.microsoft.com/office/drawing/2014/chart" uri="{C3380CC4-5D6E-409C-BE32-E72D297353CC}">
              <c16:uniqueId val="{00000001-1230-4961-B488-E3C820A07601}"/>
            </c:ext>
          </c:extLst>
        </c:ser>
        <c:dLbls>
          <c:showLegendKey val="0"/>
          <c:showVal val="0"/>
          <c:showCatName val="0"/>
          <c:showSerName val="0"/>
          <c:showPercent val="0"/>
          <c:showBubbleSize val="0"/>
        </c:dLbls>
        <c:marker val="1"/>
        <c:smooth val="0"/>
        <c:axId val="138377472"/>
        <c:axId val="138387840"/>
      </c:lineChart>
      <c:catAx>
        <c:axId val="13837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87840"/>
        <c:crosses val="autoZero"/>
        <c:auto val="1"/>
        <c:lblAlgn val="ctr"/>
        <c:lblOffset val="100"/>
        <c:tickLblSkip val="1"/>
        <c:tickMarkSkip val="1"/>
        <c:noMultiLvlLbl val="0"/>
      </c:catAx>
      <c:valAx>
        <c:axId val="1383878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7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4.3499999999999996</c:v>
                </c:pt>
                <c:pt idx="1">
                  <c:v>3.81</c:v>
                </c:pt>
                <c:pt idx="2">
                  <c:v>4.55</c:v>
                </c:pt>
                <c:pt idx="3">
                  <c:v>5.21</c:v>
                </c:pt>
                <c:pt idx="4">
                  <c:v>3.41</c:v>
                </c:pt>
              </c:numCache>
            </c:numRef>
          </c:val>
          <c:extLst>
            <c:ext xmlns:c16="http://schemas.microsoft.com/office/drawing/2014/chart" uri="{C3380CC4-5D6E-409C-BE32-E72D297353CC}">
              <c16:uniqueId val="{00000000-9188-493F-A1BE-92D65563C5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19.46</c:v>
                </c:pt>
                <c:pt idx="1">
                  <c:v>21.9</c:v>
                </c:pt>
                <c:pt idx="2">
                  <c:v>23.51</c:v>
                </c:pt>
                <c:pt idx="3">
                  <c:v>25.48</c:v>
                </c:pt>
                <c:pt idx="4">
                  <c:v>25.91</c:v>
                </c:pt>
              </c:numCache>
            </c:numRef>
          </c:val>
          <c:extLst>
            <c:ext xmlns:c16="http://schemas.microsoft.com/office/drawing/2014/chart" uri="{C3380CC4-5D6E-409C-BE32-E72D297353CC}">
              <c16:uniqueId val="{00000001-9188-493F-A1BE-92D65563C578}"/>
            </c:ext>
          </c:extLst>
        </c:ser>
        <c:dLbls>
          <c:showLegendKey val="0"/>
          <c:showVal val="0"/>
          <c:showCatName val="0"/>
          <c:showSerName val="0"/>
          <c:showPercent val="0"/>
          <c:showBubbleSize val="0"/>
        </c:dLbls>
        <c:gapWidth val="250"/>
        <c:overlap val="100"/>
        <c:axId val="146747776"/>
        <c:axId val="146749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c:v>
                </c:pt>
                <c:pt idx="1">
                  <c:v>-0.51</c:v>
                </c:pt>
                <c:pt idx="2">
                  <c:v>0.81</c:v>
                </c:pt>
                <c:pt idx="3">
                  <c:v>0.15</c:v>
                </c:pt>
                <c:pt idx="4">
                  <c:v>-4.83</c:v>
                </c:pt>
              </c:numCache>
            </c:numRef>
          </c:val>
          <c:smooth val="0"/>
          <c:extLst>
            <c:ext xmlns:c16="http://schemas.microsoft.com/office/drawing/2014/chart" uri="{C3380CC4-5D6E-409C-BE32-E72D297353CC}">
              <c16:uniqueId val="{00000002-9188-493F-A1BE-92D65563C578}"/>
            </c:ext>
          </c:extLst>
        </c:ser>
        <c:dLbls>
          <c:showLegendKey val="0"/>
          <c:showVal val="0"/>
          <c:showCatName val="0"/>
          <c:showSerName val="0"/>
          <c:showPercent val="0"/>
          <c:showBubbleSize val="0"/>
        </c:dLbls>
        <c:marker val="1"/>
        <c:smooth val="0"/>
        <c:axId val="146747776"/>
        <c:axId val="146749696"/>
      </c:lineChart>
      <c:catAx>
        <c:axId val="1467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749696"/>
        <c:crosses val="autoZero"/>
        <c:auto val="1"/>
        <c:lblAlgn val="ctr"/>
        <c:lblOffset val="100"/>
        <c:tickLblSkip val="1"/>
        <c:tickMarkSkip val="1"/>
        <c:noMultiLvlLbl val="0"/>
      </c:catAx>
      <c:valAx>
        <c:axId val="14674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4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FA-454D-94F9-BD3FB7C09B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FA-454D-94F9-BD3FB7C09B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FA-454D-94F9-BD3FB7C09B85}"/>
            </c:ext>
          </c:extLst>
        </c:ser>
        <c:ser>
          <c:idx val="3"/>
          <c:order val="3"/>
          <c:tx>
            <c:strRef>
              <c:f>データシート!$A$30</c:f>
              <c:strCache>
                <c:ptCount val="1"/>
                <c:pt idx="0">
                  <c:v>同和対策住宅新築資金等貸付事業特別会計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3-EBFA-454D-94F9-BD3FB7C09B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EBFA-454D-94F9-BD3FB7C09B8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1.05</c:v>
                </c:pt>
                <c:pt idx="4">
                  <c:v>#N/A</c:v>
                </c:pt>
                <c:pt idx="5">
                  <c:v>0.94</c:v>
                </c:pt>
                <c:pt idx="6">
                  <c:v>#N/A</c:v>
                </c:pt>
                <c:pt idx="7">
                  <c:v>1.01</c:v>
                </c:pt>
                <c:pt idx="8">
                  <c:v>#N/A</c:v>
                </c:pt>
                <c:pt idx="9">
                  <c:v>0.84</c:v>
                </c:pt>
              </c:numCache>
            </c:numRef>
          </c:val>
          <c:extLst>
            <c:ext xmlns:c16="http://schemas.microsoft.com/office/drawing/2014/chart" uri="{C3380CC4-5D6E-409C-BE32-E72D297353CC}">
              <c16:uniqueId val="{00000005-EBFA-454D-94F9-BD3FB7C09B85}"/>
            </c:ext>
          </c:extLst>
        </c:ser>
        <c:ser>
          <c:idx val="6"/>
          <c:order val="6"/>
          <c:tx>
            <c:strRef>
              <c:f>データシート!$A$33</c:f>
              <c:strCache>
                <c:ptCount val="1"/>
                <c:pt idx="0">
                  <c:v>西部水道事業会計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0.61</c:v>
                </c:pt>
                <c:pt idx="2">
                  <c:v>#N/A</c:v>
                </c:pt>
                <c:pt idx="3">
                  <c:v>0.74</c:v>
                </c:pt>
                <c:pt idx="4">
                  <c:v>#N/A</c:v>
                </c:pt>
                <c:pt idx="5">
                  <c:v>0.79</c:v>
                </c:pt>
                <c:pt idx="6">
                  <c:v>#N/A</c:v>
                </c:pt>
                <c:pt idx="7">
                  <c:v>1</c:v>
                </c:pt>
                <c:pt idx="8">
                  <c:v>#N/A</c:v>
                </c:pt>
                <c:pt idx="9">
                  <c:v>0.85</c:v>
                </c:pt>
              </c:numCache>
            </c:numRef>
          </c:val>
          <c:extLst>
            <c:ext xmlns:c16="http://schemas.microsoft.com/office/drawing/2014/chart" uri="{C3380CC4-5D6E-409C-BE32-E72D297353CC}">
              <c16:uniqueId val="{00000006-EBFA-454D-94F9-BD3FB7C09B8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0.61</c:v>
                </c:pt>
                <c:pt idx="4">
                  <c:v>#N/A</c:v>
                </c:pt>
                <c:pt idx="5">
                  <c:v>0.02</c:v>
                </c:pt>
                <c:pt idx="6">
                  <c:v>#N/A</c:v>
                </c:pt>
                <c:pt idx="7">
                  <c:v>0.61</c:v>
                </c:pt>
                <c:pt idx="8">
                  <c:v>#N/A</c:v>
                </c:pt>
                <c:pt idx="9">
                  <c:v>1.57</c:v>
                </c:pt>
              </c:numCache>
            </c:numRef>
          </c:val>
          <c:extLst>
            <c:ext xmlns:c16="http://schemas.microsoft.com/office/drawing/2014/chart" uri="{C3380CC4-5D6E-409C-BE32-E72D297353CC}">
              <c16:uniqueId val="{00000007-EBFA-454D-94F9-BD3FB7C09B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4.3099999999999996</c:v>
                </c:pt>
                <c:pt idx="2">
                  <c:v>#N/A</c:v>
                </c:pt>
                <c:pt idx="3">
                  <c:v>3.76</c:v>
                </c:pt>
                <c:pt idx="4">
                  <c:v>#N/A</c:v>
                </c:pt>
                <c:pt idx="5">
                  <c:v>4.49</c:v>
                </c:pt>
                <c:pt idx="6">
                  <c:v>#N/A</c:v>
                </c:pt>
                <c:pt idx="7">
                  <c:v>5.15</c:v>
                </c:pt>
                <c:pt idx="8">
                  <c:v>#N/A</c:v>
                </c:pt>
                <c:pt idx="9">
                  <c:v>3.32</c:v>
                </c:pt>
              </c:numCache>
            </c:numRef>
          </c:val>
          <c:extLst>
            <c:ext xmlns:c16="http://schemas.microsoft.com/office/drawing/2014/chart" uri="{C3380CC4-5D6E-409C-BE32-E72D297353CC}">
              <c16:uniqueId val="{00000008-EBFA-454D-94F9-BD3FB7C09B85}"/>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10.24</c:v>
                </c:pt>
                <c:pt idx="2">
                  <c:v>#N/A</c:v>
                </c:pt>
                <c:pt idx="3">
                  <c:v>10.89</c:v>
                </c:pt>
                <c:pt idx="4">
                  <c:v>#N/A</c:v>
                </c:pt>
                <c:pt idx="5">
                  <c:v>11.59</c:v>
                </c:pt>
                <c:pt idx="6">
                  <c:v>#N/A</c:v>
                </c:pt>
                <c:pt idx="7">
                  <c:v>12.09</c:v>
                </c:pt>
                <c:pt idx="8">
                  <c:v>#N/A</c:v>
                </c:pt>
                <c:pt idx="9">
                  <c:v>12.79</c:v>
                </c:pt>
              </c:numCache>
            </c:numRef>
          </c:val>
          <c:extLst>
            <c:ext xmlns:c16="http://schemas.microsoft.com/office/drawing/2014/chart" uri="{C3380CC4-5D6E-409C-BE32-E72D297353CC}">
              <c16:uniqueId val="{00000009-EBFA-454D-94F9-BD3FB7C09B85}"/>
            </c:ext>
          </c:extLst>
        </c:ser>
        <c:dLbls>
          <c:showLegendKey val="0"/>
          <c:showVal val="0"/>
          <c:showCatName val="0"/>
          <c:showSerName val="0"/>
          <c:showPercent val="0"/>
          <c:showBubbleSize val="0"/>
        </c:dLbls>
        <c:gapWidth val="150"/>
        <c:overlap val="100"/>
        <c:axId val="146803328"/>
        <c:axId val="146805120"/>
      </c:barChart>
      <c:catAx>
        <c:axId val="1468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805120"/>
        <c:crosses val="autoZero"/>
        <c:auto val="1"/>
        <c:lblAlgn val="ctr"/>
        <c:lblOffset val="100"/>
        <c:tickLblSkip val="1"/>
        <c:tickMarkSkip val="1"/>
        <c:noMultiLvlLbl val="0"/>
      </c:catAx>
      <c:valAx>
        <c:axId val="14680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0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3670</c:v>
                </c:pt>
                <c:pt idx="5">
                  <c:v>4053</c:v>
                </c:pt>
                <c:pt idx="8">
                  <c:v>4140</c:v>
                </c:pt>
                <c:pt idx="11">
                  <c:v>4149</c:v>
                </c:pt>
                <c:pt idx="14">
                  <c:v>3975</c:v>
                </c:pt>
              </c:numCache>
            </c:numRef>
          </c:val>
          <c:extLst>
            <c:ext xmlns:c16="http://schemas.microsoft.com/office/drawing/2014/chart" uri="{C3380CC4-5D6E-409C-BE32-E72D297353CC}">
              <c16:uniqueId val="{00000000-1762-4D02-ABE1-F78361BFB3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62-4D02-ABE1-F78361BFB3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11</c:v>
                </c:pt>
                <c:pt idx="6">
                  <c:v>7</c:v>
                </c:pt>
                <c:pt idx="9">
                  <c:v>6</c:v>
                </c:pt>
                <c:pt idx="12">
                  <c:v>4</c:v>
                </c:pt>
              </c:numCache>
            </c:numRef>
          </c:val>
          <c:extLst>
            <c:ext xmlns:c16="http://schemas.microsoft.com/office/drawing/2014/chart" uri="{C3380CC4-5D6E-409C-BE32-E72D297353CC}">
              <c16:uniqueId val="{00000002-1762-4D02-ABE1-F78361BFB3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50</c:v>
                </c:pt>
                <c:pt idx="3">
                  <c:v>74</c:v>
                </c:pt>
                <c:pt idx="6">
                  <c:v>62</c:v>
                </c:pt>
                <c:pt idx="9">
                  <c:v>73</c:v>
                </c:pt>
                <c:pt idx="12">
                  <c:v>77</c:v>
                </c:pt>
              </c:numCache>
            </c:numRef>
          </c:val>
          <c:extLst>
            <c:ext xmlns:c16="http://schemas.microsoft.com/office/drawing/2014/chart" uri="{C3380CC4-5D6E-409C-BE32-E72D297353CC}">
              <c16:uniqueId val="{00000003-1762-4D02-ABE1-F78361BFB3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1453</c:v>
                </c:pt>
                <c:pt idx="3">
                  <c:v>1492</c:v>
                </c:pt>
                <c:pt idx="6">
                  <c:v>1538</c:v>
                </c:pt>
                <c:pt idx="9">
                  <c:v>1556</c:v>
                </c:pt>
                <c:pt idx="12">
                  <c:v>1577</c:v>
                </c:pt>
              </c:numCache>
            </c:numRef>
          </c:val>
          <c:extLst>
            <c:ext xmlns:c16="http://schemas.microsoft.com/office/drawing/2014/chart" uri="{C3380CC4-5D6E-409C-BE32-E72D297353CC}">
              <c16:uniqueId val="{00000004-1762-4D02-ABE1-F78361BFB3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62-4D02-ABE1-F78361BFB3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62-4D02-ABE1-F78361BFB3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3038</c:v>
                </c:pt>
                <c:pt idx="3">
                  <c:v>3347</c:v>
                </c:pt>
                <c:pt idx="6">
                  <c:v>3432</c:v>
                </c:pt>
                <c:pt idx="9">
                  <c:v>3416</c:v>
                </c:pt>
                <c:pt idx="12">
                  <c:v>3269</c:v>
                </c:pt>
              </c:numCache>
            </c:numRef>
          </c:val>
          <c:extLst>
            <c:ext xmlns:c16="http://schemas.microsoft.com/office/drawing/2014/chart" uri="{C3380CC4-5D6E-409C-BE32-E72D297353CC}">
              <c16:uniqueId val="{00000007-1762-4D02-ABE1-F78361BFB35A}"/>
            </c:ext>
          </c:extLst>
        </c:ser>
        <c:dLbls>
          <c:showLegendKey val="0"/>
          <c:showVal val="0"/>
          <c:showCatName val="0"/>
          <c:showSerName val="0"/>
          <c:showPercent val="0"/>
          <c:showBubbleSize val="0"/>
        </c:dLbls>
        <c:gapWidth val="100"/>
        <c:overlap val="100"/>
        <c:axId val="146662912"/>
        <c:axId val="14666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894</c:v>
                </c:pt>
                <c:pt idx="2">
                  <c:v>#N/A</c:v>
                </c:pt>
                <c:pt idx="3">
                  <c:v>#N/A</c:v>
                </c:pt>
                <c:pt idx="4">
                  <c:v>871</c:v>
                </c:pt>
                <c:pt idx="5">
                  <c:v>#N/A</c:v>
                </c:pt>
                <c:pt idx="6">
                  <c:v>#N/A</c:v>
                </c:pt>
                <c:pt idx="7">
                  <c:v>899</c:v>
                </c:pt>
                <c:pt idx="8">
                  <c:v>#N/A</c:v>
                </c:pt>
                <c:pt idx="9">
                  <c:v>#N/A</c:v>
                </c:pt>
                <c:pt idx="10">
                  <c:v>902</c:v>
                </c:pt>
                <c:pt idx="11">
                  <c:v>#N/A</c:v>
                </c:pt>
                <c:pt idx="12">
                  <c:v>#N/A</c:v>
                </c:pt>
                <c:pt idx="13">
                  <c:v>952</c:v>
                </c:pt>
                <c:pt idx="14">
                  <c:v>#N/A</c:v>
                </c:pt>
              </c:numCache>
            </c:numRef>
          </c:val>
          <c:smooth val="0"/>
          <c:extLst>
            <c:ext xmlns:c16="http://schemas.microsoft.com/office/drawing/2014/chart" uri="{C3380CC4-5D6E-409C-BE32-E72D297353CC}">
              <c16:uniqueId val="{00000008-1762-4D02-ABE1-F78361BFB35A}"/>
            </c:ext>
          </c:extLst>
        </c:ser>
        <c:dLbls>
          <c:showLegendKey val="0"/>
          <c:showVal val="0"/>
          <c:showCatName val="0"/>
          <c:showSerName val="0"/>
          <c:showPercent val="0"/>
          <c:showBubbleSize val="0"/>
        </c:dLbls>
        <c:marker val="1"/>
        <c:smooth val="0"/>
        <c:axId val="146662912"/>
        <c:axId val="146664832"/>
      </c:lineChart>
      <c:catAx>
        <c:axId val="14666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664832"/>
        <c:crosses val="autoZero"/>
        <c:auto val="1"/>
        <c:lblAlgn val="ctr"/>
        <c:lblOffset val="100"/>
        <c:tickLblSkip val="1"/>
        <c:tickMarkSkip val="1"/>
        <c:noMultiLvlLbl val="0"/>
      </c:catAx>
      <c:valAx>
        <c:axId val="14666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6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38585</c:v>
                </c:pt>
                <c:pt idx="5">
                  <c:v>36864</c:v>
                </c:pt>
                <c:pt idx="8">
                  <c:v>37442</c:v>
                </c:pt>
                <c:pt idx="11">
                  <c:v>36168</c:v>
                </c:pt>
                <c:pt idx="14">
                  <c:v>35317</c:v>
                </c:pt>
              </c:numCache>
            </c:numRef>
          </c:val>
          <c:extLst>
            <c:ext xmlns:c16="http://schemas.microsoft.com/office/drawing/2014/chart" uri="{C3380CC4-5D6E-409C-BE32-E72D297353CC}">
              <c16:uniqueId val="{00000000-E9FB-4251-84B1-655C17C5E7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3622</c:v>
                </c:pt>
                <c:pt idx="5">
                  <c:v>3400</c:v>
                </c:pt>
                <c:pt idx="8">
                  <c:v>3278</c:v>
                </c:pt>
                <c:pt idx="11">
                  <c:v>3171</c:v>
                </c:pt>
                <c:pt idx="14">
                  <c:v>3007</c:v>
                </c:pt>
              </c:numCache>
            </c:numRef>
          </c:val>
          <c:extLst>
            <c:ext xmlns:c16="http://schemas.microsoft.com/office/drawing/2014/chart" uri="{C3380CC4-5D6E-409C-BE32-E72D297353CC}">
              <c16:uniqueId val="{00000001-E9FB-4251-84B1-655C17C5E7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9595</c:v>
                </c:pt>
                <c:pt idx="5">
                  <c:v>10553</c:v>
                </c:pt>
                <c:pt idx="8">
                  <c:v>11457</c:v>
                </c:pt>
                <c:pt idx="11">
                  <c:v>11522</c:v>
                </c:pt>
                <c:pt idx="14">
                  <c:v>12455</c:v>
                </c:pt>
              </c:numCache>
            </c:numRef>
          </c:val>
          <c:extLst>
            <c:ext xmlns:c16="http://schemas.microsoft.com/office/drawing/2014/chart" uri="{C3380CC4-5D6E-409C-BE32-E72D297353CC}">
              <c16:uniqueId val="{00000002-E9FB-4251-84B1-655C17C5E7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FB-4251-84B1-655C17C5E7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FB-4251-84B1-655C17C5E7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219</c:v>
                </c:pt>
                <c:pt idx="3">
                  <c:v>210</c:v>
                </c:pt>
                <c:pt idx="6">
                  <c:v>138</c:v>
                </c:pt>
                <c:pt idx="9">
                  <c:v>0</c:v>
                </c:pt>
                <c:pt idx="12">
                  <c:v>0</c:v>
                </c:pt>
              </c:numCache>
            </c:numRef>
          </c:val>
          <c:extLst>
            <c:ext xmlns:c16="http://schemas.microsoft.com/office/drawing/2014/chart" uri="{C3380CC4-5D6E-409C-BE32-E72D297353CC}">
              <c16:uniqueId val="{00000005-E9FB-4251-84B1-655C17C5E7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4011</c:v>
                </c:pt>
                <c:pt idx="3">
                  <c:v>3618</c:v>
                </c:pt>
                <c:pt idx="6">
                  <c:v>3583</c:v>
                </c:pt>
                <c:pt idx="9">
                  <c:v>3555</c:v>
                </c:pt>
                <c:pt idx="12">
                  <c:v>3338</c:v>
                </c:pt>
              </c:numCache>
            </c:numRef>
          </c:val>
          <c:extLst>
            <c:ext xmlns:c16="http://schemas.microsoft.com/office/drawing/2014/chart" uri="{C3380CC4-5D6E-409C-BE32-E72D297353CC}">
              <c16:uniqueId val="{00000006-E9FB-4251-84B1-655C17C5E7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249</c:v>
                </c:pt>
                <c:pt idx="3">
                  <c:v>307</c:v>
                </c:pt>
                <c:pt idx="6">
                  <c:v>568</c:v>
                </c:pt>
                <c:pt idx="9">
                  <c:v>768</c:v>
                </c:pt>
                <c:pt idx="12">
                  <c:v>1423</c:v>
                </c:pt>
              </c:numCache>
            </c:numRef>
          </c:val>
          <c:extLst>
            <c:ext xmlns:c16="http://schemas.microsoft.com/office/drawing/2014/chart" uri="{C3380CC4-5D6E-409C-BE32-E72D297353CC}">
              <c16:uniqueId val="{00000007-E9FB-4251-84B1-655C17C5E7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23712</c:v>
                </c:pt>
                <c:pt idx="3">
                  <c:v>23151</c:v>
                </c:pt>
                <c:pt idx="6">
                  <c:v>22546</c:v>
                </c:pt>
                <c:pt idx="9">
                  <c:v>21740</c:v>
                </c:pt>
                <c:pt idx="12">
                  <c:v>20773</c:v>
                </c:pt>
              </c:numCache>
            </c:numRef>
          </c:val>
          <c:extLst>
            <c:ext xmlns:c16="http://schemas.microsoft.com/office/drawing/2014/chart" uri="{C3380CC4-5D6E-409C-BE32-E72D297353CC}">
              <c16:uniqueId val="{00000008-E9FB-4251-84B1-655C17C5E7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c:v>
                </c:pt>
                <c:pt idx="3">
                  <c:v>17</c:v>
                </c:pt>
                <c:pt idx="6">
                  <c:v>10</c:v>
                </c:pt>
                <c:pt idx="9">
                  <c:v>5</c:v>
                </c:pt>
                <c:pt idx="12">
                  <c:v>1</c:v>
                </c:pt>
              </c:numCache>
            </c:numRef>
          </c:val>
          <c:extLst>
            <c:ext xmlns:c16="http://schemas.microsoft.com/office/drawing/2014/chart" uri="{C3380CC4-5D6E-409C-BE32-E72D297353CC}">
              <c16:uniqueId val="{00000009-E9FB-4251-84B1-655C17C5E7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27562</c:v>
                </c:pt>
                <c:pt idx="3">
                  <c:v>27241</c:v>
                </c:pt>
                <c:pt idx="6">
                  <c:v>27717</c:v>
                </c:pt>
                <c:pt idx="9">
                  <c:v>27297</c:v>
                </c:pt>
                <c:pt idx="12">
                  <c:v>28385</c:v>
                </c:pt>
              </c:numCache>
            </c:numRef>
          </c:val>
          <c:extLst>
            <c:ext xmlns:c16="http://schemas.microsoft.com/office/drawing/2014/chart" uri="{C3380CC4-5D6E-409C-BE32-E72D297353CC}">
              <c16:uniqueId val="{0000000A-E9FB-4251-84B1-655C17C5E768}"/>
            </c:ext>
          </c:extLst>
        </c:ser>
        <c:dLbls>
          <c:showLegendKey val="0"/>
          <c:showVal val="0"/>
          <c:showCatName val="0"/>
          <c:showSerName val="0"/>
          <c:showPercent val="0"/>
          <c:showBubbleSize val="0"/>
        </c:dLbls>
        <c:gapWidth val="100"/>
        <c:overlap val="100"/>
        <c:axId val="146706816"/>
        <c:axId val="14670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3977</c:v>
                </c:pt>
                <c:pt idx="2">
                  <c:v>#N/A</c:v>
                </c:pt>
                <c:pt idx="3">
                  <c:v>#N/A</c:v>
                </c:pt>
                <c:pt idx="4">
                  <c:v>3727</c:v>
                </c:pt>
                <c:pt idx="5">
                  <c:v>#N/A</c:v>
                </c:pt>
                <c:pt idx="6">
                  <c:v>#N/A</c:v>
                </c:pt>
                <c:pt idx="7">
                  <c:v>2385</c:v>
                </c:pt>
                <c:pt idx="8">
                  <c:v>#N/A</c:v>
                </c:pt>
                <c:pt idx="9">
                  <c:v>#N/A</c:v>
                </c:pt>
                <c:pt idx="10">
                  <c:v>2504</c:v>
                </c:pt>
                <c:pt idx="11">
                  <c:v>#N/A</c:v>
                </c:pt>
                <c:pt idx="12">
                  <c:v>#N/A</c:v>
                </c:pt>
                <c:pt idx="13">
                  <c:v>3142</c:v>
                </c:pt>
                <c:pt idx="14">
                  <c:v>#N/A</c:v>
                </c:pt>
              </c:numCache>
            </c:numRef>
          </c:val>
          <c:smooth val="0"/>
          <c:extLst>
            <c:ext xmlns:c16="http://schemas.microsoft.com/office/drawing/2014/chart" uri="{C3380CC4-5D6E-409C-BE32-E72D297353CC}">
              <c16:uniqueId val="{0000000B-E9FB-4251-84B1-655C17C5E768}"/>
            </c:ext>
          </c:extLst>
        </c:ser>
        <c:dLbls>
          <c:showLegendKey val="0"/>
          <c:showVal val="0"/>
          <c:showCatName val="0"/>
          <c:showSerName val="0"/>
          <c:showPercent val="0"/>
          <c:showBubbleSize val="0"/>
        </c:dLbls>
        <c:marker val="1"/>
        <c:smooth val="0"/>
        <c:axId val="146706816"/>
        <c:axId val="146708736"/>
      </c:lineChart>
      <c:catAx>
        <c:axId val="1467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708736"/>
        <c:crosses val="autoZero"/>
        <c:auto val="1"/>
        <c:lblAlgn val="ctr"/>
        <c:lblOffset val="100"/>
        <c:tickLblSkip val="1"/>
        <c:tickMarkSkip val="1"/>
        <c:noMultiLvlLbl val="0"/>
      </c:catAx>
      <c:valAx>
        <c:axId val="14670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0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3864</c:v>
                </c:pt>
                <c:pt idx="1">
                  <c:v>4155</c:v>
                </c:pt>
                <c:pt idx="2">
                  <c:v>4177</c:v>
                </c:pt>
              </c:numCache>
            </c:numRef>
          </c:val>
          <c:extLst>
            <c:ext xmlns:c16="http://schemas.microsoft.com/office/drawing/2014/chart" uri="{C3380CC4-5D6E-409C-BE32-E72D297353CC}">
              <c16:uniqueId val="{00000000-DC19-454A-B465-714C275153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427</c:v>
                </c:pt>
                <c:pt idx="1">
                  <c:v>428</c:v>
                </c:pt>
                <c:pt idx="2">
                  <c:v>428</c:v>
                </c:pt>
              </c:numCache>
            </c:numRef>
          </c:val>
          <c:extLst>
            <c:ext xmlns:c16="http://schemas.microsoft.com/office/drawing/2014/chart" uri="{C3380CC4-5D6E-409C-BE32-E72D297353CC}">
              <c16:uniqueId val="{00000001-DC19-454A-B465-714C275153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8474</c:v>
                </c:pt>
                <c:pt idx="1">
                  <c:v>8128</c:v>
                </c:pt>
                <c:pt idx="2">
                  <c:v>8776</c:v>
                </c:pt>
              </c:numCache>
            </c:numRef>
          </c:val>
          <c:extLst>
            <c:ext xmlns:c16="http://schemas.microsoft.com/office/drawing/2014/chart" uri="{C3380CC4-5D6E-409C-BE32-E72D297353CC}">
              <c16:uniqueId val="{00000002-DC19-454A-B465-714C27515314}"/>
            </c:ext>
          </c:extLst>
        </c:ser>
        <c:dLbls>
          <c:showLegendKey val="0"/>
          <c:showVal val="0"/>
          <c:showCatName val="0"/>
          <c:showSerName val="0"/>
          <c:showPercent val="0"/>
          <c:showBubbleSize val="0"/>
        </c:dLbls>
        <c:gapWidth val="120"/>
        <c:overlap val="100"/>
        <c:axId val="147428864"/>
        <c:axId val="147430400"/>
      </c:barChart>
      <c:catAx>
        <c:axId val="1474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430400"/>
        <c:crosses val="autoZero"/>
        <c:auto val="1"/>
        <c:lblAlgn val="ctr"/>
        <c:lblOffset val="100"/>
        <c:tickLblSkip val="1"/>
        <c:tickMarkSkip val="1"/>
        <c:noMultiLvlLbl val="0"/>
      </c:catAx>
      <c:valAx>
        <c:axId val="147430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4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{E8B052DE-320B-4A98-BA4C-0D94C58E810B}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DC1-4D44-B9C9-3DA0658C09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{9D3AA8D9-EF48-4F6D-8467-B229C523766F}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C1-4D44-B9C9-3DA0658C09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{E3B58FFC-67D6-446A-97F1-44F2B5E40CE4}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C1-4D44-B9C9-3DA0658C09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{853548F7-1A13-4A8C-8598-C086984E4E85}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C1-4D44-B9C9-3DA0658C09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{9D71FBDE-1087-4B7E-BD5D-F698DDADF2C4}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C1-4D44-B9C9-3DA0658C09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{1C6F0520-E242-441F-B287-5E7EE8C58CCA}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DC1-4D44-B9C9-3DA0658C090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{AAF37A02-B326-4BB4-8333-974FF9CF5AED}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DC1-4D44-B9C9-3DA0658C090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{ECA5FD3C-E572-4942-987F-B788571E3EE0}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DC1-4D44-B9C9-3DA0658C090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{BEB5F35D-9078-4534-B66F-7F71A3034460}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DC1-4D44-B9C9-3DA0658C09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44.9</c:v>
                </c:pt>
                <c:pt idx="24">
                  <c:v>57.9</c:v>
                </c:pt>
                <c:pt idx="32">
                  <c:v>59.4</c:v>
                </c:pt>
              </c:numCache>
            </c:numRef>
          </c:xVal>
          <c:yVal>
            <c:numRef>
              <c:f>公会計指標分析・財政指標組合せ分析表!$BP$51:$DC$51</c:f>
              <c:numCache>
                <c:formatCode>#,##0.0;"▲ "#,##0.0</c:formatCode>
                <c:ptCount val="40"/>
                <c:pt idx="16">
                  <c:v>19</c:v>
                </c:pt>
                <c:pt idx="24">
                  <c:v>20.100000000000001</c:v>
                </c:pt>
                <c:pt idx="32">
                  <c:v>25.3</c:v>
                </c:pt>
              </c:numCache>
            </c:numRef>
          </c:yVal>
          <c:smooth val="0"/>
          <c:extLst>
            <c:ext xmlns:c16="http://schemas.microsoft.com/office/drawing/2014/chart" uri="{C3380CC4-5D6E-409C-BE32-E72D297353CC}">
              <c16:uniqueId val="{00000009-6DC1-4D44-B9C9-3DA0658C09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{14A54B90-5CDC-4CF8-8C7B-75FAE795121E}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DC1-4D44-B9C9-3DA0658C09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{452262E1-0035-4440-8B9A-A880D3D41434}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C1-4D44-B9C9-3DA0658C09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{70EA7BE7-16BC-4251-B7C8-F11763D6CEFD}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C1-4D44-B9C9-3DA0658C09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{DFDD8C5A-AA20-4DF6-90E4-35742A2EB419}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C1-4D44-B9C9-3DA0658C09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{0E53347F-4325-4261-A4EA-04DC3B414147}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C1-4D44-B9C9-3DA0658C09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{6B50BBCF-692B-4EE7-98C6-3CBA72972C18}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DC1-4D44-B9C9-3DA0658C090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{A911241F-EE1A-4AB4-8562-D0F165095159}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DC1-4D44-B9C9-3DA0658C090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{95E5B4EC-3555-4C00-8587-F9152D68F6BE}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DC1-4D44-B9C9-3DA0658C090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{F2E67BDA-051D-42E8-BFF1-6E01534B523B}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DC1-4D44-B9C9-3DA0658C09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6DC1-4D44-B9C9-3DA0658C0904}"/>
            </c:ext>
          </c:extLst>
        </c:ser>
        <c:dLbls>
          <c:showLegendKey val="0"/>
          <c:showVal val="1"/>
          <c:showCatName val="0"/>
          <c:showSerName val="0"/>
          <c:showPercent val="0"/>
          <c:showBubbleSize val="0"/>
        </c:dLbls>
        <c:axId val="46179840"/>
        <c:axId val="46181760"/>
      </c:scatterChart>
      <c:valAx>
        <c:axId val="46179840"/>
        <c:scaling>
          <c:orientation val="minMax"/>
          <c:max val="61"/>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{0FDDE954-C3E3-4E54-903F-D96B28327079}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062-41C6-BECD-BBBDE6FD89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{D8BBF07D-337A-43D6-8BA2-4AFC4E75A815}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62-41C6-BECD-BBBDE6FD89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{20698C1F-2CA7-404C-B899-57EE644EC50A}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62-41C6-BECD-BBBDE6FD89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{AB3A36F0-79B0-42B6-88E3-0134E0FFBA6B}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62-41C6-BECD-BBBDE6FD89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{C2D57EB8-8F6E-40C7-9A24-F8EA044C5AA9}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62-41C6-BECD-BBBDE6FD89A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{3E349F39-ECA2-43F3-ABA8-3B036364F246}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062-41C6-BECD-BBBDE6FD89A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{B110C2D4-6C5F-46C4-BF0A-14B12F4AFCDF}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062-41C6-BECD-BBBDE6FD89A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{785BEF5C-7C7B-47A0-8BF7-33AB36DDB30B}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062-41C6-BECD-BBBDE6FD89A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{038A6388-11DE-4709-AF9C-EB6C0662C4E0}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062-41C6-BECD-BBBDE6FD89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7.8</c:v>
                </c:pt>
                <c:pt idx="16">
                  <c:v>7</c:v>
                </c:pt>
                <c:pt idx="24">
                  <c:v>7.1</c:v>
                </c:pt>
                <c:pt idx="32">
                  <c:v>7.3</c:v>
                </c:pt>
              </c:numCache>
            </c:numRef>
          </c:xVal>
          <c:yVal>
            <c:numRef>
              <c:f>公会計指標分析・財政指標組合せ分析表!$BP$73:$DC$73</c:f>
              <c:numCache>
                <c:formatCode>#,##0.0;"▲ "#,##0.0</c:formatCode>
                <c:ptCount val="40"/>
                <c:pt idx="0">
                  <c:v>31.2</c:v>
                </c:pt>
                <c:pt idx="8">
                  <c:v>30</c:v>
                </c:pt>
                <c:pt idx="16">
                  <c:v>19</c:v>
                </c:pt>
                <c:pt idx="24">
                  <c:v>20.100000000000001</c:v>
                </c:pt>
                <c:pt idx="32">
                  <c:v>25.3</c:v>
                </c:pt>
              </c:numCache>
            </c:numRef>
          </c:yVal>
          <c:smooth val="0"/>
          <c:extLst>
            <c:ext xmlns:c16="http://schemas.microsoft.com/office/drawing/2014/chart" uri="{C3380CC4-5D6E-409C-BE32-E72D297353CC}">
              <c16:uniqueId val="{00000009-D062-41C6-BECD-BBBDE6FD89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{7EFBBE66-F131-42EF-BA39-3BBCBECAD53D}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062-41C6-BECD-BBBDE6FD89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{F0D51778-4E82-4AE0-8B64-A2E990DEE7F4}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62-41C6-BECD-BBBDE6FD89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{E0706F4D-F27E-45EB-A244-6A4E11469EBF}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62-41C6-BECD-BBBDE6FD89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{56BD43CB-8F3E-4938-A6D1-83EE395A7C9E}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62-41C6-BECD-BBBDE6FD89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{230838A2-2A41-4CDF-8049-30DA226A8006}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62-41C6-BECD-BBBDE6FD89A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{0376DA57-2B5C-4D7A-865D-1F46B26F738C}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062-41C6-BECD-BBBDE6FD89A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{5D0D444D-1E69-446D-A8B3-043251F8761C}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062-41C6-BECD-BBBDE6FD89A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{E60CCD9C-E1F2-4A31-B318-12C5255827A8}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062-41C6-BECD-BBBDE6FD89A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{C626432B-9790-4C02-AA00-B70767E9F729}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062-41C6-BECD-BBBDE6FD89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D062-41C6-BECD-BBBDE6FD89A1}"/>
            </c:ext>
          </c:extLst>
        </c:ser>
        <c:dLbls>
          <c:showLegendKey val="0"/>
          <c:showVal val="1"/>
          <c:showCatName val="0"/>
          <c:showSerName val="0"/>
          <c:showPercent val="0"/>
          <c:showBubbleSize val="0"/>
        </c:dLbls>
        <c:axId val="84219776"/>
        <c:axId val="84234240"/>
      </c:scatterChart>
      <c:valAx>
        <c:axId val="84219776"/>
        <c:scaling>
          <c:orientation val="minMax"/>
          <c:max val="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合併当初から借入を行っていた交付税算入率の高い合併特例事業債の償還が一部終了してきていることに伴い、算入公債費（準元利償還金にかかる係る基準財政需要額等）に占める割合が低下し、実質公債費比率の分子が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新庁舎・新体育館建設事業や戸倉上山田中学校改築事業などの大型事業が控えているため、地方債現在高が増加するとともに、充当可能基金も減少する見込みであることから、分子全体としては増加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長野県千曲市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万円等を取り崩した一方、財政健全化の取組みを着実に実施したことで、財政調整基金で新たに約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万円、新庁舎建設基金に約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万円、スポーツ振興基金に約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億円等を積み立てた結果、基金全体としては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・今後は、新庁舎建設事業の建設費用や、公共施設等総合管理計画等の計画に基づいた公共施設の統廃合などを推進するため、中長期的には取崩額が増え、基金残高は減少していく見込みである。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・新庁舎建設基金：庁舎機能を統合し、また防災機能の優れた新庁舎の建設及び旧庁舎の解体のための基金。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・魅力あるまちづくり基金：ふるさと寄附金の寄附者が希望する事業の実施、及び旧市町の地域振興や新市の一体感の醸成を図るための基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・文教施設整備基金：義務教育施設等の新築、増築、改築または大規模改造等を行うことで、児童の安全を確保し、安心して学べる場を整備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・新庁舎建設基金：新庁舎建設事業（Ｈ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）を実施中であり、Ｈ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年度には建設事業が最終段階となることから、今後の建設費用等に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充当するため歳計剰余金を中心に約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・社会福祉基金：公共施設等総合管理計画などの計画に基づき、公立保育園の統廃合を推進するにあたり、新園舎建設や旧園舎解体のために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充当するため、歳計剰余金を中心に約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・新庁舎建設基金：新庁舎建設事業がＨ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年度に最終段階となることから取崩額が増加することが見込まれる。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・社会福祉基金：統合保育園の建設及び旧園舎の解体事業が、Ｈ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に実施されることから、歳計剰余金を中心にの計画的に積み立てを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年度については財政健全化の取組みを着実に実施したことにより、取崩額を上回る歳計剰余金を積み立てたため、前年度比で増加している。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に伴う歳入の減少や、大型ハード事業に係る公債費の増加等、義務的経費などの増加による歳入不足に対応するため中長期的には減少していく見込みだが、一般的に適正範囲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％の範囲以下とならないよう努めていく。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基金の運用利子の増加により基金残高が微増した。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経済・財政諸事情の変動等により財源が不足する場合において、市債の償還に充てるため今後も計画的に運用していく。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61,026
60,281
119.79
27,658,433
27,011,310
549,497
16,123,224
28,385,235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年度に策定した千曲市総合管理計画において、平成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年間で公共施設等における総量を１３％縮減する数値目標を設定し、老朽化した施設の集約化・複合化や除却を進めている。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上昇傾向ではあるが、今後は計画を進めることで数値上昇の抑制に努める。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8" name="楕円 77"/>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79" name="有形固定資産減価償却率該当値テキスト"/>
        <xdr:cNvSpPr txBox="1"/>
      </xdr:nvSpPr>
      <xdr:spPr>
        <a:xfrm>
          <a:off x="48133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0" name="楕円 79"/>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21590</xdr:rowOff>
    </xdr:to>
    <xdr:cxnSp macro="">
      <xdr:nvCxnSpPr>
        <xdr:cNvPr id="81" name="直線コネクタ 80"/>
        <xdr:cNvCxnSpPr/>
      </xdr:nvCxnSpPr>
      <xdr:spPr>
        <a:xfrm flipV="1">
          <a:off x="4051300" y="605409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95673</xdr:rowOff>
    </xdr:from>
    <xdr:to>
      <xdr:col>15</xdr:col>
      <xdr:colOff>187325</xdr:colOff>
      <xdr:row>34</xdr:row>
      <xdr:rowOff>25823</xdr:rowOff>
    </xdr:to>
    <xdr:sp macro="" textlink="">
      <xdr:nvSpPr>
        <xdr:cNvPr id="82" name="楕円 81"/>
        <xdr:cNvSpPr/>
      </xdr:nvSpPr>
      <xdr:spPr>
        <a:xfrm>
          <a:off x="32385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33</xdr:row>
      <xdr:rowOff>146473</xdr:rowOff>
    </xdr:to>
    <xdr:cxnSp macro="">
      <xdr:nvCxnSpPr>
        <xdr:cNvPr id="83" name="直線コネクタ 82"/>
        <xdr:cNvCxnSpPr/>
      </xdr:nvCxnSpPr>
      <xdr:spPr>
        <a:xfrm flipV="1">
          <a:off x="3289300" y="6108065"/>
          <a:ext cx="762000" cy="46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88917</xdr:rowOff>
    </xdr:from>
    <xdr:ext cx="405111" cy="259045"/>
    <xdr:sp macro="" textlink="">
      <xdr:nvSpPr>
        <xdr:cNvPr id="86" name="n_1main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16950</xdr:rowOff>
    </xdr:from>
    <xdr:ext cx="405111" cy="259045"/>
    <xdr:sp macro="" textlink="">
      <xdr:nvSpPr>
        <xdr:cNvPr id="87" name="n_2mainValue有形固定資産減価償却率"/>
        <xdr:cNvSpPr txBox="1"/>
      </xdr:nvSpPr>
      <xdr:spPr>
        <a:xfrm>
          <a:off x="3086744" y="66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類似団体とほぼ同水準であるが、当市では現在大型ハード事業を実施しており、起債の発行を予定しているため今後は大幅に数値の悪化が予想される。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8" name="楕円 127"/>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21113</xdr:rowOff>
    </xdr:from>
    <xdr:ext cx="340478" cy="259045"/>
    <xdr:sp macro="" textlink="">
      <xdr:nvSpPr>
        <xdr:cNvPr id="129" name="債務償還可能年数該当値テキスト"/>
        <xdr:cNvSpPr txBox="1"/>
      </xdr:nvSpPr>
      <xdr:spPr>
        <a:xfrm>
          <a:off x="14846300" y="593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61,026
60,281
119.79
27,658,433
27,011,310
549,497
16,123,224
28,385,235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0" name="楕円 69"/>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1" name="【道路】&#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2" name="楕円 71"/>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167640</xdr:rowOff>
    </xdr:to>
    <xdr:cxnSp macro="">
      <xdr:nvCxnSpPr>
        <xdr:cNvPr id="73" name="直線コネクタ 72"/>
        <xdr:cNvCxnSpPr/>
      </xdr:nvCxnSpPr>
      <xdr:spPr>
        <a:xfrm flipV="1">
          <a:off x="3797300" y="6637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4" name="楕円 73"/>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38</xdr:row>
      <xdr:rowOff>167640</xdr:rowOff>
    </xdr:to>
    <xdr:cxnSp macro="">
      <xdr:nvCxnSpPr>
        <xdr:cNvPr id="75" name="直線コネクタ 74"/>
        <xdr:cNvCxnSpPr/>
      </xdr:nvCxnSpPr>
      <xdr:spPr>
        <a:xfrm>
          <a:off x="2908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78" name="n_1main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79" name="n_2main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41440</xdr:rowOff>
    </xdr:from>
    <xdr:to>
      <xdr:col>55</xdr:col>
      <xdr:colOff>50800</xdr:colOff>
      <xdr:row>40</xdr:row>
      <xdr:rowOff>143040</xdr:rowOff>
    </xdr:to>
    <xdr:sp macro="" textlink="">
      <xdr:nvSpPr>
        <xdr:cNvPr id="117" name="楕円 116"/>
        <xdr:cNvSpPr/>
      </xdr:nvSpPr>
      <xdr:spPr>
        <a:xfrm>
          <a:off x="10426700" y="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64317</xdr:rowOff>
    </xdr:from>
    <xdr:ext cx="534377" cy="259045"/>
    <xdr:sp macro="" textlink="">
      <xdr:nvSpPr>
        <xdr:cNvPr id="118" name="【道路】&#10;一人当たり延長該当値テキスト"/>
        <xdr:cNvSpPr txBox="1"/>
      </xdr:nvSpPr>
      <xdr:spPr>
        <a:xfrm>
          <a:off x="10515600" y="67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41345</xdr:rowOff>
    </xdr:from>
    <xdr:to>
      <xdr:col>50</xdr:col>
      <xdr:colOff>165100</xdr:colOff>
      <xdr:row>40</xdr:row>
      <xdr:rowOff>142945</xdr:rowOff>
    </xdr:to>
    <xdr:sp macro="" textlink="">
      <xdr:nvSpPr>
        <xdr:cNvPr id="119" name="楕円 118"/>
        <xdr:cNvSpPr/>
      </xdr:nvSpPr>
      <xdr:spPr>
        <a:xfrm>
          <a:off x="9588500" y="68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92145</xdr:rowOff>
    </xdr:from>
    <xdr:to>
      <xdr:col>55</xdr:col>
      <xdr:colOff>0</xdr:colOff>
      <xdr:row>40</xdr:row>
      <xdr:rowOff>92240</xdr:rowOff>
    </xdr:to>
    <xdr:cxnSp macro="">
      <xdr:nvCxnSpPr>
        <xdr:cNvPr id="120" name="直線コネクタ 119"/>
        <xdr:cNvCxnSpPr/>
      </xdr:nvCxnSpPr>
      <xdr:spPr>
        <a:xfrm>
          <a:off x="9639300" y="6950145"/>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65901</xdr:rowOff>
    </xdr:from>
    <xdr:to>
      <xdr:col>46</xdr:col>
      <xdr:colOff>38100</xdr:colOff>
      <xdr:row>40</xdr:row>
      <xdr:rowOff>167501</xdr:rowOff>
    </xdr:to>
    <xdr:sp macro="" textlink="">
      <xdr:nvSpPr>
        <xdr:cNvPr id="121" name="楕円 120"/>
        <xdr:cNvSpPr/>
      </xdr:nvSpPr>
      <xdr:spPr>
        <a:xfrm>
          <a:off x="8699500" y="69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92145</xdr:rowOff>
    </xdr:from>
    <xdr:to>
      <xdr:col>50</xdr:col>
      <xdr:colOff>114300</xdr:colOff>
      <xdr:row>40</xdr:row>
      <xdr:rowOff>116701</xdr:rowOff>
    </xdr:to>
    <xdr:cxnSp macro="">
      <xdr:nvCxnSpPr>
        <xdr:cNvPr id="122" name="直線コネクタ 121"/>
        <xdr:cNvCxnSpPr/>
      </xdr:nvCxnSpPr>
      <xdr:spPr>
        <a:xfrm flipV="1">
          <a:off x="8750300" y="6950145"/>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159472</xdr:rowOff>
    </xdr:from>
    <xdr:ext cx="534377" cy="259045"/>
    <xdr:sp macro="" textlink="">
      <xdr:nvSpPr>
        <xdr:cNvPr id="125" name="n_1mainValue【道路】&#10;一人当たり延長"/>
        <xdr:cNvSpPr txBox="1"/>
      </xdr:nvSpPr>
      <xdr:spPr>
        <a:xfrm>
          <a:off x="9359411" y="66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12578</xdr:rowOff>
    </xdr:from>
    <xdr:ext cx="534377" cy="259045"/>
    <xdr:sp macro="" textlink="">
      <xdr:nvSpPr>
        <xdr:cNvPr id="126" name="n_2mainValue【道路】&#10;一人当たり延長"/>
        <xdr:cNvSpPr txBox="1"/>
      </xdr:nvSpPr>
      <xdr:spPr>
        <a:xfrm>
          <a:off x="8483111" y="66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65" name="楕円 164"/>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66" name="【橋りょう・トンネ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67" name="楕円 166"/>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112395</xdr:rowOff>
    </xdr:from>
    <xdr:to>
      <xdr:col>24</xdr:col>
      <xdr:colOff>63500</xdr:colOff>
      <xdr:row>60</xdr:row>
      <xdr:rowOff>154305</xdr:rowOff>
    </xdr:to>
    <xdr:cxnSp macro="">
      <xdr:nvCxnSpPr>
        <xdr:cNvPr id="168" name="直線コネクタ 167"/>
        <xdr:cNvCxnSpPr/>
      </xdr:nvCxnSpPr>
      <xdr:spPr>
        <a:xfrm>
          <a:off x="3797300" y="10399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92075</xdr:rowOff>
    </xdr:from>
    <xdr:to>
      <xdr:col>15</xdr:col>
      <xdr:colOff>101600</xdr:colOff>
      <xdr:row>61</xdr:row>
      <xdr:rowOff>22225</xdr:rowOff>
    </xdr:to>
    <xdr:sp macro="" textlink="">
      <xdr:nvSpPr>
        <xdr:cNvPr id="169" name="楕円 168"/>
        <xdr:cNvSpPr/>
      </xdr:nvSpPr>
      <xdr:spPr>
        <a:xfrm>
          <a:off x="2857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142875</xdr:rowOff>
    </xdr:to>
    <xdr:cxnSp macro="">
      <xdr:nvCxnSpPr>
        <xdr:cNvPr id="170" name="直線コネクタ 169"/>
        <xdr:cNvCxnSpPr/>
      </xdr:nvCxnSpPr>
      <xdr:spPr>
        <a:xfrm flipV="1">
          <a:off x="2908300" y="10399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173" name="n_1mainValue【橋りょう・トンネル】&#10;有形固定資産減価償却率"/>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13352</xdr:rowOff>
    </xdr:from>
    <xdr:ext cx="405111" cy="259045"/>
    <xdr:sp macro="" textlink="">
      <xdr:nvSpPr>
        <xdr:cNvPr id="174" name="n_2mainValue【橋りょう・トンネル】&#10;有形固定資産減価償却率"/>
        <xdr:cNvSpPr txBox="1"/>
      </xdr:nvSpPr>
      <xdr:spPr>
        <a:xfrm>
          <a:off x="2705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100433</xdr:rowOff>
    </xdr:from>
    <xdr:to>
      <xdr:col>55</xdr:col>
      <xdr:colOff>50800</xdr:colOff>
      <xdr:row>60</xdr:row>
      <xdr:rowOff>30583</xdr:rowOff>
    </xdr:to>
    <xdr:sp macro="" textlink="">
      <xdr:nvSpPr>
        <xdr:cNvPr id="210" name="楕円 209"/>
        <xdr:cNvSpPr/>
      </xdr:nvSpPr>
      <xdr:spPr>
        <a:xfrm>
          <a:off x="10426700" y="102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123310</xdr:rowOff>
    </xdr:from>
    <xdr:ext cx="599010" cy="259045"/>
    <xdr:sp macro="" textlink="">
      <xdr:nvSpPr>
        <xdr:cNvPr id="211" name="【橋りょう・トンネル】&#10;一人当たり有形固定資産（償却資産）額該当値テキスト"/>
        <xdr:cNvSpPr txBox="1"/>
      </xdr:nvSpPr>
      <xdr:spPr>
        <a:xfrm>
          <a:off x="10515600" y="1006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44106</xdr:rowOff>
    </xdr:from>
    <xdr:to>
      <xdr:col>50</xdr:col>
      <xdr:colOff>165100</xdr:colOff>
      <xdr:row>61</xdr:row>
      <xdr:rowOff>145706</xdr:rowOff>
    </xdr:to>
    <xdr:sp macro="" textlink="">
      <xdr:nvSpPr>
        <xdr:cNvPr id="212" name="楕円 211"/>
        <xdr:cNvSpPr/>
      </xdr:nvSpPr>
      <xdr:spPr>
        <a:xfrm>
          <a:off x="9588500" y="105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151233</xdr:rowOff>
    </xdr:from>
    <xdr:to>
      <xdr:col>55</xdr:col>
      <xdr:colOff>0</xdr:colOff>
      <xdr:row>61</xdr:row>
      <xdr:rowOff>94906</xdr:rowOff>
    </xdr:to>
    <xdr:cxnSp macro="">
      <xdr:nvCxnSpPr>
        <xdr:cNvPr id="213" name="直線コネクタ 212"/>
        <xdr:cNvCxnSpPr/>
      </xdr:nvCxnSpPr>
      <xdr:spPr>
        <a:xfrm flipV="1">
          <a:off x="9639300" y="10266783"/>
          <a:ext cx="838200" cy="28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45744</xdr:rowOff>
    </xdr:from>
    <xdr:to>
      <xdr:col>46</xdr:col>
      <xdr:colOff>38100</xdr:colOff>
      <xdr:row>61</xdr:row>
      <xdr:rowOff>147344</xdr:rowOff>
    </xdr:to>
    <xdr:sp macro="" textlink="">
      <xdr:nvSpPr>
        <xdr:cNvPr id="214" name="楕円 213"/>
        <xdr:cNvSpPr/>
      </xdr:nvSpPr>
      <xdr:spPr>
        <a:xfrm>
          <a:off x="8699500" y="105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94906</xdr:rowOff>
    </xdr:from>
    <xdr:to>
      <xdr:col>50</xdr:col>
      <xdr:colOff>114300</xdr:colOff>
      <xdr:row>61</xdr:row>
      <xdr:rowOff>96544</xdr:rowOff>
    </xdr:to>
    <xdr:cxnSp macro="">
      <xdr:nvCxnSpPr>
        <xdr:cNvPr id="215" name="直線コネクタ 214"/>
        <xdr:cNvCxnSpPr/>
      </xdr:nvCxnSpPr>
      <xdr:spPr>
        <a:xfrm flipV="1">
          <a:off x="8750300" y="1055335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136833</xdr:rowOff>
    </xdr:from>
    <xdr:ext cx="599010" cy="259045"/>
    <xdr:sp macro="" textlink="">
      <xdr:nvSpPr>
        <xdr:cNvPr id="218" name="n_1mainValue【橋りょう・トンネル】&#10;一人当たり有形固定資産（償却資産）額"/>
        <xdr:cNvSpPr txBox="1"/>
      </xdr:nvSpPr>
      <xdr:spPr>
        <a:xfrm>
          <a:off x="9327095" y="1059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138471</xdr:rowOff>
    </xdr:from>
    <xdr:ext cx="599010" cy="259045"/>
    <xdr:sp macro="" textlink="">
      <xdr:nvSpPr>
        <xdr:cNvPr id="219" name="n_2mainValue【橋りょう・トンネル】&#10;一人当たり有形固定資産（償却資産）額"/>
        <xdr:cNvSpPr txBox="1"/>
      </xdr:nvSpPr>
      <xdr:spPr>
        <a:xfrm>
          <a:off x="8450795" y="1059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144055</xdr:rowOff>
    </xdr:from>
    <xdr:to>
      <xdr:col>24</xdr:col>
      <xdr:colOff>114300</xdr:colOff>
      <xdr:row>80</xdr:row>
      <xdr:rowOff>74205</xdr:rowOff>
    </xdr:to>
    <xdr:sp macro="" textlink="">
      <xdr:nvSpPr>
        <xdr:cNvPr id="259" name="楕円 258"/>
        <xdr:cNvSpPr/>
      </xdr:nvSpPr>
      <xdr:spPr>
        <a:xfrm>
          <a:off x="45847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166932</xdr:rowOff>
    </xdr:from>
    <xdr:ext cx="405111" cy="259045"/>
    <xdr:sp macro="" textlink="">
      <xdr:nvSpPr>
        <xdr:cNvPr id="260" name="【公営住宅】&#10;有形固定資産減価償却率該当値テキスト"/>
        <xdr:cNvSpPr txBox="1"/>
      </xdr:nvSpPr>
      <xdr:spPr>
        <a:xfrm>
          <a:off x="4673600" y="1354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61" name="楕円 260"/>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23405</xdr:rowOff>
    </xdr:from>
    <xdr:to>
      <xdr:col>24</xdr:col>
      <xdr:colOff>63500</xdr:colOff>
      <xdr:row>80</xdr:row>
      <xdr:rowOff>60961</xdr:rowOff>
    </xdr:to>
    <xdr:cxnSp macro="">
      <xdr:nvCxnSpPr>
        <xdr:cNvPr id="262" name="直線コネクタ 261"/>
        <xdr:cNvCxnSpPr/>
      </xdr:nvCxnSpPr>
      <xdr:spPr>
        <a:xfrm flipV="1">
          <a:off x="3797300" y="137394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16692</xdr:rowOff>
    </xdr:from>
    <xdr:to>
      <xdr:col>15</xdr:col>
      <xdr:colOff>101600</xdr:colOff>
      <xdr:row>80</xdr:row>
      <xdr:rowOff>118292</xdr:rowOff>
    </xdr:to>
    <xdr:sp macro="" textlink="">
      <xdr:nvSpPr>
        <xdr:cNvPr id="263" name="楕円 262"/>
        <xdr:cNvSpPr/>
      </xdr:nvSpPr>
      <xdr:spPr>
        <a:xfrm>
          <a:off x="2857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67492</xdr:rowOff>
    </xdr:to>
    <xdr:cxnSp macro="">
      <xdr:nvCxnSpPr>
        <xdr:cNvPr id="264" name="直線コネクタ 263"/>
        <xdr:cNvCxnSpPr/>
      </xdr:nvCxnSpPr>
      <xdr:spPr>
        <a:xfrm flipV="1">
          <a:off x="2908300" y="137769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67" name="n_1mainValue【公営住宅】&#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134819</xdr:rowOff>
    </xdr:from>
    <xdr:ext cx="405111" cy="259045"/>
    <xdr:sp macro="" textlink="">
      <xdr:nvSpPr>
        <xdr:cNvPr id="268" name="n_2mainValue【公営住宅】&#10;有形固定資産減価償却率"/>
        <xdr:cNvSpPr txBox="1"/>
      </xdr:nvSpPr>
      <xdr:spPr>
        <a:xfrm>
          <a:off x="2705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06" name="楕円 305"/>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148607</xdr:rowOff>
    </xdr:from>
    <xdr:ext cx="469744" cy="259045"/>
    <xdr:sp macro="" textlink="">
      <xdr:nvSpPr>
        <xdr:cNvPr id="307" name="【公営住宅】&#10;一人当たり面積該当値テキスト"/>
        <xdr:cNvSpPr txBox="1"/>
      </xdr:nvSpPr>
      <xdr:spPr>
        <a:xfrm>
          <a:off x="10515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xdr:rowOff>
    </xdr:from>
    <xdr:to>
      <xdr:col>50</xdr:col>
      <xdr:colOff>165100</xdr:colOff>
      <xdr:row>85</xdr:row>
      <xdr:rowOff>106426</xdr:rowOff>
    </xdr:to>
    <xdr:sp macro="" textlink="">
      <xdr:nvSpPr>
        <xdr:cNvPr id="308" name="楕円 307"/>
        <xdr:cNvSpPr/>
      </xdr:nvSpPr>
      <xdr:spPr>
        <a:xfrm>
          <a:off x="9588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55626</xdr:rowOff>
    </xdr:to>
    <xdr:cxnSp macro="">
      <xdr:nvCxnSpPr>
        <xdr:cNvPr id="309" name="直線コネクタ 308"/>
        <xdr:cNvCxnSpPr/>
      </xdr:nvCxnSpPr>
      <xdr:spPr>
        <a:xfrm flipV="1">
          <a:off x="9639300" y="1462278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163322</xdr:rowOff>
    </xdr:from>
    <xdr:to>
      <xdr:col>46</xdr:col>
      <xdr:colOff>38100</xdr:colOff>
      <xdr:row>85</xdr:row>
      <xdr:rowOff>93472</xdr:rowOff>
    </xdr:to>
    <xdr:sp macro="" textlink="">
      <xdr:nvSpPr>
        <xdr:cNvPr id="310" name="楕円 309"/>
        <xdr:cNvSpPr/>
      </xdr:nvSpPr>
      <xdr:spPr>
        <a:xfrm>
          <a:off x="8699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42672</xdr:rowOff>
    </xdr:from>
    <xdr:to>
      <xdr:col>50</xdr:col>
      <xdr:colOff>114300</xdr:colOff>
      <xdr:row>85</xdr:row>
      <xdr:rowOff>55626</xdr:rowOff>
    </xdr:to>
    <xdr:cxnSp macro="">
      <xdr:nvCxnSpPr>
        <xdr:cNvPr id="311" name="直線コネクタ 310"/>
        <xdr:cNvCxnSpPr/>
      </xdr:nvCxnSpPr>
      <xdr:spPr>
        <a:xfrm>
          <a:off x="8750300" y="1461592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97553</xdr:rowOff>
    </xdr:from>
    <xdr:ext cx="469744" cy="259045"/>
    <xdr:sp macro="" textlink="">
      <xdr:nvSpPr>
        <xdr:cNvPr id="314" name="n_1mainValue【公営住宅】&#10;一人当たり面積"/>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84599</xdr:rowOff>
    </xdr:from>
    <xdr:ext cx="469744" cy="259045"/>
    <xdr:sp macro="" textlink="">
      <xdr:nvSpPr>
        <xdr:cNvPr id="315" name="n_2mainValue【公営住宅】&#10;一人当たり面積"/>
        <xdr:cNvSpPr txBox="1"/>
      </xdr:nvSpPr>
      <xdr:spPr>
        <a:xfrm>
          <a:off x="8515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58057</xdr:rowOff>
    </xdr:from>
    <xdr:to>
      <xdr:col>85</xdr:col>
      <xdr:colOff>177800</xdr:colOff>
      <xdr:row>35</xdr:row>
      <xdr:rowOff>159657</xdr:rowOff>
    </xdr:to>
    <xdr:sp macro="" textlink="">
      <xdr:nvSpPr>
        <xdr:cNvPr id="371" name="楕円 370"/>
        <xdr:cNvSpPr/>
      </xdr:nvSpPr>
      <xdr:spPr>
        <a:xfrm>
          <a:off x="16268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80934</xdr:rowOff>
    </xdr:from>
    <xdr:ext cx="405111" cy="259045"/>
    <xdr:sp macro="" textlink="">
      <xdr:nvSpPr>
        <xdr:cNvPr id="372" name="【認定こども園・幼稚園・保育所】&#10;有形固定資産減価償却率該当値テキスト"/>
        <xdr:cNvSpPr txBox="1"/>
      </xdr:nvSpPr>
      <xdr:spPr>
        <a:xfrm>
          <a:off x="163576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373" name="楕円 372"/>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108857</xdr:rowOff>
    </xdr:from>
    <xdr:to>
      <xdr:col>85</xdr:col>
      <xdr:colOff>127000</xdr:colOff>
      <xdr:row>35</xdr:row>
      <xdr:rowOff>123553</xdr:rowOff>
    </xdr:to>
    <xdr:cxnSp macro="">
      <xdr:nvCxnSpPr>
        <xdr:cNvPr id="374" name="直線コネクタ 373"/>
        <xdr:cNvCxnSpPr/>
      </xdr:nvCxnSpPr>
      <xdr:spPr>
        <a:xfrm flipV="1">
          <a:off x="15481300" y="610960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375" name="楕円 374"/>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157843</xdr:rowOff>
    </xdr:to>
    <xdr:cxnSp macro="">
      <xdr:nvCxnSpPr>
        <xdr:cNvPr id="376" name="直線コネクタ 375"/>
        <xdr:cNvCxnSpPr/>
      </xdr:nvCxnSpPr>
      <xdr:spPr>
        <a:xfrm flipV="1">
          <a:off x="14592300" y="61243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379" name="n_1mainValue【認定こども園・幼稚園・保育所】&#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380" name="n_2mainValue【認定こども園・幼稚園・保育所】&#10;有形固定資産減価償却率"/>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101600</xdr:rowOff>
    </xdr:from>
    <xdr:to>
      <xdr:col>116</xdr:col>
      <xdr:colOff>114300</xdr:colOff>
      <xdr:row>38</xdr:row>
      <xdr:rowOff>31750</xdr:rowOff>
    </xdr:to>
    <xdr:sp macro="" textlink="">
      <xdr:nvSpPr>
        <xdr:cNvPr id="418" name="楕円 417"/>
        <xdr:cNvSpPr/>
      </xdr:nvSpPr>
      <xdr:spPr>
        <a:xfrm>
          <a:off x="22110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124477</xdr:rowOff>
    </xdr:from>
    <xdr:ext cx="469744" cy="259045"/>
    <xdr:sp macro="" textlink="">
      <xdr:nvSpPr>
        <xdr:cNvPr id="419" name="【認定こども園・幼稚園・保育所】&#10;一人当たり面積該当値テキスト"/>
        <xdr:cNvSpPr txBox="1"/>
      </xdr:nvSpPr>
      <xdr:spPr>
        <a:xfrm>
          <a:off x="221996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109220</xdr:rowOff>
    </xdr:from>
    <xdr:to>
      <xdr:col>112</xdr:col>
      <xdr:colOff>38100</xdr:colOff>
      <xdr:row>38</xdr:row>
      <xdr:rowOff>39370</xdr:rowOff>
    </xdr:to>
    <xdr:sp macro="" textlink="">
      <xdr:nvSpPr>
        <xdr:cNvPr id="420" name="楕円 419"/>
        <xdr:cNvSpPr/>
      </xdr:nvSpPr>
      <xdr:spPr>
        <a:xfrm>
          <a:off x="2127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152400</xdr:rowOff>
    </xdr:from>
    <xdr:to>
      <xdr:col>116</xdr:col>
      <xdr:colOff>63500</xdr:colOff>
      <xdr:row>37</xdr:row>
      <xdr:rowOff>160020</xdr:rowOff>
    </xdr:to>
    <xdr:cxnSp macro="">
      <xdr:nvCxnSpPr>
        <xdr:cNvPr id="421" name="直線コネクタ 420"/>
        <xdr:cNvCxnSpPr/>
      </xdr:nvCxnSpPr>
      <xdr:spPr>
        <a:xfrm flipV="1">
          <a:off x="21323300" y="6496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109220</xdr:rowOff>
    </xdr:from>
    <xdr:to>
      <xdr:col>107</xdr:col>
      <xdr:colOff>101600</xdr:colOff>
      <xdr:row>38</xdr:row>
      <xdr:rowOff>39370</xdr:rowOff>
    </xdr:to>
    <xdr:sp macro="" textlink="">
      <xdr:nvSpPr>
        <xdr:cNvPr id="422" name="楕円 421"/>
        <xdr:cNvSpPr/>
      </xdr:nvSpPr>
      <xdr:spPr>
        <a:xfrm>
          <a:off x="20383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160020</xdr:rowOff>
    </xdr:from>
    <xdr:to>
      <xdr:col>111</xdr:col>
      <xdr:colOff>177800</xdr:colOff>
      <xdr:row>37</xdr:row>
      <xdr:rowOff>160020</xdr:rowOff>
    </xdr:to>
    <xdr:cxnSp macro="">
      <xdr:nvCxnSpPr>
        <xdr:cNvPr id="423" name="直線コネクタ 422"/>
        <xdr:cNvCxnSpPr/>
      </xdr:nvCxnSpPr>
      <xdr:spPr>
        <a:xfrm>
          <a:off x="20434300" y="6503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55897</xdr:rowOff>
    </xdr:from>
    <xdr:ext cx="469744" cy="259045"/>
    <xdr:sp macro="" textlink="">
      <xdr:nvSpPr>
        <xdr:cNvPr id="426" name="n_1mainValue【認定こども園・幼稚園・保育所】&#10;一人当たり面積"/>
        <xdr:cNvSpPr txBox="1"/>
      </xdr:nvSpPr>
      <xdr:spPr>
        <a:xfrm>
          <a:off x="210757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55897</xdr:rowOff>
    </xdr:from>
    <xdr:ext cx="469744" cy="259045"/>
    <xdr:sp macro="" textlink="">
      <xdr:nvSpPr>
        <xdr:cNvPr id="427" name="n_2mainValue【認定こども園・幼稚園・保育所】&#10;一人当たり面積"/>
        <xdr:cNvSpPr txBox="1"/>
      </xdr:nvSpPr>
      <xdr:spPr>
        <a:xfrm>
          <a:off x="20199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82550</xdr:rowOff>
    </xdr:from>
    <xdr:to>
      <xdr:col>85</xdr:col>
      <xdr:colOff>177800</xdr:colOff>
      <xdr:row>63</xdr:row>
      <xdr:rowOff>12700</xdr:rowOff>
    </xdr:to>
    <xdr:sp macro="" textlink="">
      <xdr:nvSpPr>
        <xdr:cNvPr id="466" name="楕円 465"/>
        <xdr:cNvSpPr/>
      </xdr:nvSpPr>
      <xdr:spPr>
        <a:xfrm>
          <a:off x="16268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168927</xdr:rowOff>
    </xdr:from>
    <xdr:ext cx="405111" cy="259045"/>
    <xdr:sp macro="" textlink="">
      <xdr:nvSpPr>
        <xdr:cNvPr id="467" name="【学校施設】&#10;有形固定資産減価償却率該当値テキスト"/>
        <xdr:cNvSpPr txBox="1"/>
      </xdr:nvSpPr>
      <xdr:spPr>
        <a:xfrm>
          <a:off x="16357600" y="1062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44450</xdr:rowOff>
    </xdr:from>
    <xdr:to>
      <xdr:col>81</xdr:col>
      <xdr:colOff>101600</xdr:colOff>
      <xdr:row>62</xdr:row>
      <xdr:rowOff>146050</xdr:rowOff>
    </xdr:to>
    <xdr:sp macro="" textlink="">
      <xdr:nvSpPr>
        <xdr:cNvPr id="468" name="楕円 467"/>
        <xdr:cNvSpPr/>
      </xdr:nvSpPr>
      <xdr:spPr>
        <a:xfrm>
          <a:off x="1543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95250</xdr:rowOff>
    </xdr:from>
    <xdr:to>
      <xdr:col>85</xdr:col>
      <xdr:colOff>127000</xdr:colOff>
      <xdr:row>62</xdr:row>
      <xdr:rowOff>133350</xdr:rowOff>
    </xdr:to>
    <xdr:cxnSp macro="">
      <xdr:nvCxnSpPr>
        <xdr:cNvPr id="469" name="直線コネクタ 468"/>
        <xdr:cNvCxnSpPr/>
      </xdr:nvCxnSpPr>
      <xdr:spPr>
        <a:xfrm>
          <a:off x="15481300" y="10725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21590</xdr:rowOff>
    </xdr:from>
    <xdr:to>
      <xdr:col>76</xdr:col>
      <xdr:colOff>165100</xdr:colOff>
      <xdr:row>62</xdr:row>
      <xdr:rowOff>123190</xdr:rowOff>
    </xdr:to>
    <xdr:sp macro="" textlink="">
      <xdr:nvSpPr>
        <xdr:cNvPr id="470" name="楕円 469"/>
        <xdr:cNvSpPr/>
      </xdr:nvSpPr>
      <xdr:spPr>
        <a:xfrm>
          <a:off x="1454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72390</xdr:rowOff>
    </xdr:from>
    <xdr:to>
      <xdr:col>81</xdr:col>
      <xdr:colOff>50800</xdr:colOff>
      <xdr:row>62</xdr:row>
      <xdr:rowOff>95250</xdr:rowOff>
    </xdr:to>
    <xdr:cxnSp macro="">
      <xdr:nvCxnSpPr>
        <xdr:cNvPr id="471" name="直線コネクタ 470"/>
        <xdr:cNvCxnSpPr/>
      </xdr:nvCxnSpPr>
      <xdr:spPr>
        <a:xfrm>
          <a:off x="14592300" y="10702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7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137177</xdr:rowOff>
    </xdr:from>
    <xdr:ext cx="405111" cy="259045"/>
    <xdr:sp macro="" textlink="">
      <xdr:nvSpPr>
        <xdr:cNvPr id="474" name="n_1mainValue【学校施設】&#10;有形固定資産減価償却率"/>
        <xdr:cNvSpPr txBox="1"/>
      </xdr:nvSpPr>
      <xdr:spPr>
        <a:xfrm>
          <a:off x="15266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114317</xdr:rowOff>
    </xdr:from>
    <xdr:ext cx="405111" cy="259045"/>
    <xdr:sp macro="" textlink="">
      <xdr:nvSpPr>
        <xdr:cNvPr id="475" name="n_2mainValue【学校施設】&#10;有形固定資産減価償却率"/>
        <xdr:cNvSpPr txBox="1"/>
      </xdr:nvSpPr>
      <xdr:spPr>
        <a:xfrm>
          <a:off x="14389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137414</xdr:rowOff>
    </xdr:from>
    <xdr:to>
      <xdr:col>116</xdr:col>
      <xdr:colOff>114300</xdr:colOff>
      <xdr:row>59</xdr:row>
      <xdr:rowOff>67564</xdr:rowOff>
    </xdr:to>
    <xdr:sp macro="" textlink="">
      <xdr:nvSpPr>
        <xdr:cNvPr id="514" name="楕円 513"/>
        <xdr:cNvSpPr/>
      </xdr:nvSpPr>
      <xdr:spPr>
        <a:xfrm>
          <a:off x="22110700" y="100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160291</xdr:rowOff>
    </xdr:from>
    <xdr:ext cx="469744" cy="259045"/>
    <xdr:sp macro="" textlink="">
      <xdr:nvSpPr>
        <xdr:cNvPr id="515" name="【学校施設】&#10;一人当たり面積該当値テキスト"/>
        <xdr:cNvSpPr txBox="1"/>
      </xdr:nvSpPr>
      <xdr:spPr>
        <a:xfrm>
          <a:off x="22199600" y="99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5588</xdr:rowOff>
    </xdr:from>
    <xdr:to>
      <xdr:col>112</xdr:col>
      <xdr:colOff>38100</xdr:colOff>
      <xdr:row>59</xdr:row>
      <xdr:rowOff>107188</xdr:rowOff>
    </xdr:to>
    <xdr:sp macro="" textlink="">
      <xdr:nvSpPr>
        <xdr:cNvPr id="516" name="楕円 515"/>
        <xdr:cNvSpPr/>
      </xdr:nvSpPr>
      <xdr:spPr>
        <a:xfrm>
          <a:off x="21272500" y="101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16764</xdr:rowOff>
    </xdr:from>
    <xdr:to>
      <xdr:col>116</xdr:col>
      <xdr:colOff>63500</xdr:colOff>
      <xdr:row>59</xdr:row>
      <xdr:rowOff>56388</xdr:rowOff>
    </xdr:to>
    <xdr:cxnSp macro="">
      <xdr:nvCxnSpPr>
        <xdr:cNvPr id="517" name="直線コネクタ 516"/>
        <xdr:cNvCxnSpPr/>
      </xdr:nvCxnSpPr>
      <xdr:spPr>
        <a:xfrm flipV="1">
          <a:off x="21323300" y="10132314"/>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151892</xdr:rowOff>
    </xdr:from>
    <xdr:to>
      <xdr:col>107</xdr:col>
      <xdr:colOff>101600</xdr:colOff>
      <xdr:row>59</xdr:row>
      <xdr:rowOff>82042</xdr:rowOff>
    </xdr:to>
    <xdr:sp macro="" textlink="">
      <xdr:nvSpPr>
        <xdr:cNvPr id="518" name="楕円 517"/>
        <xdr:cNvSpPr/>
      </xdr:nvSpPr>
      <xdr:spPr>
        <a:xfrm>
          <a:off x="20383500" y="100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31242</xdr:rowOff>
    </xdr:from>
    <xdr:to>
      <xdr:col>111</xdr:col>
      <xdr:colOff>177800</xdr:colOff>
      <xdr:row>59</xdr:row>
      <xdr:rowOff>56388</xdr:rowOff>
    </xdr:to>
    <xdr:cxnSp macro="">
      <xdr:nvCxnSpPr>
        <xdr:cNvPr id="519" name="直線コネクタ 518"/>
        <xdr:cNvCxnSpPr/>
      </xdr:nvCxnSpPr>
      <xdr:spPr>
        <a:xfrm>
          <a:off x="20434300" y="101467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123715</xdr:rowOff>
    </xdr:from>
    <xdr:ext cx="469744" cy="259045"/>
    <xdr:sp macro="" textlink="">
      <xdr:nvSpPr>
        <xdr:cNvPr id="522" name="n_1mainValue【学校施設】&#10;一人当たり面積"/>
        <xdr:cNvSpPr txBox="1"/>
      </xdr:nvSpPr>
      <xdr:spPr>
        <a:xfrm>
          <a:off x="21075727" y="98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98569</xdr:rowOff>
    </xdr:from>
    <xdr:ext cx="469744" cy="259045"/>
    <xdr:sp macro="" textlink="">
      <xdr:nvSpPr>
        <xdr:cNvPr id="523" name="n_2mainValue【学校施設】&#10;一人当たり面積"/>
        <xdr:cNvSpPr txBox="1"/>
      </xdr:nvSpPr>
      <xdr:spPr>
        <a:xfrm>
          <a:off x="20199427" y="98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74930</xdr:rowOff>
    </xdr:from>
    <xdr:to>
      <xdr:col>85</xdr:col>
      <xdr:colOff>177800</xdr:colOff>
      <xdr:row>80</xdr:row>
      <xdr:rowOff>5080</xdr:rowOff>
    </xdr:to>
    <xdr:sp macro="" textlink="">
      <xdr:nvSpPr>
        <xdr:cNvPr id="562" name="楕円 561"/>
        <xdr:cNvSpPr/>
      </xdr:nvSpPr>
      <xdr:spPr>
        <a:xfrm>
          <a:off x="16268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97807</xdr:rowOff>
    </xdr:from>
    <xdr:ext cx="405111" cy="259045"/>
    <xdr:sp macro="" textlink="">
      <xdr:nvSpPr>
        <xdr:cNvPr id="563" name="【児童館】&#10;有形固定資産減価償却率該当値テキスト"/>
        <xdr:cNvSpPr txBox="1"/>
      </xdr:nvSpPr>
      <xdr:spPr>
        <a:xfrm>
          <a:off x="16357600"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67311</xdr:rowOff>
    </xdr:from>
    <xdr:to>
      <xdr:col>81</xdr:col>
      <xdr:colOff>101600</xdr:colOff>
      <xdr:row>79</xdr:row>
      <xdr:rowOff>168911</xdr:rowOff>
    </xdr:to>
    <xdr:sp macro="" textlink="">
      <xdr:nvSpPr>
        <xdr:cNvPr id="564" name="楕円 563"/>
        <xdr:cNvSpPr/>
      </xdr:nvSpPr>
      <xdr:spPr>
        <a:xfrm>
          <a:off x="15430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125730</xdr:rowOff>
    </xdr:to>
    <xdr:cxnSp macro="">
      <xdr:nvCxnSpPr>
        <xdr:cNvPr id="565" name="直線コネクタ 564"/>
        <xdr:cNvCxnSpPr/>
      </xdr:nvCxnSpPr>
      <xdr:spPr>
        <a:xfrm>
          <a:off x="15481300" y="13662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93980</xdr:rowOff>
    </xdr:from>
    <xdr:to>
      <xdr:col>76</xdr:col>
      <xdr:colOff>165100</xdr:colOff>
      <xdr:row>80</xdr:row>
      <xdr:rowOff>24130</xdr:rowOff>
    </xdr:to>
    <xdr:sp macro="" textlink="">
      <xdr:nvSpPr>
        <xdr:cNvPr id="566" name="楕円 565"/>
        <xdr:cNvSpPr/>
      </xdr:nvSpPr>
      <xdr:spPr>
        <a:xfrm>
          <a:off x="14541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79</xdr:row>
      <xdr:rowOff>144780</xdr:rowOff>
    </xdr:to>
    <xdr:cxnSp macro="">
      <xdr:nvCxnSpPr>
        <xdr:cNvPr id="567" name="直線コネクタ 566"/>
        <xdr:cNvCxnSpPr/>
      </xdr:nvCxnSpPr>
      <xdr:spPr>
        <a:xfrm flipV="1">
          <a:off x="14592300" y="13662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6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69"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13988</xdr:rowOff>
    </xdr:from>
    <xdr:ext cx="405111" cy="259045"/>
    <xdr:sp macro="" textlink="">
      <xdr:nvSpPr>
        <xdr:cNvPr id="570" name="n_1mainValue【児童館】&#10;有形固定資産減価償却率"/>
        <xdr:cNvSpPr txBox="1"/>
      </xdr:nvSpPr>
      <xdr:spPr>
        <a:xfrm>
          <a:off x="15266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40657</xdr:rowOff>
    </xdr:from>
    <xdr:ext cx="405111" cy="259045"/>
    <xdr:sp macro="" textlink="">
      <xdr:nvSpPr>
        <xdr:cNvPr id="571" name="n_2mainValue【児童館】&#10;有形固定資産減価償却率"/>
        <xdr:cNvSpPr txBox="1"/>
      </xdr:nvSpPr>
      <xdr:spPr>
        <a:xfrm>
          <a:off x="14389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02"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11793</xdr:rowOff>
    </xdr:from>
    <xdr:to>
      <xdr:col>116</xdr:col>
      <xdr:colOff>114300</xdr:colOff>
      <xdr:row>81</xdr:row>
      <xdr:rowOff>113393</xdr:rowOff>
    </xdr:to>
    <xdr:sp macro="" textlink="">
      <xdr:nvSpPr>
        <xdr:cNvPr id="611" name="楕円 610"/>
        <xdr:cNvSpPr/>
      </xdr:nvSpPr>
      <xdr:spPr>
        <a:xfrm>
          <a:off x="22110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34670</xdr:rowOff>
    </xdr:from>
    <xdr:ext cx="469744" cy="259045"/>
    <xdr:sp macro="" textlink="">
      <xdr:nvSpPr>
        <xdr:cNvPr id="612" name="【児童館】&#10;一人当たり面積該当値テキスト"/>
        <xdr:cNvSpPr txBox="1"/>
      </xdr:nvSpPr>
      <xdr:spPr>
        <a:xfrm>
          <a:off x="22199600" y="137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28121</xdr:rowOff>
    </xdr:from>
    <xdr:to>
      <xdr:col>112</xdr:col>
      <xdr:colOff>38100</xdr:colOff>
      <xdr:row>81</xdr:row>
      <xdr:rowOff>129721</xdr:rowOff>
    </xdr:to>
    <xdr:sp macro="" textlink="">
      <xdr:nvSpPr>
        <xdr:cNvPr id="613" name="楕円 612"/>
        <xdr:cNvSpPr/>
      </xdr:nvSpPr>
      <xdr:spPr>
        <a:xfrm>
          <a:off x="2127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62593</xdr:rowOff>
    </xdr:from>
    <xdr:to>
      <xdr:col>116</xdr:col>
      <xdr:colOff>63500</xdr:colOff>
      <xdr:row>81</xdr:row>
      <xdr:rowOff>78921</xdr:rowOff>
    </xdr:to>
    <xdr:cxnSp macro="">
      <xdr:nvCxnSpPr>
        <xdr:cNvPr id="614" name="直線コネクタ 613"/>
        <xdr:cNvCxnSpPr/>
      </xdr:nvCxnSpPr>
      <xdr:spPr>
        <a:xfrm flipV="1">
          <a:off x="21323300" y="139500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28121</xdr:rowOff>
    </xdr:from>
    <xdr:to>
      <xdr:col>107</xdr:col>
      <xdr:colOff>101600</xdr:colOff>
      <xdr:row>81</xdr:row>
      <xdr:rowOff>129721</xdr:rowOff>
    </xdr:to>
    <xdr:sp macro="" textlink="">
      <xdr:nvSpPr>
        <xdr:cNvPr id="615" name="楕円 614"/>
        <xdr:cNvSpPr/>
      </xdr:nvSpPr>
      <xdr:spPr>
        <a:xfrm>
          <a:off x="20383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78921</xdr:rowOff>
    </xdr:from>
    <xdr:to>
      <xdr:col>111</xdr:col>
      <xdr:colOff>177800</xdr:colOff>
      <xdr:row>81</xdr:row>
      <xdr:rowOff>78921</xdr:rowOff>
    </xdr:to>
    <xdr:cxnSp macro="">
      <xdr:nvCxnSpPr>
        <xdr:cNvPr id="616" name="直線コネクタ 615"/>
        <xdr:cNvCxnSpPr/>
      </xdr:nvCxnSpPr>
      <xdr:spPr>
        <a:xfrm>
          <a:off x="20434300" y="1396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17"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18"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146248</xdr:rowOff>
    </xdr:from>
    <xdr:ext cx="469744" cy="259045"/>
    <xdr:sp macro="" textlink="">
      <xdr:nvSpPr>
        <xdr:cNvPr id="619" name="n_1mainValue【児童館】&#10;一人当たり面積"/>
        <xdr:cNvSpPr txBox="1"/>
      </xdr:nvSpPr>
      <xdr:spPr>
        <a:xfrm>
          <a:off x="21075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620" name="n_2mainValue【児童館】&#10;一人当たり面積"/>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5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92075</xdr:rowOff>
    </xdr:from>
    <xdr:to>
      <xdr:col>85</xdr:col>
      <xdr:colOff>177800</xdr:colOff>
      <xdr:row>102</xdr:row>
      <xdr:rowOff>22225</xdr:rowOff>
    </xdr:to>
    <xdr:sp macro="" textlink="">
      <xdr:nvSpPr>
        <xdr:cNvPr id="659" name="楕円 658"/>
        <xdr:cNvSpPr/>
      </xdr:nvSpPr>
      <xdr:spPr>
        <a:xfrm>
          <a:off x="162687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114952</xdr:rowOff>
    </xdr:from>
    <xdr:ext cx="405111" cy="259045"/>
    <xdr:sp macro="" textlink="">
      <xdr:nvSpPr>
        <xdr:cNvPr id="660" name="【公民館】&#10;有形固定資産減価償却率該当値テキスト"/>
        <xdr:cNvSpPr txBox="1"/>
      </xdr:nvSpPr>
      <xdr:spPr>
        <a:xfrm>
          <a:off x="16357600"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113030</xdr:rowOff>
    </xdr:from>
    <xdr:to>
      <xdr:col>81</xdr:col>
      <xdr:colOff>101600</xdr:colOff>
      <xdr:row>102</xdr:row>
      <xdr:rowOff>43180</xdr:rowOff>
    </xdr:to>
    <xdr:sp macro="" textlink="">
      <xdr:nvSpPr>
        <xdr:cNvPr id="661" name="楕円 660"/>
        <xdr:cNvSpPr/>
      </xdr:nvSpPr>
      <xdr:spPr>
        <a:xfrm>
          <a:off x="15430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142875</xdr:rowOff>
    </xdr:from>
    <xdr:to>
      <xdr:col>85</xdr:col>
      <xdr:colOff>127000</xdr:colOff>
      <xdr:row>101</xdr:row>
      <xdr:rowOff>163830</xdr:rowOff>
    </xdr:to>
    <xdr:cxnSp macro="">
      <xdr:nvCxnSpPr>
        <xdr:cNvPr id="662" name="直線コネクタ 661"/>
        <xdr:cNvCxnSpPr/>
      </xdr:nvCxnSpPr>
      <xdr:spPr>
        <a:xfrm flipV="1">
          <a:off x="15481300" y="174593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663" name="楕円 662"/>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163830</xdr:rowOff>
    </xdr:to>
    <xdr:cxnSp macro="">
      <xdr:nvCxnSpPr>
        <xdr:cNvPr id="664" name="直線コネクタ 663"/>
        <xdr:cNvCxnSpPr/>
      </xdr:nvCxnSpPr>
      <xdr:spPr>
        <a:xfrm>
          <a:off x="14592300" y="1744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65"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66"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59707</xdr:rowOff>
    </xdr:from>
    <xdr:ext cx="405111" cy="259045"/>
    <xdr:sp macro="" textlink="">
      <xdr:nvSpPr>
        <xdr:cNvPr id="667" name="n_1mainValue【公民館】&#10;有形固定資産減価償却率"/>
        <xdr:cNvSpPr txBox="1"/>
      </xdr:nvSpPr>
      <xdr:spPr>
        <a:xfrm>
          <a:off x="152660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668" name="n_2mainValue【公民館】&#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97"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706" name="楕円 705"/>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707" name="【公民館】&#10;一人当たり面積該当値テキスト"/>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708" name="楕円 707"/>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125730</xdr:rowOff>
    </xdr:to>
    <xdr:cxnSp macro="">
      <xdr:nvCxnSpPr>
        <xdr:cNvPr id="709" name="直線コネクタ 708"/>
        <xdr:cNvCxnSpPr/>
      </xdr:nvCxnSpPr>
      <xdr:spPr>
        <a:xfrm flipV="1">
          <a:off x="21323300" y="18124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10" name="楕円 709"/>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125730</xdr:rowOff>
    </xdr:to>
    <xdr:cxnSp macro="">
      <xdr:nvCxnSpPr>
        <xdr:cNvPr id="711" name="直線コネクタ 710"/>
        <xdr:cNvCxnSpPr/>
      </xdr:nvCxnSpPr>
      <xdr:spPr>
        <a:xfrm>
          <a:off x="20434300" y="1812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12"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13"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21607</xdr:rowOff>
    </xdr:from>
    <xdr:ext cx="469744" cy="259045"/>
    <xdr:sp macro="" textlink="">
      <xdr:nvSpPr>
        <xdr:cNvPr id="714" name="n_1main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15" name="n_2main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・道路・橋梁等については類似団体と同等の数値を示している。重要なインフラ施設であるため維持管理にあたっては、予防保全型の点検や診断を行い、安全確保に努めていく。</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橋梁・トンネルの一人当たりの有形固定資産（償却資産）額の数値は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185,119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が正しい数値になります。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・公営住宅については平成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月に策定した「千曲市公営住宅等長寿命化計画」に基づき整備を進める一方、老朽化した施設は今後必要となるコスト面等から家賃補助等に切り替え、建物の廃止を進める。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・保育園については平成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月に策定した「千曲市立保育園第一次整備計画」に基づき、順次、整備、統合を進める。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・児童館については小学校等との複合化等既存の公共施設活用等により適正配置を図る。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・公民館については昭和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年代から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年代にかけて整備した施設が多数あり老朽化が進行している。今後の更新については、利用者数を適切に踏まえた規模とし、また公共施設が有する機能を集約化・複合化するよう検討する。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・学校については小学校、中学校併せて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校の内、平成以降に建替えを行った学校は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校であり、また現在１校建替え中であるため類似団体より低い数値を示している。児童・生徒数の減少に伴う空き教室の増加の対策としては他の公共施設の機能を集約する等検討していく。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61,026
60,281
119.79
27,658,433
27,011,310
549,497
16,123,224
28,385,235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1" name="楕円 70"/>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2" name="【図書館】&#10;有形固定資産減価償却率該当値テキスト"/>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15603</xdr:rowOff>
    </xdr:from>
    <xdr:to>
      <xdr:col>20</xdr:col>
      <xdr:colOff>38100</xdr:colOff>
      <xdr:row>39</xdr:row>
      <xdr:rowOff>117203</xdr:rowOff>
    </xdr:to>
    <xdr:sp macro="" textlink="">
      <xdr:nvSpPr>
        <xdr:cNvPr id="73" name="楕円 72"/>
        <xdr:cNvSpPr/>
      </xdr:nvSpPr>
      <xdr:spPr>
        <a:xfrm>
          <a:off x="3746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66403</xdr:rowOff>
    </xdr:to>
    <xdr:cxnSp macro="">
      <xdr:nvCxnSpPr>
        <xdr:cNvPr id="74" name="直線コネクタ 73"/>
        <xdr:cNvCxnSpPr/>
      </xdr:nvCxnSpPr>
      <xdr:spPr>
        <a:xfrm flipV="1">
          <a:off x="3797300" y="673662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31931</xdr:rowOff>
    </xdr:from>
    <xdr:to>
      <xdr:col>15</xdr:col>
      <xdr:colOff>101600</xdr:colOff>
      <xdr:row>39</xdr:row>
      <xdr:rowOff>133531</xdr:rowOff>
    </xdr:to>
    <xdr:sp macro="" textlink="">
      <xdr:nvSpPr>
        <xdr:cNvPr id="75" name="楕円 74"/>
        <xdr:cNvSpPr/>
      </xdr:nvSpPr>
      <xdr:spPr>
        <a:xfrm>
          <a:off x="2857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66403</xdr:rowOff>
    </xdr:from>
    <xdr:to>
      <xdr:col>19</xdr:col>
      <xdr:colOff>177800</xdr:colOff>
      <xdr:row>39</xdr:row>
      <xdr:rowOff>82731</xdr:rowOff>
    </xdr:to>
    <xdr:cxnSp macro="">
      <xdr:nvCxnSpPr>
        <xdr:cNvPr id="76" name="直線コネクタ 75"/>
        <xdr:cNvCxnSpPr/>
      </xdr:nvCxnSpPr>
      <xdr:spPr>
        <a:xfrm flipV="1">
          <a:off x="2908300" y="67529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7"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8"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108330</xdr:rowOff>
    </xdr:from>
    <xdr:ext cx="405111" cy="259045"/>
    <xdr:sp macro="" textlink="">
      <xdr:nvSpPr>
        <xdr:cNvPr id="79" name="n_1mainValue【図書館】&#10;有形固定資産減価償却率"/>
        <xdr:cNvSpPr txBox="1"/>
      </xdr:nvSpPr>
      <xdr:spPr>
        <a:xfrm>
          <a:off x="3582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124658</xdr:rowOff>
    </xdr:from>
    <xdr:ext cx="405111" cy="259045"/>
    <xdr:sp macro="" textlink="">
      <xdr:nvSpPr>
        <xdr:cNvPr id="80" name="n_2mainValue【図書館】&#10;有形固定資産減価償却率"/>
        <xdr:cNvSpPr txBox="1"/>
      </xdr:nvSpPr>
      <xdr:spPr>
        <a:xfrm>
          <a:off x="2705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8" name="楕円 117"/>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9"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0" name="楕円 119"/>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1" name="直線コネクタ 120"/>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2" name="楕円 121"/>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3" name="直線コネクタ 122"/>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26"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7"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65405</xdr:rowOff>
    </xdr:from>
    <xdr:to>
      <xdr:col>24</xdr:col>
      <xdr:colOff>114300</xdr:colOff>
      <xdr:row>57</xdr:row>
      <xdr:rowOff>167005</xdr:rowOff>
    </xdr:to>
    <xdr:sp macro="" textlink="">
      <xdr:nvSpPr>
        <xdr:cNvPr id="166" name="楕円 165"/>
        <xdr:cNvSpPr/>
      </xdr:nvSpPr>
      <xdr:spPr>
        <a:xfrm>
          <a:off x="4584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88282</xdr:rowOff>
    </xdr:from>
    <xdr:ext cx="405111" cy="259045"/>
    <xdr:sp macro="" textlink="">
      <xdr:nvSpPr>
        <xdr:cNvPr id="167" name="【体育館・プール】&#10;有形固定資産減価償却率該当値テキスト"/>
        <xdr:cNvSpPr txBox="1"/>
      </xdr:nvSpPr>
      <xdr:spPr>
        <a:xfrm>
          <a:off x="4673600"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68" name="楕円 167"/>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116205</xdr:rowOff>
    </xdr:from>
    <xdr:to>
      <xdr:col>24</xdr:col>
      <xdr:colOff>63500</xdr:colOff>
      <xdr:row>57</xdr:row>
      <xdr:rowOff>154305</xdr:rowOff>
    </xdr:to>
    <xdr:cxnSp macro="">
      <xdr:nvCxnSpPr>
        <xdr:cNvPr id="169" name="直線コネクタ 168"/>
        <xdr:cNvCxnSpPr/>
      </xdr:nvCxnSpPr>
      <xdr:spPr>
        <a:xfrm flipV="1">
          <a:off x="3797300" y="9888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70" name="楕円 169"/>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154305</xdr:rowOff>
    </xdr:from>
    <xdr:to>
      <xdr:col>19</xdr:col>
      <xdr:colOff>177800</xdr:colOff>
      <xdr:row>58</xdr:row>
      <xdr:rowOff>22860</xdr:rowOff>
    </xdr:to>
    <xdr:cxnSp macro="">
      <xdr:nvCxnSpPr>
        <xdr:cNvPr id="171" name="直線コネクタ 170"/>
        <xdr:cNvCxnSpPr/>
      </xdr:nvCxnSpPr>
      <xdr:spPr>
        <a:xfrm flipV="1">
          <a:off x="2908300" y="99269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174" name="n_1mainValue【体育館・プール】&#10;有形固定資産減価償却率"/>
        <xdr:cNvSpPr txBox="1"/>
      </xdr:nvSpPr>
      <xdr:spPr>
        <a:xfrm>
          <a:off x="35820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75" name="n_2mainValue【体育館・プー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124460</xdr:rowOff>
    </xdr:from>
    <xdr:to>
      <xdr:col>55</xdr:col>
      <xdr:colOff>50800</xdr:colOff>
      <xdr:row>60</xdr:row>
      <xdr:rowOff>54610</xdr:rowOff>
    </xdr:to>
    <xdr:sp macro="" textlink="">
      <xdr:nvSpPr>
        <xdr:cNvPr id="213" name="楕円 212"/>
        <xdr:cNvSpPr/>
      </xdr:nvSpPr>
      <xdr:spPr>
        <a:xfrm>
          <a:off x="10426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147337</xdr:rowOff>
    </xdr:from>
    <xdr:ext cx="469744" cy="259045"/>
    <xdr:sp macro="" textlink="">
      <xdr:nvSpPr>
        <xdr:cNvPr id="214" name="【体育館・プール】&#10;一人当たり面積該当値テキスト"/>
        <xdr:cNvSpPr txBox="1"/>
      </xdr:nvSpPr>
      <xdr:spPr>
        <a:xfrm>
          <a:off x="10515600"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128270</xdr:rowOff>
    </xdr:from>
    <xdr:to>
      <xdr:col>50</xdr:col>
      <xdr:colOff>165100</xdr:colOff>
      <xdr:row>60</xdr:row>
      <xdr:rowOff>58420</xdr:rowOff>
    </xdr:to>
    <xdr:sp macro="" textlink="">
      <xdr:nvSpPr>
        <xdr:cNvPr id="215" name="楕円 214"/>
        <xdr:cNvSpPr/>
      </xdr:nvSpPr>
      <xdr:spPr>
        <a:xfrm>
          <a:off x="958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3810</xdr:rowOff>
    </xdr:from>
    <xdr:to>
      <xdr:col>55</xdr:col>
      <xdr:colOff>0</xdr:colOff>
      <xdr:row>60</xdr:row>
      <xdr:rowOff>7620</xdr:rowOff>
    </xdr:to>
    <xdr:cxnSp macro="">
      <xdr:nvCxnSpPr>
        <xdr:cNvPr id="216" name="直線コネクタ 215"/>
        <xdr:cNvCxnSpPr/>
      </xdr:nvCxnSpPr>
      <xdr:spPr>
        <a:xfrm flipV="1">
          <a:off x="9639300" y="102908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99695</xdr:rowOff>
    </xdr:from>
    <xdr:to>
      <xdr:col>46</xdr:col>
      <xdr:colOff>38100</xdr:colOff>
      <xdr:row>62</xdr:row>
      <xdr:rowOff>29845</xdr:rowOff>
    </xdr:to>
    <xdr:sp macro="" textlink="">
      <xdr:nvSpPr>
        <xdr:cNvPr id="217" name="楕円 216"/>
        <xdr:cNvSpPr/>
      </xdr:nvSpPr>
      <xdr:spPr>
        <a:xfrm>
          <a:off x="8699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7620</xdr:rowOff>
    </xdr:from>
    <xdr:to>
      <xdr:col>50</xdr:col>
      <xdr:colOff>114300</xdr:colOff>
      <xdr:row>61</xdr:row>
      <xdr:rowOff>150495</xdr:rowOff>
    </xdr:to>
    <xdr:cxnSp macro="">
      <xdr:nvCxnSpPr>
        <xdr:cNvPr id="218" name="直線コネクタ 217"/>
        <xdr:cNvCxnSpPr/>
      </xdr:nvCxnSpPr>
      <xdr:spPr>
        <a:xfrm flipV="1">
          <a:off x="8750300" y="1029462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74947</xdr:rowOff>
    </xdr:from>
    <xdr:ext cx="469744" cy="259045"/>
    <xdr:sp macro="" textlink="">
      <xdr:nvSpPr>
        <xdr:cNvPr id="221" name="n_1mainValue【体育館・プール】&#10;一人当たり面積"/>
        <xdr:cNvSpPr txBox="1"/>
      </xdr:nvSpPr>
      <xdr:spPr>
        <a:xfrm>
          <a:off x="93917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46372</xdr:rowOff>
    </xdr:from>
    <xdr:ext cx="469744" cy="259045"/>
    <xdr:sp macro="" textlink="">
      <xdr:nvSpPr>
        <xdr:cNvPr id="222" name="n_2mainValue【体育館・プール】&#10;一人当たり面積"/>
        <xdr:cNvSpPr txBox="1"/>
      </xdr:nvSpPr>
      <xdr:spPr>
        <a:xfrm>
          <a:off x="8515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61" name="楕円 260"/>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262" name="【福祉施設】&#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63" name="楕円 262"/>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34289</xdr:rowOff>
    </xdr:to>
    <xdr:cxnSp macro="">
      <xdr:nvCxnSpPr>
        <xdr:cNvPr id="264" name="直線コネクタ 263"/>
        <xdr:cNvCxnSpPr/>
      </xdr:nvCxnSpPr>
      <xdr:spPr>
        <a:xfrm flipV="1">
          <a:off x="3797300" y="14055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265" name="楕円 264"/>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74295</xdr:rowOff>
    </xdr:to>
    <xdr:cxnSp macro="">
      <xdr:nvCxnSpPr>
        <xdr:cNvPr id="266" name="直線コネクタ 265"/>
        <xdr:cNvCxnSpPr/>
      </xdr:nvCxnSpPr>
      <xdr:spPr>
        <a:xfrm flipV="1">
          <a:off x="2908300" y="14093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101616</xdr:rowOff>
    </xdr:from>
    <xdr:ext cx="405111" cy="259045"/>
    <xdr:sp macro="" textlink="">
      <xdr:nvSpPr>
        <xdr:cNvPr id="269" name="n_1mainValue【福祉施設】&#10;有形固定資産減価償却率"/>
        <xdr:cNvSpPr txBox="1"/>
      </xdr:nvSpPr>
      <xdr:spPr>
        <a:xfrm>
          <a:off x="3582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70" name="n_2mainValue【福祉施設】&#10;有形固定資産減価償却率"/>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06" name="楕円 305"/>
        <xdr:cNvSpPr/>
      </xdr:nvSpPr>
      <xdr:spPr>
        <a:xfrm>
          <a:off x="10426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140479</xdr:rowOff>
    </xdr:from>
    <xdr:ext cx="469744" cy="259045"/>
    <xdr:sp macro="" textlink="">
      <xdr:nvSpPr>
        <xdr:cNvPr id="307" name="【福祉施設】&#10;一人当たり面積該当値テキスト"/>
        <xdr:cNvSpPr txBox="1"/>
      </xdr:nvSpPr>
      <xdr:spPr>
        <a:xfrm>
          <a:off x="105156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08" name="楕円 307"/>
        <xdr:cNvSpPr/>
      </xdr:nvSpPr>
      <xdr:spPr>
        <a:xfrm>
          <a:off x="958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83</xdr:row>
      <xdr:rowOff>168402</xdr:rowOff>
    </xdr:to>
    <xdr:cxnSp macro="">
      <xdr:nvCxnSpPr>
        <xdr:cNvPr id="309" name="直線コネクタ 308"/>
        <xdr:cNvCxnSpPr/>
      </xdr:nvCxnSpPr>
      <xdr:spPr>
        <a:xfrm>
          <a:off x="9639300" y="14398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10" name="楕円 309"/>
        <xdr:cNvSpPr/>
      </xdr:nvSpPr>
      <xdr:spPr>
        <a:xfrm>
          <a:off x="8699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168402</xdr:rowOff>
    </xdr:to>
    <xdr:cxnSp macro="">
      <xdr:nvCxnSpPr>
        <xdr:cNvPr id="311" name="直線コネクタ 310"/>
        <xdr:cNvCxnSpPr/>
      </xdr:nvCxnSpPr>
      <xdr:spPr>
        <a:xfrm>
          <a:off x="8750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64279</xdr:rowOff>
    </xdr:from>
    <xdr:ext cx="469744" cy="259045"/>
    <xdr:sp macro="" textlink="">
      <xdr:nvSpPr>
        <xdr:cNvPr id="314" name="n_1mainValue【福祉施設】&#10;一人当たり面積"/>
        <xdr:cNvSpPr txBox="1"/>
      </xdr:nvSpPr>
      <xdr:spPr>
        <a:xfrm>
          <a:off x="9391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15" name="n_2mainValue【福祉施設】&#10;一人当たり面積"/>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162561</xdr:rowOff>
    </xdr:from>
    <xdr:to>
      <xdr:col>24</xdr:col>
      <xdr:colOff>114300</xdr:colOff>
      <xdr:row>106</xdr:row>
      <xdr:rowOff>92711</xdr:rowOff>
    </xdr:to>
    <xdr:sp macro="" textlink="">
      <xdr:nvSpPr>
        <xdr:cNvPr id="355" name="楕円 354"/>
        <xdr:cNvSpPr/>
      </xdr:nvSpPr>
      <xdr:spPr>
        <a:xfrm>
          <a:off x="4584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140988</xdr:rowOff>
    </xdr:from>
    <xdr:ext cx="405111" cy="259045"/>
    <xdr:sp macro="" textlink="">
      <xdr:nvSpPr>
        <xdr:cNvPr id="356" name="【市民会館】&#10;有形固定資産減価償却率該当値テキスト"/>
        <xdr:cNvSpPr txBox="1"/>
      </xdr:nvSpPr>
      <xdr:spPr>
        <a:xfrm>
          <a:off x="4673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7438</xdr:rowOff>
    </xdr:from>
    <xdr:to>
      <xdr:col>20</xdr:col>
      <xdr:colOff>38100</xdr:colOff>
      <xdr:row>106</xdr:row>
      <xdr:rowOff>109038</xdr:rowOff>
    </xdr:to>
    <xdr:sp macro="" textlink="">
      <xdr:nvSpPr>
        <xdr:cNvPr id="357" name="楕円 356"/>
        <xdr:cNvSpPr/>
      </xdr:nvSpPr>
      <xdr:spPr>
        <a:xfrm>
          <a:off x="3746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41911</xdr:rowOff>
    </xdr:from>
    <xdr:to>
      <xdr:col>24</xdr:col>
      <xdr:colOff>63500</xdr:colOff>
      <xdr:row>106</xdr:row>
      <xdr:rowOff>58238</xdr:rowOff>
    </xdr:to>
    <xdr:cxnSp macro="">
      <xdr:nvCxnSpPr>
        <xdr:cNvPr id="358" name="直線コネクタ 357"/>
        <xdr:cNvCxnSpPr/>
      </xdr:nvCxnSpPr>
      <xdr:spPr>
        <a:xfrm flipV="1">
          <a:off x="3797300" y="1821561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23768</xdr:rowOff>
    </xdr:from>
    <xdr:to>
      <xdr:col>15</xdr:col>
      <xdr:colOff>101600</xdr:colOff>
      <xdr:row>106</xdr:row>
      <xdr:rowOff>125368</xdr:rowOff>
    </xdr:to>
    <xdr:sp macro="" textlink="">
      <xdr:nvSpPr>
        <xdr:cNvPr id="359" name="楕円 358"/>
        <xdr:cNvSpPr/>
      </xdr:nvSpPr>
      <xdr:spPr>
        <a:xfrm>
          <a:off x="2857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58238</xdr:rowOff>
    </xdr:from>
    <xdr:to>
      <xdr:col>19</xdr:col>
      <xdr:colOff>177800</xdr:colOff>
      <xdr:row>106</xdr:row>
      <xdr:rowOff>74568</xdr:rowOff>
    </xdr:to>
    <xdr:cxnSp macro="">
      <xdr:nvCxnSpPr>
        <xdr:cNvPr id="360" name="直線コネクタ 359"/>
        <xdr:cNvCxnSpPr/>
      </xdr:nvCxnSpPr>
      <xdr:spPr>
        <a:xfrm flipV="1">
          <a:off x="2908300" y="182319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6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100165</xdr:rowOff>
    </xdr:from>
    <xdr:ext cx="405111" cy="259045"/>
    <xdr:sp macro="" textlink="">
      <xdr:nvSpPr>
        <xdr:cNvPr id="363" name="n_1mainValue【市民会館】&#10;有形固定資産減価償却率"/>
        <xdr:cNvSpPr txBox="1"/>
      </xdr:nvSpPr>
      <xdr:spPr>
        <a:xfrm>
          <a:off x="35820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116495</xdr:rowOff>
    </xdr:from>
    <xdr:ext cx="405111" cy="259045"/>
    <xdr:sp macro="" textlink="">
      <xdr:nvSpPr>
        <xdr:cNvPr id="364" name="n_2mainValue【市民会館】&#10;有形固定資産減価償却率"/>
        <xdr:cNvSpPr txBox="1"/>
      </xdr:nvSpPr>
      <xdr:spPr>
        <a:xfrm>
          <a:off x="2705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160927</xdr:rowOff>
    </xdr:from>
    <xdr:to>
      <xdr:col>55</xdr:col>
      <xdr:colOff>50800</xdr:colOff>
      <xdr:row>104</xdr:row>
      <xdr:rowOff>91077</xdr:rowOff>
    </xdr:to>
    <xdr:sp macro="" textlink="">
      <xdr:nvSpPr>
        <xdr:cNvPr id="404" name="楕円 403"/>
        <xdr:cNvSpPr/>
      </xdr:nvSpPr>
      <xdr:spPr>
        <a:xfrm>
          <a:off x="10426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12354</xdr:rowOff>
    </xdr:from>
    <xdr:ext cx="469744" cy="259045"/>
    <xdr:sp macro="" textlink="">
      <xdr:nvSpPr>
        <xdr:cNvPr id="405" name="【市民会館】&#10;一人当たり面積該当値テキスト"/>
        <xdr:cNvSpPr txBox="1"/>
      </xdr:nvSpPr>
      <xdr:spPr>
        <a:xfrm>
          <a:off x="10515600" y="17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164193</xdr:rowOff>
    </xdr:from>
    <xdr:to>
      <xdr:col>50</xdr:col>
      <xdr:colOff>165100</xdr:colOff>
      <xdr:row>104</xdr:row>
      <xdr:rowOff>94343</xdr:rowOff>
    </xdr:to>
    <xdr:sp macro="" textlink="">
      <xdr:nvSpPr>
        <xdr:cNvPr id="406" name="楕円 405"/>
        <xdr:cNvSpPr/>
      </xdr:nvSpPr>
      <xdr:spPr>
        <a:xfrm>
          <a:off x="958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40277</xdr:rowOff>
    </xdr:from>
    <xdr:to>
      <xdr:col>55</xdr:col>
      <xdr:colOff>0</xdr:colOff>
      <xdr:row>104</xdr:row>
      <xdr:rowOff>43543</xdr:rowOff>
    </xdr:to>
    <xdr:cxnSp macro="">
      <xdr:nvCxnSpPr>
        <xdr:cNvPr id="407" name="直線コネクタ 406"/>
        <xdr:cNvCxnSpPr/>
      </xdr:nvCxnSpPr>
      <xdr:spPr>
        <a:xfrm flipV="1">
          <a:off x="9639300" y="178710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167458</xdr:rowOff>
    </xdr:from>
    <xdr:to>
      <xdr:col>46</xdr:col>
      <xdr:colOff>38100</xdr:colOff>
      <xdr:row>104</xdr:row>
      <xdr:rowOff>97608</xdr:rowOff>
    </xdr:to>
    <xdr:sp macro="" textlink="">
      <xdr:nvSpPr>
        <xdr:cNvPr id="408" name="楕円 407"/>
        <xdr:cNvSpPr/>
      </xdr:nvSpPr>
      <xdr:spPr>
        <a:xfrm>
          <a:off x="8699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43543</xdr:rowOff>
    </xdr:from>
    <xdr:to>
      <xdr:col>50</xdr:col>
      <xdr:colOff>114300</xdr:colOff>
      <xdr:row>104</xdr:row>
      <xdr:rowOff>46808</xdr:rowOff>
    </xdr:to>
    <xdr:cxnSp macro="">
      <xdr:nvCxnSpPr>
        <xdr:cNvPr id="409" name="直線コネクタ 408"/>
        <xdr:cNvCxnSpPr/>
      </xdr:nvCxnSpPr>
      <xdr:spPr>
        <a:xfrm flipV="1">
          <a:off x="8750300" y="178743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110870</xdr:rowOff>
    </xdr:from>
    <xdr:ext cx="469744" cy="259045"/>
    <xdr:sp macro="" textlink="">
      <xdr:nvSpPr>
        <xdr:cNvPr id="412" name="n_1mainValue【市民会館】&#10;一人当たり面積"/>
        <xdr:cNvSpPr txBox="1"/>
      </xdr:nvSpPr>
      <xdr:spPr>
        <a:xfrm>
          <a:off x="93917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114135</xdr:rowOff>
    </xdr:from>
    <xdr:ext cx="469744" cy="259045"/>
    <xdr:sp macro="" textlink="">
      <xdr:nvSpPr>
        <xdr:cNvPr id="413" name="n_2mainValue【市民会館】&#10;一人当たり面積"/>
        <xdr:cNvSpPr txBox="1"/>
      </xdr:nvSpPr>
      <xdr:spPr>
        <a:xfrm>
          <a:off x="85154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453" name="楕円 452"/>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454" name="【一般廃棄物処理施設】&#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31931</xdr:rowOff>
    </xdr:from>
    <xdr:to>
      <xdr:col>81</xdr:col>
      <xdr:colOff>101600</xdr:colOff>
      <xdr:row>35</xdr:row>
      <xdr:rowOff>133531</xdr:rowOff>
    </xdr:to>
    <xdr:sp macro="" textlink="">
      <xdr:nvSpPr>
        <xdr:cNvPr id="455" name="楕円 454"/>
        <xdr:cNvSpPr/>
      </xdr:nvSpPr>
      <xdr:spPr>
        <a:xfrm>
          <a:off x="15430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82731</xdr:rowOff>
    </xdr:from>
    <xdr:to>
      <xdr:col>85</xdr:col>
      <xdr:colOff>127000</xdr:colOff>
      <xdr:row>35</xdr:row>
      <xdr:rowOff>99060</xdr:rowOff>
    </xdr:to>
    <xdr:cxnSp macro="">
      <xdr:nvCxnSpPr>
        <xdr:cNvPr id="456" name="直線コネクタ 455"/>
        <xdr:cNvCxnSpPr/>
      </xdr:nvCxnSpPr>
      <xdr:spPr>
        <a:xfrm>
          <a:off x="15481300" y="608348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7"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58"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150058</xdr:rowOff>
    </xdr:from>
    <xdr:ext cx="405111" cy="259045"/>
    <xdr:sp macro="" textlink="">
      <xdr:nvSpPr>
        <xdr:cNvPr id="459" name="n_1mainValue【一般廃棄物処理施設】&#10;有形固定資産減価償却率"/>
        <xdr:cNvSpPr txBox="1"/>
      </xdr:nvSpPr>
      <xdr:spPr>
        <a:xfrm>
          <a:off x="152660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1" name="テキスト ボックス 47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3" name="テキスト ボックス 47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5" name="テキスト ボックス 47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7" name="テキスト ボックス 47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1" name="直線コネクタ 480"/>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2"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3" name="直線コネクタ 482"/>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4"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5" name="直線コネクタ 484"/>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6"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87" name="フローチャート: 判断 486"/>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88" name="フローチャート: 判断 487"/>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89" name="フローチャート: 判断 488"/>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79217</xdr:rowOff>
    </xdr:from>
    <xdr:to>
      <xdr:col>116</xdr:col>
      <xdr:colOff>114300</xdr:colOff>
      <xdr:row>40</xdr:row>
      <xdr:rowOff>9367</xdr:rowOff>
    </xdr:to>
    <xdr:sp macro="" textlink="">
      <xdr:nvSpPr>
        <xdr:cNvPr id="495" name="楕円 494"/>
        <xdr:cNvSpPr/>
      </xdr:nvSpPr>
      <xdr:spPr>
        <a:xfrm>
          <a:off x="22110700" y="67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57644</xdr:rowOff>
    </xdr:from>
    <xdr:ext cx="534377" cy="259045"/>
    <xdr:sp macro="" textlink="">
      <xdr:nvSpPr>
        <xdr:cNvPr id="496" name="【一般廃棄物処理施設】&#10;一人当たり有形固定資産（償却資産）額該当値テキスト"/>
        <xdr:cNvSpPr txBox="1"/>
      </xdr:nvSpPr>
      <xdr:spPr>
        <a:xfrm>
          <a:off x="22199600" y="67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92663</xdr:rowOff>
    </xdr:from>
    <xdr:to>
      <xdr:col>112</xdr:col>
      <xdr:colOff>38100</xdr:colOff>
      <xdr:row>40</xdr:row>
      <xdr:rowOff>22813</xdr:rowOff>
    </xdr:to>
    <xdr:sp macro="" textlink="">
      <xdr:nvSpPr>
        <xdr:cNvPr id="497" name="楕円 496"/>
        <xdr:cNvSpPr/>
      </xdr:nvSpPr>
      <xdr:spPr>
        <a:xfrm>
          <a:off x="21272500" y="67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130017</xdr:rowOff>
    </xdr:from>
    <xdr:to>
      <xdr:col>116</xdr:col>
      <xdr:colOff>63500</xdr:colOff>
      <xdr:row>39</xdr:row>
      <xdr:rowOff>143463</xdr:rowOff>
    </xdr:to>
    <xdr:cxnSp macro="">
      <xdr:nvCxnSpPr>
        <xdr:cNvPr id="498" name="直線コネクタ 497"/>
        <xdr:cNvCxnSpPr/>
      </xdr:nvCxnSpPr>
      <xdr:spPr>
        <a:xfrm flipV="1">
          <a:off x="21323300" y="6816567"/>
          <a:ext cx="8382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99"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0"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13940</xdr:rowOff>
    </xdr:from>
    <xdr:ext cx="534377" cy="259045"/>
    <xdr:sp macro="" textlink="">
      <xdr:nvSpPr>
        <xdr:cNvPr id="501" name="n_1mainValue【一般廃棄物処理施設】&#10;一人当たり有形固定資産（償却資産）額"/>
        <xdr:cNvSpPr txBox="1"/>
      </xdr:nvSpPr>
      <xdr:spPr>
        <a:xfrm>
          <a:off x="21043411" y="687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3" name="テキスト ボックス 5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3" name="テキスト ボックス 5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27" name="直線コネクタ 52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2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29" name="直線コネクタ 52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1" name="直線コネクタ 5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3" name="フローチャート: 判断 53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34" name="フローチャート: 判断 53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35" name="フローチャート: 判断 534"/>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541" name="楕円 540"/>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542" name="【保健センター・保健所】&#10;有形固定資産減価償却率該当値テキスト"/>
        <xdr:cNvSpPr txBox="1"/>
      </xdr:nvSpPr>
      <xdr:spPr>
        <a:xfrm>
          <a:off x="16357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543" name="楕円 542"/>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140426</xdr:rowOff>
    </xdr:from>
    <xdr:to>
      <xdr:col>85</xdr:col>
      <xdr:colOff>127000</xdr:colOff>
      <xdr:row>59</xdr:row>
      <xdr:rowOff>1633</xdr:rowOff>
    </xdr:to>
    <xdr:cxnSp macro="">
      <xdr:nvCxnSpPr>
        <xdr:cNvPr id="544" name="直線コネクタ 543"/>
        <xdr:cNvCxnSpPr/>
      </xdr:nvCxnSpPr>
      <xdr:spPr>
        <a:xfrm flipV="1">
          <a:off x="15481300" y="100845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45" name="楕円 544"/>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34290</xdr:rowOff>
    </xdr:to>
    <xdr:cxnSp macro="">
      <xdr:nvCxnSpPr>
        <xdr:cNvPr id="546" name="直線コネクタ 545"/>
        <xdr:cNvCxnSpPr/>
      </xdr:nvCxnSpPr>
      <xdr:spPr>
        <a:xfrm flipV="1">
          <a:off x="14592300" y="101171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47"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48"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549" name="n_1mainValue【保健センター・保健所】&#10;有形固定資産減価償却率"/>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50" name="n_2mainValue【保健センター・保健所】&#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4" name="直線コネクタ 57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6" name="直線コネクタ 57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8" name="直線コネクタ 57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79"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0" name="フローチャート: 判断 57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1" name="フローチャート: 判断 58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2" name="フローチャート: 判断 58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8" name="楕円 587"/>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89"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90" name="楕円 589"/>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91" name="直線コネクタ 590"/>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133350</xdr:rowOff>
    </xdr:from>
    <xdr:to>
      <xdr:col>107</xdr:col>
      <xdr:colOff>101600</xdr:colOff>
      <xdr:row>62</xdr:row>
      <xdr:rowOff>63500</xdr:rowOff>
    </xdr:to>
    <xdr:sp macro="" textlink="">
      <xdr:nvSpPr>
        <xdr:cNvPr id="592" name="楕円 591"/>
        <xdr:cNvSpPr/>
      </xdr:nvSpPr>
      <xdr:spPr>
        <a:xfrm>
          <a:off x="20383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12700</xdr:rowOff>
    </xdr:to>
    <xdr:cxnSp macro="">
      <xdr:nvCxnSpPr>
        <xdr:cNvPr id="593" name="直線コネクタ 592"/>
        <xdr:cNvCxnSpPr/>
      </xdr:nvCxnSpPr>
      <xdr:spPr>
        <a:xfrm flipV="1">
          <a:off x="20434300" y="1062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94"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9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96"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54627</xdr:rowOff>
    </xdr:from>
    <xdr:ext cx="469744" cy="259045"/>
    <xdr:sp macro="" textlink="">
      <xdr:nvSpPr>
        <xdr:cNvPr id="597" name="n_2mainValue【保健センター・保健所】&#10;一人当たり面積"/>
        <xdr:cNvSpPr txBox="1"/>
      </xdr:nvSpPr>
      <xdr:spPr>
        <a:xfrm>
          <a:off x="20199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2" name="直線コネクタ 62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24" name="直線コネクタ 62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2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26" name="直線コネクタ 62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2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8" name="フローチャート: 判断 62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29" name="フローチャート: 判断 62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0" name="フローチャート: 判断 62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36" name="楕円 635"/>
        <xdr:cNvSpPr/>
      </xdr:nvSpPr>
      <xdr:spPr>
        <a:xfrm>
          <a:off x="16268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110507</xdr:rowOff>
    </xdr:from>
    <xdr:ext cx="405111" cy="259045"/>
    <xdr:sp macro="" textlink="">
      <xdr:nvSpPr>
        <xdr:cNvPr id="637" name="【消防施設】&#10;有形固定資産減価償却率該当値テキスト"/>
        <xdr:cNvSpPr txBox="1"/>
      </xdr:nvSpPr>
      <xdr:spPr>
        <a:xfrm>
          <a:off x="16357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638" name="楕円 637"/>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49530</xdr:rowOff>
    </xdr:to>
    <xdr:cxnSp macro="">
      <xdr:nvCxnSpPr>
        <xdr:cNvPr id="639" name="直線コネクタ 638"/>
        <xdr:cNvCxnSpPr/>
      </xdr:nvCxnSpPr>
      <xdr:spPr>
        <a:xfrm flipV="1">
          <a:off x="15481300" y="1424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0"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642" name="n_1main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64" name="直線コネクタ 66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6" name="直線コネクタ 66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6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68" name="直線コネクタ 66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6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0" name="フローチャート: 判断 66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71" name="フローチャート: 判断 67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72" name="フローチャート: 判断 67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30735</xdr:rowOff>
    </xdr:from>
    <xdr:to>
      <xdr:col>116</xdr:col>
      <xdr:colOff>114300</xdr:colOff>
      <xdr:row>77</xdr:row>
      <xdr:rowOff>132335</xdr:rowOff>
    </xdr:to>
    <xdr:sp macro="" textlink="">
      <xdr:nvSpPr>
        <xdr:cNvPr id="678" name="楕円 677"/>
        <xdr:cNvSpPr/>
      </xdr:nvSpPr>
      <xdr:spPr>
        <a:xfrm>
          <a:off x="221107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155212</xdr:rowOff>
    </xdr:from>
    <xdr:ext cx="469744" cy="259045"/>
    <xdr:sp macro="" textlink="">
      <xdr:nvSpPr>
        <xdr:cNvPr id="679" name="【消防施設】&#10;一人当たり面積該当値テキスト"/>
        <xdr:cNvSpPr txBox="1"/>
      </xdr:nvSpPr>
      <xdr:spPr>
        <a:xfrm>
          <a:off x="22199600" y="131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39878</xdr:rowOff>
    </xdr:from>
    <xdr:to>
      <xdr:col>112</xdr:col>
      <xdr:colOff>38100</xdr:colOff>
      <xdr:row>77</xdr:row>
      <xdr:rowOff>141478</xdr:rowOff>
    </xdr:to>
    <xdr:sp macro="" textlink="">
      <xdr:nvSpPr>
        <xdr:cNvPr id="680" name="楕円 679"/>
        <xdr:cNvSpPr/>
      </xdr:nvSpPr>
      <xdr:spPr>
        <a:xfrm>
          <a:off x="212725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81535</xdr:rowOff>
    </xdr:from>
    <xdr:to>
      <xdr:col>116</xdr:col>
      <xdr:colOff>63500</xdr:colOff>
      <xdr:row>77</xdr:row>
      <xdr:rowOff>90678</xdr:rowOff>
    </xdr:to>
    <xdr:cxnSp macro="">
      <xdr:nvCxnSpPr>
        <xdr:cNvPr id="681" name="直線コネクタ 680"/>
        <xdr:cNvCxnSpPr/>
      </xdr:nvCxnSpPr>
      <xdr:spPr>
        <a:xfrm flipV="1">
          <a:off x="21323300" y="132831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82"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8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158005</xdr:rowOff>
    </xdr:from>
    <xdr:ext cx="469744" cy="259045"/>
    <xdr:sp macro="" textlink="">
      <xdr:nvSpPr>
        <xdr:cNvPr id="684" name="n_1mainValue【消防施設】&#10;一人当たり面積"/>
        <xdr:cNvSpPr txBox="1"/>
      </xdr:nvSpPr>
      <xdr:spPr>
        <a:xfrm>
          <a:off x="21075727" y="130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10" name="直線コネクタ 70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1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12" name="直線コネクタ 71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1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16" name="フローチャート: 判断 71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7" name="フローチャート: 判断 71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18" name="フローチャート: 判断 71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724" name="楕円 723"/>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725" name="【庁舎】&#10;有形固定資産減価償却率該当値テキスト"/>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51526</xdr:rowOff>
    </xdr:from>
    <xdr:to>
      <xdr:col>81</xdr:col>
      <xdr:colOff>101600</xdr:colOff>
      <xdr:row>101</xdr:row>
      <xdr:rowOff>153126</xdr:rowOff>
    </xdr:to>
    <xdr:sp macro="" textlink="">
      <xdr:nvSpPr>
        <xdr:cNvPr id="726" name="楕円 725"/>
        <xdr:cNvSpPr/>
      </xdr:nvSpPr>
      <xdr:spPr>
        <a:xfrm>
          <a:off x="15430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102326</xdr:rowOff>
    </xdr:to>
    <xdr:cxnSp macro="">
      <xdr:nvCxnSpPr>
        <xdr:cNvPr id="727" name="直線コネクタ 726"/>
        <xdr:cNvCxnSpPr/>
      </xdr:nvCxnSpPr>
      <xdr:spPr>
        <a:xfrm flipV="1">
          <a:off x="15481300" y="173893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728" name="楕円 727"/>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102326</xdr:rowOff>
    </xdr:from>
    <xdr:to>
      <xdr:col>81</xdr:col>
      <xdr:colOff>50800</xdr:colOff>
      <xdr:row>101</xdr:row>
      <xdr:rowOff>133350</xdr:rowOff>
    </xdr:to>
    <xdr:cxnSp macro="">
      <xdr:nvCxnSpPr>
        <xdr:cNvPr id="729" name="直線コネクタ 728"/>
        <xdr:cNvCxnSpPr/>
      </xdr:nvCxnSpPr>
      <xdr:spPr>
        <a:xfrm flipV="1">
          <a:off x="14592300" y="174187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30"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31"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169653</xdr:rowOff>
    </xdr:from>
    <xdr:ext cx="405111" cy="259045"/>
    <xdr:sp macro="" textlink="">
      <xdr:nvSpPr>
        <xdr:cNvPr id="732" name="n_1mainValue【庁舎】&#10;有形固定資産減価償却率"/>
        <xdr:cNvSpPr txBox="1"/>
      </xdr:nvSpPr>
      <xdr:spPr>
        <a:xfrm>
          <a:off x="152660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733" name="n_2mainValue【庁舎】&#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4" name="テキスト ボックス 7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60" name="直線コネクタ 759"/>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61"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62" name="直線コネクタ 761"/>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6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64" name="直線コネクタ 76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65"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66" name="フローチャート: 判断 765"/>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67" name="フローチャート: 判断 766"/>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68" name="フローチャート: 判断 767"/>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18869</xdr:rowOff>
    </xdr:from>
    <xdr:to>
      <xdr:col>116</xdr:col>
      <xdr:colOff>114300</xdr:colOff>
      <xdr:row>106</xdr:row>
      <xdr:rowOff>120469</xdr:rowOff>
    </xdr:to>
    <xdr:sp macro="" textlink="">
      <xdr:nvSpPr>
        <xdr:cNvPr id="774" name="楕円 773"/>
        <xdr:cNvSpPr/>
      </xdr:nvSpPr>
      <xdr:spPr>
        <a:xfrm>
          <a:off x="22110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41746</xdr:rowOff>
    </xdr:from>
    <xdr:ext cx="469744" cy="259045"/>
    <xdr:sp macro="" textlink="">
      <xdr:nvSpPr>
        <xdr:cNvPr id="775" name="【庁舎】&#10;一人当たり面積該当値テキスト"/>
        <xdr:cNvSpPr txBox="1"/>
      </xdr:nvSpPr>
      <xdr:spPr>
        <a:xfrm>
          <a:off x="22199600" y="180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76" name="楕円 775"/>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76200</xdr:rowOff>
    </xdr:to>
    <xdr:cxnSp macro="">
      <xdr:nvCxnSpPr>
        <xdr:cNvPr id="777" name="直線コネクタ 776"/>
        <xdr:cNvCxnSpPr/>
      </xdr:nvCxnSpPr>
      <xdr:spPr>
        <a:xfrm flipV="1">
          <a:off x="21323300" y="18243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78" name="楕円 777"/>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779" name="直線コネクタ 778"/>
        <xdr:cNvCxnSpPr/>
      </xdr:nvCxnSpPr>
      <xdr:spPr>
        <a:xfrm>
          <a:off x="2043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80"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81"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782"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783"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図書館については類似団体と比べ、低い数値を示している。これは比較的新しい建築年度の学校や文化施設との複合施設でになっているためであり、今後も機能や適正配置、あり方の他、総合的に判断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・体育館・プールについては類似団体に比べても高い数値を示しており老朽化が進んでいる。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現在新更埴体育館を建設中（</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年度オープン予定）旧更埴体育館は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年度に解体。</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・福祉施設については昭和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年に整備された建物もあり老朽化の数値を示している。今後は施設の利用者に配慮しつつ、施設の状態やコスト面からも施設のあり方を検討する。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・市民会館については類似団体と比較し低い数値を示しているが、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施設が対象になり、建築年度に差があるため施設毎によって償却率も差がある。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施設は、運営に多額のコストを要すため、引き続き費用対効果が得られるよう適切な運営に努める。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・保健センター・保健所については類似団体と比較し老朽化が進んでいる。現在</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施設整備されているが、新庁舎完成に伴い集約される予定。</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・庁舎については合併以前の物を使用中で</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、現在新庁舎を建設中であり、それぞれの機能</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新庁舎に集約し合理化を図る。３つの庁舎の内一つは解体、二つは別の機能をもった施設として運用予定。</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61,026
60,281
119.79
27,658,433
27,011,310
549,497
16,123,224
28,385,235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合併特例事業債などの地方債の算入増や合併団体に係る算定の見直しの影響により基準財政需要額は増加傾向である。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家屋の新築、増築による固定資産税の増加の一方で、近年の景気動向や地価の下落等により市税全体に係る基準財政収入額が伸び悩んでいるため、結果として財政力指数が悪化の傾向にある。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9" name="直線コネクタ 68"/>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公債費以外の経常収支比率は類似団体に比べ下回っているが、大型ハード事業を実施中であり公債費の比率は上回っているため全体的には類似団体並になっている。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引き続き、行政改革大綱・実施計画に基づき、「定員管理・給与等の適正化」「事務事業の縮小・廃止」等の歳出削減に努め、財政の健全化を図りたい。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61</xdr:row>
      <xdr:rowOff>153162</xdr:rowOff>
    </xdr:to>
    <xdr:cxnSp macro="">
      <xdr:nvCxnSpPr>
        <xdr:cNvPr id="130" name="直線コネクタ 129"/>
        <xdr:cNvCxnSpPr/>
      </xdr:nvCxnSpPr>
      <xdr:spPr>
        <a:xfrm>
          <a:off x="4114800" y="105681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18034</xdr:rowOff>
    </xdr:from>
    <xdr:to>
      <xdr:col>19</xdr:col>
      <xdr:colOff>133350</xdr:colOff>
      <xdr:row>61</xdr:row>
      <xdr:rowOff>109728</xdr:rowOff>
    </xdr:to>
    <xdr:cxnSp macro="">
      <xdr:nvCxnSpPr>
        <xdr:cNvPr id="133" name="直線コネクタ 132"/>
        <xdr:cNvCxnSpPr/>
      </xdr:nvCxnSpPr>
      <xdr:spPr>
        <a:xfrm>
          <a:off x="3225800" y="1047648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61</xdr:row>
      <xdr:rowOff>129032</xdr:rowOff>
    </xdr:to>
    <xdr:cxnSp macro="">
      <xdr:nvCxnSpPr>
        <xdr:cNvPr id="136" name="直線コネクタ 135"/>
        <xdr:cNvCxnSpPr/>
      </xdr:nvCxnSpPr>
      <xdr:spPr>
        <a:xfrm flipV="1">
          <a:off x="2336800" y="104764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61</xdr:row>
      <xdr:rowOff>129032</xdr:rowOff>
    </xdr:to>
    <xdr:cxnSp macro="">
      <xdr:nvCxnSpPr>
        <xdr:cNvPr id="139" name="直線コネクタ 138"/>
        <xdr:cNvCxnSpPr/>
      </xdr:nvCxnSpPr>
      <xdr:spPr>
        <a:xfrm>
          <a:off x="1447800" y="105006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1" name="楕円 150"/>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2" name="テキスト ボックス 151"/>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138684</xdr:rowOff>
    </xdr:from>
    <xdr:to>
      <xdr:col>15</xdr:col>
      <xdr:colOff>133350</xdr:colOff>
      <xdr:row>61</xdr:row>
      <xdr:rowOff>68834</xdr:rowOff>
    </xdr:to>
    <xdr:sp macro="" textlink="">
      <xdr:nvSpPr>
        <xdr:cNvPr id="153" name="楕円 152"/>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79011</xdr:rowOff>
    </xdr:from>
    <xdr:ext cx="762000" cy="259045"/>
    <xdr:sp macro="" textlink="">
      <xdr:nvSpPr>
        <xdr:cNvPr id="154" name="テキスト ボックス 153"/>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78232</xdr:rowOff>
    </xdr:from>
    <xdr:to>
      <xdr:col>11</xdr:col>
      <xdr:colOff>82550</xdr:colOff>
      <xdr:row>62</xdr:row>
      <xdr:rowOff>8382</xdr:rowOff>
    </xdr:to>
    <xdr:sp macro="" textlink="">
      <xdr:nvSpPr>
        <xdr:cNvPr id="155" name="楕円 154"/>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18559</xdr:rowOff>
    </xdr:from>
    <xdr:ext cx="762000" cy="259045"/>
    <xdr:sp macro="" textlink="">
      <xdr:nvSpPr>
        <xdr:cNvPr id="156" name="テキスト ボックス 155"/>
        <xdr:cNvSpPr txBox="1"/>
      </xdr:nvSpPr>
      <xdr:spPr>
        <a:xfrm>
          <a:off x="1955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7" name="楕円 156"/>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58" name="テキスト ボックス 157"/>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１５年９月の１市２町合併以降、正規職員の採用抑制を図り職員数を削減するとともに、給与水準を類似団体平均値よりも低く維持していることもあり、全国・長野県・類似団体の各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引き続き、行政改革大綱実施計画に基づき、「定員管理・給与等の適正化」「事務事業の縮小・廃止」等の歳出削減を進め、財政の健全化を図りたい。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134776</xdr:rowOff>
    </xdr:from>
    <xdr:to>
      <xdr:col>23</xdr:col>
      <xdr:colOff>133350</xdr:colOff>
      <xdr:row>80</xdr:row>
      <xdr:rowOff>139236</xdr:rowOff>
    </xdr:to>
    <xdr:cxnSp macro="">
      <xdr:nvCxnSpPr>
        <xdr:cNvPr id="193" name="直線コネクタ 192"/>
        <xdr:cNvCxnSpPr/>
      </xdr:nvCxnSpPr>
      <xdr:spPr>
        <a:xfrm>
          <a:off x="4114800" y="13850776"/>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124013</xdr:rowOff>
    </xdr:from>
    <xdr:ext cx="762000" cy="259045"/>
    <xdr:sp macro="" textlink="">
      <xdr:nvSpPr>
        <xdr:cNvPr id="194" name="人件費・物件費等の状況平均値テキスト"/>
        <xdr:cNvSpPr txBox="1"/>
      </xdr:nvSpPr>
      <xdr:spPr>
        <a:xfrm>
          <a:off x="5041900" y="1384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134776</xdr:rowOff>
    </xdr:from>
    <xdr:to>
      <xdr:col>19</xdr:col>
      <xdr:colOff>133350</xdr:colOff>
      <xdr:row>80</xdr:row>
      <xdr:rowOff>136944</xdr:rowOff>
    </xdr:to>
    <xdr:cxnSp macro="">
      <xdr:nvCxnSpPr>
        <xdr:cNvPr id="196" name="直線コネクタ 195"/>
        <xdr:cNvCxnSpPr/>
      </xdr:nvCxnSpPr>
      <xdr:spPr>
        <a:xfrm flipV="1">
          <a:off x="3225800" y="13850776"/>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136944</xdr:rowOff>
    </xdr:from>
    <xdr:to>
      <xdr:col>15</xdr:col>
      <xdr:colOff>82550</xdr:colOff>
      <xdr:row>80</xdr:row>
      <xdr:rowOff>140033</xdr:rowOff>
    </xdr:to>
    <xdr:cxnSp macro="">
      <xdr:nvCxnSpPr>
        <xdr:cNvPr id="199" name="直線コネクタ 198"/>
        <xdr:cNvCxnSpPr/>
      </xdr:nvCxnSpPr>
      <xdr:spPr>
        <a:xfrm flipV="1">
          <a:off x="2336800" y="13852944"/>
          <a:ext cx="8890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124771</xdr:rowOff>
    </xdr:from>
    <xdr:to>
      <xdr:col>11</xdr:col>
      <xdr:colOff>31750</xdr:colOff>
      <xdr:row>80</xdr:row>
      <xdr:rowOff>140033</xdr:rowOff>
    </xdr:to>
    <xdr:cxnSp macro="">
      <xdr:nvCxnSpPr>
        <xdr:cNvPr id="202" name="直線コネクタ 201"/>
        <xdr:cNvCxnSpPr/>
      </xdr:nvCxnSpPr>
      <xdr:spPr>
        <a:xfrm>
          <a:off x="1447800" y="13840771"/>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88436</xdr:rowOff>
    </xdr:from>
    <xdr:to>
      <xdr:col>23</xdr:col>
      <xdr:colOff>184150</xdr:colOff>
      <xdr:row>81</xdr:row>
      <xdr:rowOff>18586</xdr:rowOff>
    </xdr:to>
    <xdr:sp macro="" textlink="">
      <xdr:nvSpPr>
        <xdr:cNvPr id="212" name="楕円 211"/>
        <xdr:cNvSpPr/>
      </xdr:nvSpPr>
      <xdr:spPr>
        <a:xfrm>
          <a:off x="4902200" y="13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9713</xdr:rowOff>
    </xdr:from>
    <xdr:ext cx="762000" cy="259045"/>
    <xdr:sp macro="" textlink="">
      <xdr:nvSpPr>
        <xdr:cNvPr id="213" name="人件費・物件費等の状況該当値テキスト"/>
        <xdr:cNvSpPr txBox="1"/>
      </xdr:nvSpPr>
      <xdr:spPr>
        <a:xfrm>
          <a:off x="5041900" y="1372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83976</xdr:rowOff>
    </xdr:from>
    <xdr:to>
      <xdr:col>19</xdr:col>
      <xdr:colOff>184150</xdr:colOff>
      <xdr:row>81</xdr:row>
      <xdr:rowOff>14126</xdr:rowOff>
    </xdr:to>
    <xdr:sp macro="" textlink="">
      <xdr:nvSpPr>
        <xdr:cNvPr id="214" name="楕円 213"/>
        <xdr:cNvSpPr/>
      </xdr:nvSpPr>
      <xdr:spPr>
        <a:xfrm>
          <a:off x="4064000" y="137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24303</xdr:rowOff>
    </xdr:from>
    <xdr:ext cx="736600" cy="259045"/>
    <xdr:sp macro="" textlink="">
      <xdr:nvSpPr>
        <xdr:cNvPr id="215" name="テキスト ボックス 214"/>
        <xdr:cNvSpPr txBox="1"/>
      </xdr:nvSpPr>
      <xdr:spPr>
        <a:xfrm>
          <a:off x="3733800" y="13568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86144</xdr:rowOff>
    </xdr:from>
    <xdr:to>
      <xdr:col>15</xdr:col>
      <xdr:colOff>133350</xdr:colOff>
      <xdr:row>81</xdr:row>
      <xdr:rowOff>16294</xdr:rowOff>
    </xdr:to>
    <xdr:sp macro="" textlink="">
      <xdr:nvSpPr>
        <xdr:cNvPr id="216" name="楕円 215"/>
        <xdr:cNvSpPr/>
      </xdr:nvSpPr>
      <xdr:spPr>
        <a:xfrm>
          <a:off x="3175000" y="138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26471</xdr:rowOff>
    </xdr:from>
    <xdr:ext cx="762000" cy="259045"/>
    <xdr:sp macro="" textlink="">
      <xdr:nvSpPr>
        <xdr:cNvPr id="217" name="テキスト ボックス 216"/>
        <xdr:cNvSpPr txBox="1"/>
      </xdr:nvSpPr>
      <xdr:spPr>
        <a:xfrm>
          <a:off x="2844800" y="135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89233</xdr:rowOff>
    </xdr:from>
    <xdr:to>
      <xdr:col>11</xdr:col>
      <xdr:colOff>82550</xdr:colOff>
      <xdr:row>81</xdr:row>
      <xdr:rowOff>19383</xdr:rowOff>
    </xdr:to>
    <xdr:sp macro="" textlink="">
      <xdr:nvSpPr>
        <xdr:cNvPr id="218" name="楕円 217"/>
        <xdr:cNvSpPr/>
      </xdr:nvSpPr>
      <xdr:spPr>
        <a:xfrm>
          <a:off x="2286000" y="138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29560</xdr:rowOff>
    </xdr:from>
    <xdr:ext cx="762000" cy="259045"/>
    <xdr:sp macro="" textlink="">
      <xdr:nvSpPr>
        <xdr:cNvPr id="219" name="テキスト ボックス 218"/>
        <xdr:cNvSpPr txBox="1"/>
      </xdr:nvSpPr>
      <xdr:spPr>
        <a:xfrm>
          <a:off x="1955800" y="135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73971</xdr:rowOff>
    </xdr:from>
    <xdr:to>
      <xdr:col>7</xdr:col>
      <xdr:colOff>31750</xdr:colOff>
      <xdr:row>81</xdr:row>
      <xdr:rowOff>4121</xdr:rowOff>
    </xdr:to>
    <xdr:sp macro="" textlink="">
      <xdr:nvSpPr>
        <xdr:cNvPr id="220" name="楕円 219"/>
        <xdr:cNvSpPr/>
      </xdr:nvSpPr>
      <xdr:spPr>
        <a:xfrm>
          <a:off x="1397000" y="13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14298</xdr:rowOff>
    </xdr:from>
    <xdr:ext cx="762000" cy="259045"/>
    <xdr:sp macro="" textlink="">
      <xdr:nvSpPr>
        <xdr:cNvPr id="221" name="テキスト ボックス 220"/>
        <xdr:cNvSpPr txBox="1"/>
      </xdr:nvSpPr>
      <xdr:spPr>
        <a:xfrm>
          <a:off x="1066800" y="1355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平成２１年度以降は、類似団体の平均値を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ポイント低い水準を維持している。今後も、より一層の給与の適正化に努める。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5" name="直線コネクタ 254"/>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73025</xdr:rowOff>
    </xdr:to>
    <xdr:cxnSp macro="">
      <xdr:nvCxnSpPr>
        <xdr:cNvPr id="258" name="直線コネクタ 257"/>
        <xdr:cNvCxnSpPr/>
      </xdr:nvCxnSpPr>
      <xdr:spPr>
        <a:xfrm flipV="1">
          <a:off x="15290800" y="142832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73025</xdr:rowOff>
    </xdr:to>
    <xdr:cxnSp macro="">
      <xdr:nvCxnSpPr>
        <xdr:cNvPr id="261" name="直線コネクタ 260"/>
        <xdr:cNvCxnSpPr/>
      </xdr:nvCxnSpPr>
      <xdr:spPr>
        <a:xfrm>
          <a:off x="14401800" y="1424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32809</xdr:rowOff>
    </xdr:to>
    <xdr:cxnSp macro="">
      <xdr:nvCxnSpPr>
        <xdr:cNvPr id="264" name="直線コネクタ 263"/>
        <xdr:cNvCxnSpPr/>
      </xdr:nvCxnSpPr>
      <xdr:spPr>
        <a:xfrm flipV="1">
          <a:off x="13512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4" name="楕円 273"/>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5"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78" name="楕円 277"/>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79" name="テキスト ボックス 278"/>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2" name="楕円 281"/>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3" name="テキスト ボックス 282"/>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平成１５年９月の１市２町合併以降、正規職員の採用抑制を図り職員数の削減を行ってきたこともあり、全国・長野県・類似団体の各平均を下回っている。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今後、現在分散されている庁舎機能を、建設中の新庁舎へ移行する際のスケールメリットを生かし、より適切な定員管理に努める。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163619</xdr:rowOff>
    </xdr:from>
    <xdr:to>
      <xdr:col>81</xdr:col>
      <xdr:colOff>44450</xdr:colOff>
      <xdr:row>62</xdr:row>
      <xdr:rowOff>212</xdr:rowOff>
    </xdr:to>
    <xdr:cxnSp macro="">
      <xdr:nvCxnSpPr>
        <xdr:cNvPr id="318" name="直線コネクタ 317"/>
        <xdr:cNvCxnSpPr/>
      </xdr:nvCxnSpPr>
      <xdr:spPr>
        <a:xfrm>
          <a:off x="16179800" y="1062206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133456</xdr:rowOff>
    </xdr:from>
    <xdr:to>
      <xdr:col>77</xdr:col>
      <xdr:colOff>44450</xdr:colOff>
      <xdr:row>61</xdr:row>
      <xdr:rowOff>163619</xdr:rowOff>
    </xdr:to>
    <xdr:cxnSp macro="">
      <xdr:nvCxnSpPr>
        <xdr:cNvPr id="321" name="直線コネクタ 320"/>
        <xdr:cNvCxnSpPr/>
      </xdr:nvCxnSpPr>
      <xdr:spPr>
        <a:xfrm>
          <a:off x="15290800" y="105919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133456</xdr:rowOff>
    </xdr:to>
    <xdr:cxnSp macro="">
      <xdr:nvCxnSpPr>
        <xdr:cNvPr id="324" name="直線コネクタ 323"/>
        <xdr:cNvCxnSpPr/>
      </xdr:nvCxnSpPr>
      <xdr:spPr>
        <a:xfrm>
          <a:off x="14401800" y="105898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121391</xdr:rowOff>
    </xdr:from>
    <xdr:to>
      <xdr:col>68</xdr:col>
      <xdr:colOff>152400</xdr:colOff>
      <xdr:row>61</xdr:row>
      <xdr:rowOff>131445</xdr:rowOff>
    </xdr:to>
    <xdr:cxnSp macro="">
      <xdr:nvCxnSpPr>
        <xdr:cNvPr id="327" name="直線コネクタ 326"/>
        <xdr:cNvCxnSpPr/>
      </xdr:nvCxnSpPr>
      <xdr:spPr>
        <a:xfrm>
          <a:off x="13512800" y="1057984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120862</xdr:rowOff>
    </xdr:from>
    <xdr:to>
      <xdr:col>81</xdr:col>
      <xdr:colOff>95250</xdr:colOff>
      <xdr:row>62</xdr:row>
      <xdr:rowOff>51012</xdr:rowOff>
    </xdr:to>
    <xdr:sp macro="" textlink="">
      <xdr:nvSpPr>
        <xdr:cNvPr id="337" name="楕円 336"/>
        <xdr:cNvSpPr/>
      </xdr:nvSpPr>
      <xdr:spPr>
        <a:xfrm>
          <a:off x="16967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137389</xdr:rowOff>
    </xdr:from>
    <xdr:ext cx="762000" cy="259045"/>
    <xdr:sp macro="" textlink="">
      <xdr:nvSpPr>
        <xdr:cNvPr id="338" name="定員管理の状況該当値テキスト"/>
        <xdr:cNvSpPr txBox="1"/>
      </xdr:nvSpPr>
      <xdr:spPr>
        <a:xfrm>
          <a:off x="17106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39" name="楕円 338"/>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0" name="テキスト ボックス 339"/>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82656</xdr:rowOff>
    </xdr:from>
    <xdr:to>
      <xdr:col>73</xdr:col>
      <xdr:colOff>44450</xdr:colOff>
      <xdr:row>62</xdr:row>
      <xdr:rowOff>12806</xdr:rowOff>
    </xdr:to>
    <xdr:sp macro="" textlink="">
      <xdr:nvSpPr>
        <xdr:cNvPr id="341" name="楕円 340"/>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22983</xdr:rowOff>
    </xdr:from>
    <xdr:ext cx="762000" cy="259045"/>
    <xdr:sp macro="" textlink="">
      <xdr:nvSpPr>
        <xdr:cNvPr id="342" name="テキスト ボックス 341"/>
        <xdr:cNvSpPr txBox="1"/>
      </xdr:nvSpPr>
      <xdr:spPr>
        <a:xfrm>
          <a:off x="14909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43" name="楕円 342"/>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20972</xdr:rowOff>
    </xdr:from>
    <xdr:ext cx="762000" cy="259045"/>
    <xdr:sp macro="" textlink="">
      <xdr:nvSpPr>
        <xdr:cNvPr id="344" name="テキスト ボックス 343"/>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70591</xdr:rowOff>
    </xdr:from>
    <xdr:to>
      <xdr:col>64</xdr:col>
      <xdr:colOff>152400</xdr:colOff>
      <xdr:row>62</xdr:row>
      <xdr:rowOff>741</xdr:rowOff>
    </xdr:to>
    <xdr:sp macro="" textlink="">
      <xdr:nvSpPr>
        <xdr:cNvPr id="345" name="楕円 344"/>
        <xdr:cNvSpPr/>
      </xdr:nvSpPr>
      <xdr:spPr>
        <a:xfrm>
          <a:off x="13462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10918</xdr:rowOff>
    </xdr:from>
    <xdr:ext cx="762000" cy="259045"/>
    <xdr:sp macro="" textlink="">
      <xdr:nvSpPr>
        <xdr:cNvPr id="346" name="テキスト ボックス 345"/>
        <xdr:cNvSpPr txBox="1"/>
      </xdr:nvSpPr>
      <xdr:spPr>
        <a:xfrm>
          <a:off x="13131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地方債償還額に占める交付税算入率の高い地方債（合併特例事業債）の償還額の割合が増加していることにより、実質公債費率は低下傾向にあったが　、合併特例事業債以外の起債を予定している新体育館建設事業や戸倉上山田中学校改築事業などの大型事業に係る公債費の増加が見込まれることから、今後実施する事業は優先順位を見極め、地方債発行額を元金償還額以内に抑えるなど、実質公債比率の上昇に注視しながら、健全な財政運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99423</xdr:rowOff>
    </xdr:from>
    <xdr:to>
      <xdr:col>81</xdr:col>
      <xdr:colOff>44450</xdr:colOff>
      <xdr:row>40</xdr:row>
      <xdr:rowOff>113212</xdr:rowOff>
    </xdr:to>
    <xdr:cxnSp macro="">
      <xdr:nvCxnSpPr>
        <xdr:cNvPr id="381" name="直線コネクタ 380"/>
        <xdr:cNvCxnSpPr/>
      </xdr:nvCxnSpPr>
      <xdr:spPr>
        <a:xfrm>
          <a:off x="16179800" y="695742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99423</xdr:rowOff>
    </xdr:to>
    <xdr:cxnSp macro="">
      <xdr:nvCxnSpPr>
        <xdr:cNvPr id="384" name="直線コネクタ 383"/>
        <xdr:cNvCxnSpPr/>
      </xdr:nvCxnSpPr>
      <xdr:spPr>
        <a:xfrm>
          <a:off x="15290800" y="695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147683</xdr:rowOff>
    </xdr:to>
    <xdr:cxnSp macro="">
      <xdr:nvCxnSpPr>
        <xdr:cNvPr id="387" name="直線コネクタ 386"/>
        <xdr:cNvCxnSpPr/>
      </xdr:nvCxnSpPr>
      <xdr:spPr>
        <a:xfrm flipV="1">
          <a:off x="14401800" y="69505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147683</xdr:rowOff>
    </xdr:from>
    <xdr:to>
      <xdr:col>68</xdr:col>
      <xdr:colOff>152400</xdr:colOff>
      <xdr:row>41</xdr:row>
      <xdr:rowOff>52070</xdr:rowOff>
    </xdr:to>
    <xdr:cxnSp macro="">
      <xdr:nvCxnSpPr>
        <xdr:cNvPr id="390" name="直線コネクタ 389"/>
        <xdr:cNvCxnSpPr/>
      </xdr:nvCxnSpPr>
      <xdr:spPr>
        <a:xfrm flipV="1">
          <a:off x="13512800" y="700568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62412</xdr:rowOff>
    </xdr:from>
    <xdr:to>
      <xdr:col>81</xdr:col>
      <xdr:colOff>95250</xdr:colOff>
      <xdr:row>40</xdr:row>
      <xdr:rowOff>164012</xdr:rowOff>
    </xdr:to>
    <xdr:sp macro="" textlink="">
      <xdr:nvSpPr>
        <xdr:cNvPr id="400" name="楕円 399"/>
        <xdr:cNvSpPr/>
      </xdr:nvSpPr>
      <xdr:spPr>
        <a:xfrm>
          <a:off x="169672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34489</xdr:rowOff>
    </xdr:from>
    <xdr:ext cx="762000" cy="259045"/>
    <xdr:sp macro="" textlink="">
      <xdr:nvSpPr>
        <xdr:cNvPr id="401" name="公債費負担の状況該当値テキスト"/>
        <xdr:cNvSpPr txBox="1"/>
      </xdr:nvSpPr>
      <xdr:spPr>
        <a:xfrm>
          <a:off x="17106900" y="689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48623</xdr:rowOff>
    </xdr:from>
    <xdr:to>
      <xdr:col>77</xdr:col>
      <xdr:colOff>95250</xdr:colOff>
      <xdr:row>40</xdr:row>
      <xdr:rowOff>150223</xdr:rowOff>
    </xdr:to>
    <xdr:sp macro="" textlink="">
      <xdr:nvSpPr>
        <xdr:cNvPr id="402" name="楕円 401"/>
        <xdr:cNvSpPr/>
      </xdr:nvSpPr>
      <xdr:spPr>
        <a:xfrm>
          <a:off x="16129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160400</xdr:rowOff>
    </xdr:from>
    <xdr:ext cx="736600" cy="259045"/>
    <xdr:sp macro="" textlink="">
      <xdr:nvSpPr>
        <xdr:cNvPr id="403" name="テキスト ボックス 402"/>
        <xdr:cNvSpPr txBox="1"/>
      </xdr:nvSpPr>
      <xdr:spPr>
        <a:xfrm>
          <a:off x="15798800" y="667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4" name="楕円 403"/>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5" name="テキスト ボックス 404"/>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96883</xdr:rowOff>
    </xdr:from>
    <xdr:to>
      <xdr:col>68</xdr:col>
      <xdr:colOff>203200</xdr:colOff>
      <xdr:row>41</xdr:row>
      <xdr:rowOff>27033</xdr:rowOff>
    </xdr:to>
    <xdr:sp macro="" textlink="">
      <xdr:nvSpPr>
        <xdr:cNvPr id="406" name="楕円 405"/>
        <xdr:cNvSpPr/>
      </xdr:nvSpPr>
      <xdr:spPr>
        <a:xfrm>
          <a:off x="14351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407" name="テキスト ボックス 406"/>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類似団体平均を下回っているものの、大型事業の実施や、広域焼却施設建設に係る当市負担額の増加に伴い、前年度比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今後も大型ハード事業に係る公債費の増加が見込まれることから、事業の優先順位を見極めながら、将来負担が過度に上昇しないよう取組みを進めていきたい。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132038</xdr:rowOff>
    </xdr:from>
    <xdr:to>
      <xdr:col>81</xdr:col>
      <xdr:colOff>44450</xdr:colOff>
      <xdr:row>15</xdr:row>
      <xdr:rowOff>2413</xdr:rowOff>
    </xdr:to>
    <xdr:cxnSp macro="">
      <xdr:nvCxnSpPr>
        <xdr:cNvPr id="443" name="直線コネクタ 442"/>
        <xdr:cNvCxnSpPr/>
      </xdr:nvCxnSpPr>
      <xdr:spPr>
        <a:xfrm>
          <a:off x="16179800" y="2532338"/>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123190</xdr:rowOff>
    </xdr:from>
    <xdr:to>
      <xdr:col>77</xdr:col>
      <xdr:colOff>44450</xdr:colOff>
      <xdr:row>14</xdr:row>
      <xdr:rowOff>132038</xdr:rowOff>
    </xdr:to>
    <xdr:cxnSp macro="">
      <xdr:nvCxnSpPr>
        <xdr:cNvPr id="446" name="直線コネクタ 445"/>
        <xdr:cNvCxnSpPr/>
      </xdr:nvCxnSpPr>
      <xdr:spPr>
        <a:xfrm>
          <a:off x="15290800" y="252349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15</xdr:row>
      <xdr:rowOff>40217</xdr:rowOff>
    </xdr:to>
    <xdr:cxnSp macro="">
      <xdr:nvCxnSpPr>
        <xdr:cNvPr id="449" name="直線コネクタ 448"/>
        <xdr:cNvCxnSpPr/>
      </xdr:nvCxnSpPr>
      <xdr:spPr>
        <a:xfrm flipV="1">
          <a:off x="14401800" y="25234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40217</xdr:rowOff>
    </xdr:from>
    <xdr:to>
      <xdr:col>68</xdr:col>
      <xdr:colOff>152400</xdr:colOff>
      <xdr:row>15</xdr:row>
      <xdr:rowOff>49869</xdr:rowOff>
    </xdr:to>
    <xdr:cxnSp macro="">
      <xdr:nvCxnSpPr>
        <xdr:cNvPr id="452" name="直線コネクタ 451"/>
        <xdr:cNvCxnSpPr/>
      </xdr:nvCxnSpPr>
      <xdr:spPr>
        <a:xfrm flipV="1">
          <a:off x="13512800" y="261196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62" name="楕円 461"/>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139590</xdr:rowOff>
    </xdr:from>
    <xdr:ext cx="762000" cy="259045"/>
    <xdr:sp macro="" textlink="">
      <xdr:nvSpPr>
        <xdr:cNvPr id="463" name="将来負担の状況該当値テキスト"/>
        <xdr:cNvSpPr txBox="1"/>
      </xdr:nvSpPr>
      <xdr:spPr>
        <a:xfrm>
          <a:off x="17106900" y="236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81238</xdr:rowOff>
    </xdr:from>
    <xdr:to>
      <xdr:col>77</xdr:col>
      <xdr:colOff>95250</xdr:colOff>
      <xdr:row>15</xdr:row>
      <xdr:rowOff>11388</xdr:rowOff>
    </xdr:to>
    <xdr:sp macro="" textlink="">
      <xdr:nvSpPr>
        <xdr:cNvPr id="464" name="楕円 463"/>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65" name="テキスト ボックス 464"/>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6" name="楕円 465"/>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67" name="テキスト ボックス 46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160867</xdr:rowOff>
    </xdr:from>
    <xdr:to>
      <xdr:col>68</xdr:col>
      <xdr:colOff>203200</xdr:colOff>
      <xdr:row>15</xdr:row>
      <xdr:rowOff>91017</xdr:rowOff>
    </xdr:to>
    <xdr:sp macro="" textlink="">
      <xdr:nvSpPr>
        <xdr:cNvPr id="468" name="楕円 467"/>
        <xdr:cNvSpPr/>
      </xdr:nvSpPr>
      <xdr:spPr>
        <a:xfrm>
          <a:off x="14351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69" name="テキスト ボックス 468"/>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170519</xdr:rowOff>
    </xdr:from>
    <xdr:to>
      <xdr:col>64</xdr:col>
      <xdr:colOff>152400</xdr:colOff>
      <xdr:row>15</xdr:row>
      <xdr:rowOff>100669</xdr:rowOff>
    </xdr:to>
    <xdr:sp macro="" textlink="">
      <xdr:nvSpPr>
        <xdr:cNvPr id="470" name="楕円 469"/>
        <xdr:cNvSpPr/>
      </xdr:nvSpPr>
      <xdr:spPr>
        <a:xfrm>
          <a:off x="13462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110846</xdr:rowOff>
    </xdr:from>
    <xdr:ext cx="762000" cy="259045"/>
    <xdr:sp macro="" textlink="">
      <xdr:nvSpPr>
        <xdr:cNvPr id="471" name="テキスト ボックス 470"/>
        <xdr:cNvSpPr txBox="1"/>
      </xdr:nvSpPr>
      <xdr:spPr>
        <a:xfrm>
          <a:off x="13131800" y="23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61,026
60,281
119.79
27,658,433
27,011,310
549,497
16,123,224
28,385,235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１５年９月の１市２町合併以降、正規職員の採用抑制を図り職員数を削減するとともに、給与水準を類似団体平均値よりも低く維持しており、人件費に係る経常収支比率は平成２９年度においても１．７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今後も定員管理の適正化を図りながら、人件費の抑制に努めていく。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107950</xdr:rowOff>
    </xdr:to>
    <xdr:cxnSp macro="">
      <xdr:nvCxnSpPr>
        <xdr:cNvPr id="66" name="直線コネクタ 65"/>
        <xdr:cNvCxnSpPr/>
      </xdr:nvCxnSpPr>
      <xdr:spPr>
        <a:xfrm>
          <a:off x="3987800" y="607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77470</xdr:rowOff>
    </xdr:to>
    <xdr:cxnSp macro="">
      <xdr:nvCxnSpPr>
        <xdr:cNvPr id="69" name="直線コネクタ 68"/>
        <xdr:cNvCxnSpPr/>
      </xdr:nvCxnSpPr>
      <xdr:spPr>
        <a:xfrm>
          <a:off x="3098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36</xdr:row>
      <xdr:rowOff>20320</xdr:rowOff>
    </xdr:to>
    <xdr:cxnSp macro="">
      <xdr:nvCxnSpPr>
        <xdr:cNvPr id="72" name="直線コネクタ 71"/>
        <xdr:cNvCxnSpPr/>
      </xdr:nvCxnSpPr>
      <xdr:spPr>
        <a:xfrm flipV="1">
          <a:off x="2209800" y="603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20320</xdr:rowOff>
    </xdr:to>
    <xdr:cxnSp macro="">
      <xdr:nvCxnSpPr>
        <xdr:cNvPr id="75" name="直線コネクタ 74"/>
        <xdr:cNvCxnSpPr/>
      </xdr:nvCxnSpPr>
      <xdr:spPr>
        <a:xfrm>
          <a:off x="1320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物件費に係る経常収支比率は、市町合併直後（平成１６年度）より予算編成における経常的経費の前年度比マイナスシーリングを実施してきていることもあり、平成２３年度からは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％台で推移している。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引き続き「事務事業の縮小・廃止」等を進め、物件費の抑制に努める。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153126</xdr:rowOff>
    </xdr:from>
    <xdr:to>
      <xdr:col>82</xdr:col>
      <xdr:colOff>107950</xdr:colOff>
      <xdr:row>14</xdr:row>
      <xdr:rowOff>166188</xdr:rowOff>
    </xdr:to>
    <xdr:cxnSp macro="">
      <xdr:nvCxnSpPr>
        <xdr:cNvPr id="129" name="直線コネクタ 128"/>
        <xdr:cNvCxnSpPr/>
      </xdr:nvCxnSpPr>
      <xdr:spPr>
        <a:xfrm>
          <a:off x="15671800" y="25534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146594</xdr:rowOff>
    </xdr:from>
    <xdr:to>
      <xdr:col>78</xdr:col>
      <xdr:colOff>69850</xdr:colOff>
      <xdr:row>14</xdr:row>
      <xdr:rowOff>153126</xdr:rowOff>
    </xdr:to>
    <xdr:cxnSp macro="">
      <xdr:nvCxnSpPr>
        <xdr:cNvPr id="132" name="直線コネクタ 131"/>
        <xdr:cNvCxnSpPr/>
      </xdr:nvCxnSpPr>
      <xdr:spPr>
        <a:xfrm>
          <a:off x="14782800" y="2546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146594</xdr:rowOff>
    </xdr:from>
    <xdr:to>
      <xdr:col>73</xdr:col>
      <xdr:colOff>180975</xdr:colOff>
      <xdr:row>14</xdr:row>
      <xdr:rowOff>153126</xdr:rowOff>
    </xdr:to>
    <xdr:cxnSp macro="">
      <xdr:nvCxnSpPr>
        <xdr:cNvPr id="135" name="直線コネクタ 134"/>
        <xdr:cNvCxnSpPr/>
      </xdr:nvCxnSpPr>
      <xdr:spPr>
        <a:xfrm flipV="1">
          <a:off x="13893800" y="2546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153126</xdr:rowOff>
    </xdr:from>
    <xdr:to>
      <xdr:col>69</xdr:col>
      <xdr:colOff>92075</xdr:colOff>
      <xdr:row>14</xdr:row>
      <xdr:rowOff>166188</xdr:rowOff>
    </xdr:to>
    <xdr:cxnSp macro="">
      <xdr:nvCxnSpPr>
        <xdr:cNvPr id="138" name="直線コネクタ 137"/>
        <xdr:cNvCxnSpPr/>
      </xdr:nvCxnSpPr>
      <xdr:spPr>
        <a:xfrm flipV="1">
          <a:off x="13004800" y="2553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115388</xdr:rowOff>
    </xdr:from>
    <xdr:to>
      <xdr:col>82</xdr:col>
      <xdr:colOff>158750</xdr:colOff>
      <xdr:row>15</xdr:row>
      <xdr:rowOff>45538</xdr:rowOff>
    </xdr:to>
    <xdr:sp macro="" textlink="">
      <xdr:nvSpPr>
        <xdr:cNvPr id="148" name="楕円 147"/>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131915</xdr:rowOff>
    </xdr:from>
    <xdr:ext cx="762000" cy="259045"/>
    <xdr:sp macro="" textlink="">
      <xdr:nvSpPr>
        <xdr:cNvPr id="149" name="物件費該当値テキスト"/>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102326</xdr:rowOff>
    </xdr:from>
    <xdr:to>
      <xdr:col>78</xdr:col>
      <xdr:colOff>120650</xdr:colOff>
      <xdr:row>15</xdr:row>
      <xdr:rowOff>32476</xdr:rowOff>
    </xdr:to>
    <xdr:sp macro="" textlink="">
      <xdr:nvSpPr>
        <xdr:cNvPr id="150" name="楕円 149"/>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42653</xdr:rowOff>
    </xdr:from>
    <xdr:ext cx="736600" cy="259045"/>
    <xdr:sp macro="" textlink="">
      <xdr:nvSpPr>
        <xdr:cNvPr id="151" name="テキスト ボックス 150"/>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95794</xdr:rowOff>
    </xdr:from>
    <xdr:to>
      <xdr:col>74</xdr:col>
      <xdr:colOff>31750</xdr:colOff>
      <xdr:row>15</xdr:row>
      <xdr:rowOff>25944</xdr:rowOff>
    </xdr:to>
    <xdr:sp macro="" textlink="">
      <xdr:nvSpPr>
        <xdr:cNvPr id="152" name="楕円 151"/>
        <xdr:cNvSpPr/>
      </xdr:nvSpPr>
      <xdr:spPr>
        <a:xfrm>
          <a:off x="14732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36121</xdr:rowOff>
    </xdr:from>
    <xdr:ext cx="762000" cy="259045"/>
    <xdr:sp macro="" textlink="">
      <xdr:nvSpPr>
        <xdr:cNvPr id="153" name="テキスト ボックス 152"/>
        <xdr:cNvSpPr txBox="1"/>
      </xdr:nvSpPr>
      <xdr:spPr>
        <a:xfrm>
          <a:off x="14401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4" name="楕円 153"/>
        <xdr:cNvSpPr/>
      </xdr:nvSpPr>
      <xdr:spPr>
        <a:xfrm>
          <a:off x="13843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5" name="テキスト ボックス 154"/>
        <xdr:cNvSpPr txBox="1"/>
      </xdr:nvSpPr>
      <xdr:spPr>
        <a:xfrm>
          <a:off x="13512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115388</xdr:rowOff>
    </xdr:from>
    <xdr:to>
      <xdr:col>65</xdr:col>
      <xdr:colOff>53975</xdr:colOff>
      <xdr:row>15</xdr:row>
      <xdr:rowOff>45538</xdr:rowOff>
    </xdr:to>
    <xdr:sp macro="" textlink="">
      <xdr:nvSpPr>
        <xdr:cNvPr id="156" name="楕円 155"/>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55715</xdr:rowOff>
    </xdr:from>
    <xdr:ext cx="762000" cy="259045"/>
    <xdr:sp macro="" textlink="">
      <xdr:nvSpPr>
        <xdr:cNvPr id="157" name="テキスト ボックス 156"/>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扶助費に係る経常収支比率は、各年度ともに類似団体の平均値を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ポイント台下回っている。今後は、高齢化の進展などに伴い、比率の上昇が予想されるため、資格審査の適正化や介護予防事業に重点をおき、扶助費の過度な増加を抑制していく。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53848</xdr:rowOff>
    </xdr:to>
    <xdr:cxnSp macro="">
      <xdr:nvCxnSpPr>
        <xdr:cNvPr id="188" name="直線コネクタ 187"/>
        <xdr:cNvCxnSpPr/>
      </xdr:nvCxnSpPr>
      <xdr:spPr>
        <a:xfrm>
          <a:off x="3987800" y="92938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62992</xdr:rowOff>
    </xdr:to>
    <xdr:cxnSp macro="">
      <xdr:nvCxnSpPr>
        <xdr:cNvPr id="191" name="直線コネクタ 190"/>
        <xdr:cNvCxnSpPr/>
      </xdr:nvCxnSpPr>
      <xdr:spPr>
        <a:xfrm flipV="1">
          <a:off x="3098800" y="9293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62992</xdr:rowOff>
    </xdr:from>
    <xdr:to>
      <xdr:col>15</xdr:col>
      <xdr:colOff>98425</xdr:colOff>
      <xdr:row>54</xdr:row>
      <xdr:rowOff>90424</xdr:rowOff>
    </xdr:to>
    <xdr:cxnSp macro="">
      <xdr:nvCxnSpPr>
        <xdr:cNvPr id="194" name="直線コネクタ 193"/>
        <xdr:cNvCxnSpPr/>
      </xdr:nvCxnSpPr>
      <xdr:spPr>
        <a:xfrm flipV="1">
          <a:off x="2209800" y="9321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90424</xdr:rowOff>
    </xdr:to>
    <xdr:cxnSp macro="">
      <xdr:nvCxnSpPr>
        <xdr:cNvPr id="197" name="直線コネクタ 196"/>
        <xdr:cNvCxnSpPr/>
      </xdr:nvCxnSpPr>
      <xdr:spPr>
        <a:xfrm>
          <a:off x="1320800" y="9293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xdr:rowOff>
    </xdr:from>
    <xdr:to>
      <xdr:col>24</xdr:col>
      <xdr:colOff>76200</xdr:colOff>
      <xdr:row>54</xdr:row>
      <xdr:rowOff>104648</xdr:rowOff>
    </xdr:to>
    <xdr:sp macro="" textlink="">
      <xdr:nvSpPr>
        <xdr:cNvPr id="207" name="楕円 206"/>
        <xdr:cNvSpPr/>
      </xdr:nvSpPr>
      <xdr:spPr>
        <a:xfrm>
          <a:off x="4775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83075</xdr:rowOff>
    </xdr:from>
    <xdr:ext cx="762000" cy="259045"/>
    <xdr:sp macro="" textlink="">
      <xdr:nvSpPr>
        <xdr:cNvPr id="208" name="扶助費該当値テキスト"/>
        <xdr:cNvSpPr txBox="1"/>
      </xdr:nvSpPr>
      <xdr:spPr>
        <a:xfrm>
          <a:off x="4914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9" name="楕円 208"/>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10" name="テキスト ボックス 209"/>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xdr:rowOff>
    </xdr:from>
    <xdr:to>
      <xdr:col>15</xdr:col>
      <xdr:colOff>149225</xdr:colOff>
      <xdr:row>54</xdr:row>
      <xdr:rowOff>113792</xdr:rowOff>
    </xdr:to>
    <xdr:sp macro="" textlink="">
      <xdr:nvSpPr>
        <xdr:cNvPr id="211" name="楕円 210"/>
        <xdr:cNvSpPr/>
      </xdr:nvSpPr>
      <xdr:spPr>
        <a:xfrm>
          <a:off x="3048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123969</xdr:rowOff>
    </xdr:from>
    <xdr:ext cx="762000" cy="259045"/>
    <xdr:sp macro="" textlink="">
      <xdr:nvSpPr>
        <xdr:cNvPr id="212" name="テキスト ボックス 211"/>
        <xdr:cNvSpPr txBox="1"/>
      </xdr:nvSpPr>
      <xdr:spPr>
        <a:xfrm>
          <a:off x="2717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39624</xdr:rowOff>
    </xdr:from>
    <xdr:to>
      <xdr:col>11</xdr:col>
      <xdr:colOff>60325</xdr:colOff>
      <xdr:row>54</xdr:row>
      <xdr:rowOff>141224</xdr:rowOff>
    </xdr:to>
    <xdr:sp macro="" textlink="">
      <xdr:nvSpPr>
        <xdr:cNvPr id="213" name="楕円 212"/>
        <xdr:cNvSpPr/>
      </xdr:nvSpPr>
      <xdr:spPr>
        <a:xfrm>
          <a:off x="2159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151401</xdr:rowOff>
    </xdr:from>
    <xdr:ext cx="762000" cy="259045"/>
    <xdr:sp macro="" textlink="">
      <xdr:nvSpPr>
        <xdr:cNvPr id="214" name="テキスト ボックス 213"/>
        <xdr:cNvSpPr txBox="1"/>
      </xdr:nvSpPr>
      <xdr:spPr>
        <a:xfrm>
          <a:off x="1828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5" name="楕円 214"/>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6" name="テキスト ボックス 215"/>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下水道事業会計が法適用企業に移行したことにより繰出金の性質が補助費になったため、平成２１年度以降は類似団体平均を下回って推移している。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しかし介護保険事業特別会計や後期高齢者医療事業特別会計への繰出金等は年々増加しているため、今後は介護予防事業などに重点をおき、また保険料の適正化を図ることにより、税収を主な財源とする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85090</xdr:rowOff>
    </xdr:to>
    <xdr:cxnSp macro="">
      <xdr:nvCxnSpPr>
        <xdr:cNvPr id="249" name="直線コネクタ 248"/>
        <xdr:cNvCxnSpPr/>
      </xdr:nvCxnSpPr>
      <xdr:spPr>
        <a:xfrm flipV="1">
          <a:off x="15671800" y="9491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85090</xdr:rowOff>
    </xdr:to>
    <xdr:cxnSp macro="">
      <xdr:nvCxnSpPr>
        <xdr:cNvPr id="252" name="直線コネクタ 251"/>
        <xdr:cNvCxnSpPr/>
      </xdr:nvCxnSpPr>
      <xdr:spPr>
        <a:xfrm>
          <a:off x="14782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62230</xdr:rowOff>
    </xdr:to>
    <xdr:cxnSp macro="">
      <xdr:nvCxnSpPr>
        <xdr:cNvPr id="255" name="直線コネクタ 254"/>
        <xdr:cNvCxnSpPr/>
      </xdr:nvCxnSpPr>
      <xdr:spPr>
        <a:xfrm flipV="1">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62230</xdr:rowOff>
    </xdr:to>
    <xdr:cxnSp macro="">
      <xdr:nvCxnSpPr>
        <xdr:cNvPr id="258" name="直線コネクタ 257"/>
        <xdr:cNvCxnSpPr/>
      </xdr:nvCxnSpPr>
      <xdr:spPr>
        <a:xfrm>
          <a:off x="13004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8" name="楕円 267"/>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9"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0" name="楕円 269"/>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1" name="テキスト ボックス 270"/>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2" name="楕円 271"/>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3" name="テキスト ボックス 272"/>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4" name="楕円 273"/>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5" name="テキスト ボックス 274"/>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6" name="楕円 275"/>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7" name="テキスト ボックス 276"/>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下水道事業会計が法適用企業会計に移行したことにより繰出金の性質が補助費になったことや、ごみ処理業務や消防業務を一部事務組合で行っていることなど、本来なら人件費・物件費等で支出する経費がすべて補助費となっているため、各年度とも類似団体平均を大きく上回っている。下水道事業会計への繰出基準について、行政改革大綱に基づき基準の引下げを実施し、また基準額を下回るよう事業の経営改善を図ってまい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12700</xdr:rowOff>
    </xdr:from>
    <xdr:to>
      <xdr:col>82</xdr:col>
      <xdr:colOff>107950</xdr:colOff>
      <xdr:row>41</xdr:row>
      <xdr:rowOff>75565</xdr:rowOff>
    </xdr:to>
    <xdr:cxnSp macro="">
      <xdr:nvCxnSpPr>
        <xdr:cNvPr id="305" name="直線コネクタ 304"/>
        <xdr:cNvCxnSpPr/>
      </xdr:nvCxnSpPr>
      <xdr:spPr>
        <a:xfrm>
          <a:off x="15671800" y="70421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149860</xdr:rowOff>
    </xdr:from>
    <xdr:to>
      <xdr:col>78</xdr:col>
      <xdr:colOff>69850</xdr:colOff>
      <xdr:row>41</xdr:row>
      <xdr:rowOff>12700</xdr:rowOff>
    </xdr:to>
    <xdr:cxnSp macro="">
      <xdr:nvCxnSpPr>
        <xdr:cNvPr id="308" name="直線コネクタ 307"/>
        <xdr:cNvCxnSpPr/>
      </xdr:nvCxnSpPr>
      <xdr:spPr>
        <a:xfrm>
          <a:off x="14782800" y="7007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132715</xdr:rowOff>
    </xdr:from>
    <xdr:to>
      <xdr:col>73</xdr:col>
      <xdr:colOff>180975</xdr:colOff>
      <xdr:row>40</xdr:row>
      <xdr:rowOff>149860</xdr:rowOff>
    </xdr:to>
    <xdr:cxnSp macro="">
      <xdr:nvCxnSpPr>
        <xdr:cNvPr id="311" name="直線コネクタ 310"/>
        <xdr:cNvCxnSpPr/>
      </xdr:nvCxnSpPr>
      <xdr:spPr>
        <a:xfrm>
          <a:off x="13893800" y="6990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132715</xdr:rowOff>
    </xdr:from>
    <xdr:to>
      <xdr:col>69</xdr:col>
      <xdr:colOff>92075</xdr:colOff>
      <xdr:row>40</xdr:row>
      <xdr:rowOff>149860</xdr:rowOff>
    </xdr:to>
    <xdr:cxnSp macro="">
      <xdr:nvCxnSpPr>
        <xdr:cNvPr id="314" name="直線コネクタ 313"/>
        <xdr:cNvCxnSpPr/>
      </xdr:nvCxnSpPr>
      <xdr:spPr>
        <a:xfrm flipV="1">
          <a:off x="13004800" y="6990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24765</xdr:rowOff>
    </xdr:from>
    <xdr:to>
      <xdr:col>82</xdr:col>
      <xdr:colOff>158750</xdr:colOff>
      <xdr:row>41</xdr:row>
      <xdr:rowOff>126365</xdr:rowOff>
    </xdr:to>
    <xdr:sp macro="" textlink="">
      <xdr:nvSpPr>
        <xdr:cNvPr id="324" name="楕円 323"/>
        <xdr:cNvSpPr/>
      </xdr:nvSpPr>
      <xdr:spPr>
        <a:xfrm>
          <a:off x="16459200" y="70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104792</xdr:rowOff>
    </xdr:from>
    <xdr:ext cx="762000" cy="259045"/>
    <xdr:sp macro="" textlink="">
      <xdr:nvSpPr>
        <xdr:cNvPr id="325" name="補助費等該当値テキスト"/>
        <xdr:cNvSpPr txBox="1"/>
      </xdr:nvSpPr>
      <xdr:spPr>
        <a:xfrm>
          <a:off x="16598900" y="696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133350</xdr:rowOff>
    </xdr:from>
    <xdr:to>
      <xdr:col>78</xdr:col>
      <xdr:colOff>120650</xdr:colOff>
      <xdr:row>41</xdr:row>
      <xdr:rowOff>63500</xdr:rowOff>
    </xdr:to>
    <xdr:sp macro="" textlink="">
      <xdr:nvSpPr>
        <xdr:cNvPr id="326" name="楕円 325"/>
        <xdr:cNvSpPr/>
      </xdr:nvSpPr>
      <xdr:spPr>
        <a:xfrm>
          <a:off x="15621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48277</xdr:rowOff>
    </xdr:from>
    <xdr:ext cx="736600" cy="259045"/>
    <xdr:sp macro="" textlink="">
      <xdr:nvSpPr>
        <xdr:cNvPr id="327" name="テキスト ボックス 326"/>
        <xdr:cNvSpPr txBox="1"/>
      </xdr:nvSpPr>
      <xdr:spPr>
        <a:xfrm>
          <a:off x="15290800" y="707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99060</xdr:rowOff>
    </xdr:from>
    <xdr:to>
      <xdr:col>74</xdr:col>
      <xdr:colOff>31750</xdr:colOff>
      <xdr:row>41</xdr:row>
      <xdr:rowOff>29210</xdr:rowOff>
    </xdr:to>
    <xdr:sp macro="" textlink="">
      <xdr:nvSpPr>
        <xdr:cNvPr id="328" name="楕円 327"/>
        <xdr:cNvSpPr/>
      </xdr:nvSpPr>
      <xdr:spPr>
        <a:xfrm>
          <a:off x="14732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13987</xdr:rowOff>
    </xdr:from>
    <xdr:ext cx="762000" cy="259045"/>
    <xdr:sp macro="" textlink="">
      <xdr:nvSpPr>
        <xdr:cNvPr id="329" name="テキスト ボックス 328"/>
        <xdr:cNvSpPr txBox="1"/>
      </xdr:nvSpPr>
      <xdr:spPr>
        <a:xfrm>
          <a:off x="14401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81915</xdr:rowOff>
    </xdr:from>
    <xdr:to>
      <xdr:col>69</xdr:col>
      <xdr:colOff>142875</xdr:colOff>
      <xdr:row>41</xdr:row>
      <xdr:rowOff>12065</xdr:rowOff>
    </xdr:to>
    <xdr:sp macro="" textlink="">
      <xdr:nvSpPr>
        <xdr:cNvPr id="330" name="楕円 329"/>
        <xdr:cNvSpPr/>
      </xdr:nvSpPr>
      <xdr:spPr>
        <a:xfrm>
          <a:off x="138430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168292</xdr:rowOff>
    </xdr:from>
    <xdr:ext cx="762000" cy="259045"/>
    <xdr:sp macro="" textlink="">
      <xdr:nvSpPr>
        <xdr:cNvPr id="331" name="テキスト ボックス 330"/>
        <xdr:cNvSpPr txBox="1"/>
      </xdr:nvSpPr>
      <xdr:spPr>
        <a:xfrm>
          <a:off x="13512800" y="70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99060</xdr:rowOff>
    </xdr:from>
    <xdr:to>
      <xdr:col>65</xdr:col>
      <xdr:colOff>53975</xdr:colOff>
      <xdr:row>41</xdr:row>
      <xdr:rowOff>29210</xdr:rowOff>
    </xdr:to>
    <xdr:sp macro="" textlink="">
      <xdr:nvSpPr>
        <xdr:cNvPr id="332" name="楕円 331"/>
        <xdr:cNvSpPr/>
      </xdr:nvSpPr>
      <xdr:spPr>
        <a:xfrm>
          <a:off x="12954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13987</xdr:rowOff>
    </xdr:from>
    <xdr:ext cx="762000" cy="259045"/>
    <xdr:sp macro="" textlink="">
      <xdr:nvSpPr>
        <xdr:cNvPr id="333" name="テキスト ボックス 332"/>
        <xdr:cNvSpPr txBox="1"/>
      </xdr:nvSpPr>
      <xdr:spPr>
        <a:xfrm>
          <a:off x="12623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に係る経常収支比率は、近年類似団体の平均値を下回っている状況にある。これは新庁舎・新体育館建設事業や戸倉上山田中学校改築事業などの大型ハード事業を実施中であり、今後も公債費の上昇が見込まれ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今後は事業の優先順位の見極めや、千曲市公共施設等総合管理計画等に基づき、公共施設の総量縮減を図りながら起債に大きく頼ることのない財政運営に努めてまいりたい。</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78</xdr:row>
      <xdr:rowOff>154432</xdr:rowOff>
    </xdr:to>
    <xdr:cxnSp macro="">
      <xdr:nvCxnSpPr>
        <xdr:cNvPr id="363" name="直線コネクタ 362"/>
        <xdr:cNvCxnSpPr/>
      </xdr:nvCxnSpPr>
      <xdr:spPr>
        <a:xfrm flipV="1">
          <a:off x="3987800" y="134955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78</xdr:row>
      <xdr:rowOff>154432</xdr:rowOff>
    </xdr:to>
    <xdr:cxnSp macro="">
      <xdr:nvCxnSpPr>
        <xdr:cNvPr id="366" name="直線コネクタ 365"/>
        <xdr:cNvCxnSpPr/>
      </xdr:nvCxnSpPr>
      <xdr:spPr>
        <a:xfrm>
          <a:off x="3098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78</xdr:row>
      <xdr:rowOff>131572</xdr:rowOff>
    </xdr:to>
    <xdr:cxnSp macro="">
      <xdr:nvCxnSpPr>
        <xdr:cNvPr id="369" name="直線コネクタ 368"/>
        <xdr:cNvCxnSpPr/>
      </xdr:nvCxnSpPr>
      <xdr:spPr>
        <a:xfrm>
          <a:off x="2209800" y="1350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62992</xdr:rowOff>
    </xdr:from>
    <xdr:to>
      <xdr:col>11</xdr:col>
      <xdr:colOff>9525</xdr:colOff>
      <xdr:row>78</xdr:row>
      <xdr:rowOff>131572</xdr:rowOff>
    </xdr:to>
    <xdr:cxnSp macro="">
      <xdr:nvCxnSpPr>
        <xdr:cNvPr id="372" name="直線コネクタ 371"/>
        <xdr:cNvCxnSpPr/>
      </xdr:nvCxnSpPr>
      <xdr:spPr>
        <a:xfrm>
          <a:off x="1320800" y="13436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2" name="楕円 381"/>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3"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4" name="楕円 383"/>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5" name="テキスト ボックス 384"/>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86" name="楕円 385"/>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87" name="テキスト ボックス 386"/>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8" name="楕円 387"/>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89" name="テキスト ボックス 38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390" name="楕円 389"/>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391" name="テキスト ボックス 390"/>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公債費以外に係る経常収支比率は、平成２３年度以降類似団体の平均値を下回っている、今後も行政改革大綱・実施計画に基づき、財政の健全化を図りたい。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56134</xdr:rowOff>
    </xdr:from>
    <xdr:to>
      <xdr:col>82</xdr:col>
      <xdr:colOff>107950</xdr:colOff>
      <xdr:row>73</xdr:row>
      <xdr:rowOff>129286</xdr:rowOff>
    </xdr:to>
    <xdr:cxnSp macro="">
      <xdr:nvCxnSpPr>
        <xdr:cNvPr id="422" name="直線コネクタ 421"/>
        <xdr:cNvCxnSpPr/>
      </xdr:nvCxnSpPr>
      <xdr:spPr>
        <a:xfrm>
          <a:off x="15671800" y="125719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163576</xdr:rowOff>
    </xdr:from>
    <xdr:to>
      <xdr:col>78</xdr:col>
      <xdr:colOff>69850</xdr:colOff>
      <xdr:row>73</xdr:row>
      <xdr:rowOff>56134</xdr:rowOff>
    </xdr:to>
    <xdr:cxnSp macro="">
      <xdr:nvCxnSpPr>
        <xdr:cNvPr id="425" name="直線コネクタ 424"/>
        <xdr:cNvCxnSpPr/>
      </xdr:nvCxnSpPr>
      <xdr:spPr>
        <a:xfrm>
          <a:off x="14782800" y="125079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163576</xdr:rowOff>
    </xdr:from>
    <xdr:to>
      <xdr:col>73</xdr:col>
      <xdr:colOff>180975</xdr:colOff>
      <xdr:row>73</xdr:row>
      <xdr:rowOff>97282</xdr:rowOff>
    </xdr:to>
    <xdr:cxnSp macro="">
      <xdr:nvCxnSpPr>
        <xdr:cNvPr id="428" name="直線コネクタ 427"/>
        <xdr:cNvCxnSpPr/>
      </xdr:nvCxnSpPr>
      <xdr:spPr>
        <a:xfrm flipV="1">
          <a:off x="13893800" y="125079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83566</xdr:rowOff>
    </xdr:from>
    <xdr:to>
      <xdr:col>69</xdr:col>
      <xdr:colOff>92075</xdr:colOff>
      <xdr:row>73</xdr:row>
      <xdr:rowOff>97282</xdr:rowOff>
    </xdr:to>
    <xdr:cxnSp macro="">
      <xdr:nvCxnSpPr>
        <xdr:cNvPr id="431" name="直線コネクタ 430"/>
        <xdr:cNvCxnSpPr/>
      </xdr:nvCxnSpPr>
      <xdr:spPr>
        <a:xfrm>
          <a:off x="13004800" y="125994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78486</xdr:rowOff>
    </xdr:from>
    <xdr:to>
      <xdr:col>82</xdr:col>
      <xdr:colOff>158750</xdr:colOff>
      <xdr:row>74</xdr:row>
      <xdr:rowOff>8636</xdr:rowOff>
    </xdr:to>
    <xdr:sp macro="" textlink="">
      <xdr:nvSpPr>
        <xdr:cNvPr id="441" name="楕円 440"/>
        <xdr:cNvSpPr/>
      </xdr:nvSpPr>
      <xdr:spPr>
        <a:xfrm>
          <a:off x="164592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95013</xdr:rowOff>
    </xdr:from>
    <xdr:ext cx="762000" cy="259045"/>
    <xdr:sp macro="" textlink="">
      <xdr:nvSpPr>
        <xdr:cNvPr id="442" name="公債費以外該当値テキスト"/>
        <xdr:cNvSpPr txBox="1"/>
      </xdr:nvSpPr>
      <xdr:spPr>
        <a:xfrm>
          <a:off x="16598900" y="124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5334</xdr:rowOff>
    </xdr:from>
    <xdr:to>
      <xdr:col>78</xdr:col>
      <xdr:colOff>120650</xdr:colOff>
      <xdr:row>73</xdr:row>
      <xdr:rowOff>106934</xdr:rowOff>
    </xdr:to>
    <xdr:sp macro="" textlink="">
      <xdr:nvSpPr>
        <xdr:cNvPr id="443" name="楕円 442"/>
        <xdr:cNvSpPr/>
      </xdr:nvSpPr>
      <xdr:spPr>
        <a:xfrm>
          <a:off x="15621000" y="12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117111</xdr:rowOff>
    </xdr:from>
    <xdr:ext cx="736600" cy="259045"/>
    <xdr:sp macro="" textlink="">
      <xdr:nvSpPr>
        <xdr:cNvPr id="444" name="テキスト ボックス 443"/>
        <xdr:cNvSpPr txBox="1"/>
      </xdr:nvSpPr>
      <xdr:spPr>
        <a:xfrm>
          <a:off x="15290800" y="1229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112776</xdr:rowOff>
    </xdr:from>
    <xdr:to>
      <xdr:col>74</xdr:col>
      <xdr:colOff>31750</xdr:colOff>
      <xdr:row>73</xdr:row>
      <xdr:rowOff>42926</xdr:rowOff>
    </xdr:to>
    <xdr:sp macro="" textlink="">
      <xdr:nvSpPr>
        <xdr:cNvPr id="445" name="楕円 444"/>
        <xdr:cNvSpPr/>
      </xdr:nvSpPr>
      <xdr:spPr>
        <a:xfrm>
          <a:off x="14732000" y="124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53103</xdr:rowOff>
    </xdr:from>
    <xdr:ext cx="762000" cy="259045"/>
    <xdr:sp macro="" textlink="">
      <xdr:nvSpPr>
        <xdr:cNvPr id="446" name="テキスト ボックス 445"/>
        <xdr:cNvSpPr txBox="1"/>
      </xdr:nvSpPr>
      <xdr:spPr>
        <a:xfrm>
          <a:off x="14401800" y="1222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46482</xdr:rowOff>
    </xdr:from>
    <xdr:to>
      <xdr:col>69</xdr:col>
      <xdr:colOff>142875</xdr:colOff>
      <xdr:row>73</xdr:row>
      <xdr:rowOff>148082</xdr:rowOff>
    </xdr:to>
    <xdr:sp macro="" textlink="">
      <xdr:nvSpPr>
        <xdr:cNvPr id="447" name="楕円 446"/>
        <xdr:cNvSpPr/>
      </xdr:nvSpPr>
      <xdr:spPr>
        <a:xfrm>
          <a:off x="13843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158259</xdr:rowOff>
    </xdr:from>
    <xdr:ext cx="762000" cy="259045"/>
    <xdr:sp macro="" textlink="">
      <xdr:nvSpPr>
        <xdr:cNvPr id="448" name="テキスト ボックス 447"/>
        <xdr:cNvSpPr txBox="1"/>
      </xdr:nvSpPr>
      <xdr:spPr>
        <a:xfrm>
          <a:off x="13512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32766</xdr:rowOff>
    </xdr:from>
    <xdr:to>
      <xdr:col>65</xdr:col>
      <xdr:colOff>53975</xdr:colOff>
      <xdr:row>73</xdr:row>
      <xdr:rowOff>134366</xdr:rowOff>
    </xdr:to>
    <xdr:sp macro="" textlink="">
      <xdr:nvSpPr>
        <xdr:cNvPr id="449" name="楕円 448"/>
        <xdr:cNvSpPr/>
      </xdr:nvSpPr>
      <xdr:spPr>
        <a:xfrm>
          <a:off x="12954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144543</xdr:rowOff>
    </xdr:from>
    <xdr:ext cx="762000" cy="259045"/>
    <xdr:sp macro="" textlink="">
      <xdr:nvSpPr>
        <xdr:cNvPr id="450" name="テキスト ボックス 449"/>
        <xdr:cNvSpPr txBox="1"/>
      </xdr:nvSpPr>
      <xdr:spPr>
        <a:xfrm>
          <a:off x="12623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51733</xdr:rowOff>
    </xdr:from>
    <xdr:to>
      <xdr:col>29</xdr:col>
      <xdr:colOff>127000</xdr:colOff>
      <xdr:row>16</xdr:row>
      <xdr:rowOff>69088</xdr:rowOff>
    </xdr:to>
    <xdr:cxnSp macro="">
      <xdr:nvCxnSpPr>
        <xdr:cNvPr id="50" name="直線コネクタ 49"/>
        <xdr:cNvCxnSpPr/>
      </xdr:nvCxnSpPr>
      <xdr:spPr bwMode="auto">
        <a:xfrm flipV="1">
          <a:off x="5003800" y="2842558"/>
          <a:ext cx="6477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69088</xdr:rowOff>
    </xdr:from>
    <xdr:to>
      <xdr:col>26</xdr:col>
      <xdr:colOff>50800</xdr:colOff>
      <xdr:row>16</xdr:row>
      <xdr:rowOff>74803</xdr:rowOff>
    </xdr:to>
    <xdr:cxnSp macro="">
      <xdr:nvCxnSpPr>
        <xdr:cNvPr id="53" name="直線コネクタ 52"/>
        <xdr:cNvCxnSpPr/>
      </xdr:nvCxnSpPr>
      <xdr:spPr bwMode="auto">
        <a:xfrm flipV="1">
          <a:off x="4305300" y="2859913"/>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74803</xdr:rowOff>
    </xdr:from>
    <xdr:to>
      <xdr:col>22</xdr:col>
      <xdr:colOff>114300</xdr:colOff>
      <xdr:row>16</xdr:row>
      <xdr:rowOff>99397</xdr:rowOff>
    </xdr:to>
    <xdr:cxnSp macro="">
      <xdr:nvCxnSpPr>
        <xdr:cNvPr id="56" name="直線コネクタ 55"/>
        <xdr:cNvCxnSpPr/>
      </xdr:nvCxnSpPr>
      <xdr:spPr bwMode="auto">
        <a:xfrm flipV="1">
          <a:off x="3606800" y="2865628"/>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99397</xdr:rowOff>
    </xdr:from>
    <xdr:to>
      <xdr:col>18</xdr:col>
      <xdr:colOff>177800</xdr:colOff>
      <xdr:row>16</xdr:row>
      <xdr:rowOff>131458</xdr:rowOff>
    </xdr:to>
    <xdr:cxnSp macro="">
      <xdr:nvCxnSpPr>
        <xdr:cNvPr id="59" name="直線コネクタ 58"/>
        <xdr:cNvCxnSpPr/>
      </xdr:nvCxnSpPr>
      <xdr:spPr bwMode="auto">
        <a:xfrm flipV="1">
          <a:off x="2908300" y="2890222"/>
          <a:ext cx="698500" cy="32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933</xdr:rowOff>
    </xdr:from>
    <xdr:to>
      <xdr:col>29</xdr:col>
      <xdr:colOff>177800</xdr:colOff>
      <xdr:row>16</xdr:row>
      <xdr:rowOff>102533</xdr:rowOff>
    </xdr:to>
    <xdr:sp macro="" textlink="">
      <xdr:nvSpPr>
        <xdr:cNvPr id="69" name="楕円 68"/>
        <xdr:cNvSpPr/>
      </xdr:nvSpPr>
      <xdr:spPr bwMode="auto">
        <a:xfrm>
          <a:off x="5600700" y="279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17460</xdr:rowOff>
    </xdr:from>
    <xdr:ext cx="762000" cy="259045"/>
    <xdr:sp macro="" textlink="">
      <xdr:nvSpPr>
        <xdr:cNvPr id="70" name="人口1人当たり決算額の推移該当値テキスト130"/>
        <xdr:cNvSpPr txBox="1"/>
      </xdr:nvSpPr>
      <xdr:spPr>
        <a:xfrm>
          <a:off x="5740400" y="263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18288</xdr:rowOff>
    </xdr:from>
    <xdr:to>
      <xdr:col>26</xdr:col>
      <xdr:colOff>101600</xdr:colOff>
      <xdr:row>16</xdr:row>
      <xdr:rowOff>119888</xdr:rowOff>
    </xdr:to>
    <xdr:sp macro="" textlink="">
      <xdr:nvSpPr>
        <xdr:cNvPr id="71" name="楕円 70"/>
        <xdr:cNvSpPr/>
      </xdr:nvSpPr>
      <xdr:spPr bwMode="auto">
        <a:xfrm>
          <a:off x="4953000" y="280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130065</xdr:rowOff>
    </xdr:from>
    <xdr:ext cx="736600" cy="259045"/>
    <xdr:sp macro="" textlink="">
      <xdr:nvSpPr>
        <xdr:cNvPr id="72" name="テキスト ボックス 71"/>
        <xdr:cNvSpPr txBox="1"/>
      </xdr:nvSpPr>
      <xdr:spPr>
        <a:xfrm>
          <a:off x="4622800" y="257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24003</xdr:rowOff>
    </xdr:from>
    <xdr:to>
      <xdr:col>22</xdr:col>
      <xdr:colOff>165100</xdr:colOff>
      <xdr:row>16</xdr:row>
      <xdr:rowOff>125603</xdr:rowOff>
    </xdr:to>
    <xdr:sp macro="" textlink="">
      <xdr:nvSpPr>
        <xdr:cNvPr id="73" name="楕円 72"/>
        <xdr:cNvSpPr/>
      </xdr:nvSpPr>
      <xdr:spPr bwMode="auto">
        <a:xfrm>
          <a:off x="4254500" y="281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135780</xdr:rowOff>
    </xdr:from>
    <xdr:ext cx="762000" cy="259045"/>
    <xdr:sp macro="" textlink="">
      <xdr:nvSpPr>
        <xdr:cNvPr id="74" name="テキスト ボックス 73"/>
        <xdr:cNvSpPr txBox="1"/>
      </xdr:nvSpPr>
      <xdr:spPr>
        <a:xfrm>
          <a:off x="39243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48597</xdr:rowOff>
    </xdr:from>
    <xdr:to>
      <xdr:col>19</xdr:col>
      <xdr:colOff>38100</xdr:colOff>
      <xdr:row>16</xdr:row>
      <xdr:rowOff>150197</xdr:rowOff>
    </xdr:to>
    <xdr:sp macro="" textlink="">
      <xdr:nvSpPr>
        <xdr:cNvPr id="75" name="楕円 74"/>
        <xdr:cNvSpPr/>
      </xdr:nvSpPr>
      <xdr:spPr bwMode="auto">
        <a:xfrm>
          <a:off x="3556000" y="283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160374</xdr:rowOff>
    </xdr:from>
    <xdr:ext cx="762000" cy="259045"/>
    <xdr:sp macro="" textlink="">
      <xdr:nvSpPr>
        <xdr:cNvPr id="76" name="テキスト ボックス 75"/>
        <xdr:cNvSpPr txBox="1"/>
      </xdr:nvSpPr>
      <xdr:spPr>
        <a:xfrm>
          <a:off x="3225800" y="260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80658</xdr:rowOff>
    </xdr:from>
    <xdr:to>
      <xdr:col>15</xdr:col>
      <xdr:colOff>101600</xdr:colOff>
      <xdr:row>17</xdr:row>
      <xdr:rowOff>10808</xdr:rowOff>
    </xdr:to>
    <xdr:sp macro="" textlink="">
      <xdr:nvSpPr>
        <xdr:cNvPr id="77" name="楕円 76"/>
        <xdr:cNvSpPr/>
      </xdr:nvSpPr>
      <xdr:spPr bwMode="auto">
        <a:xfrm>
          <a:off x="2857500" y="287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20985</xdr:rowOff>
    </xdr:from>
    <xdr:ext cx="762000" cy="259045"/>
    <xdr:sp macro="" textlink="">
      <xdr:nvSpPr>
        <xdr:cNvPr id="78" name="テキスト ボックス 77"/>
        <xdr:cNvSpPr txBox="1"/>
      </xdr:nvSpPr>
      <xdr:spPr>
        <a:xfrm>
          <a:off x="2527300" y="26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165274</xdr:rowOff>
    </xdr:from>
    <xdr:to>
      <xdr:col>29</xdr:col>
      <xdr:colOff>127000</xdr:colOff>
      <xdr:row>35</xdr:row>
      <xdr:rowOff>195188</xdr:rowOff>
    </xdr:to>
    <xdr:cxnSp macro="">
      <xdr:nvCxnSpPr>
        <xdr:cNvPr id="113" name="直線コネクタ 112"/>
        <xdr:cNvCxnSpPr/>
      </xdr:nvCxnSpPr>
      <xdr:spPr bwMode="auto">
        <a:xfrm flipV="1">
          <a:off x="5003800" y="6775624"/>
          <a:ext cx="6477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150051</xdr:rowOff>
    </xdr:from>
    <xdr:ext cx="762000" cy="259045"/>
    <xdr:sp macro="" textlink="">
      <xdr:nvSpPr>
        <xdr:cNvPr id="114" name="人口1人当たり決算額の推移平均値テキスト445"/>
        <xdr:cNvSpPr txBox="1"/>
      </xdr:nvSpPr>
      <xdr:spPr>
        <a:xfrm>
          <a:off x="5740400" y="6760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195188</xdr:rowOff>
    </xdr:from>
    <xdr:to>
      <xdr:col>26</xdr:col>
      <xdr:colOff>50800</xdr:colOff>
      <xdr:row>35</xdr:row>
      <xdr:rowOff>197344</xdr:rowOff>
    </xdr:to>
    <xdr:cxnSp macro="">
      <xdr:nvCxnSpPr>
        <xdr:cNvPr id="116" name="直線コネクタ 115"/>
        <xdr:cNvCxnSpPr/>
      </xdr:nvCxnSpPr>
      <xdr:spPr bwMode="auto">
        <a:xfrm flipV="1">
          <a:off x="4305300" y="6805538"/>
          <a:ext cx="6985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197344</xdr:rowOff>
    </xdr:from>
    <xdr:to>
      <xdr:col>22</xdr:col>
      <xdr:colOff>114300</xdr:colOff>
      <xdr:row>35</xdr:row>
      <xdr:rowOff>214717</xdr:rowOff>
    </xdr:to>
    <xdr:cxnSp macro="">
      <xdr:nvCxnSpPr>
        <xdr:cNvPr id="119" name="直線コネクタ 118"/>
        <xdr:cNvCxnSpPr/>
      </xdr:nvCxnSpPr>
      <xdr:spPr bwMode="auto">
        <a:xfrm flipV="1">
          <a:off x="3606800" y="6807694"/>
          <a:ext cx="698500" cy="1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205508</xdr:rowOff>
    </xdr:from>
    <xdr:to>
      <xdr:col>18</xdr:col>
      <xdr:colOff>177800</xdr:colOff>
      <xdr:row>35</xdr:row>
      <xdr:rowOff>214717</xdr:rowOff>
    </xdr:to>
    <xdr:cxnSp macro="">
      <xdr:nvCxnSpPr>
        <xdr:cNvPr id="122" name="直線コネクタ 121"/>
        <xdr:cNvCxnSpPr/>
      </xdr:nvCxnSpPr>
      <xdr:spPr bwMode="auto">
        <a:xfrm>
          <a:off x="2908300" y="6815858"/>
          <a:ext cx="6985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114474</xdr:rowOff>
    </xdr:from>
    <xdr:to>
      <xdr:col>29</xdr:col>
      <xdr:colOff>177800</xdr:colOff>
      <xdr:row>35</xdr:row>
      <xdr:rowOff>216074</xdr:rowOff>
    </xdr:to>
    <xdr:sp macro="" textlink="">
      <xdr:nvSpPr>
        <xdr:cNvPr id="132" name="楕円 131"/>
        <xdr:cNvSpPr/>
      </xdr:nvSpPr>
      <xdr:spPr bwMode="auto">
        <a:xfrm>
          <a:off x="5600700" y="672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302451</xdr:rowOff>
    </xdr:from>
    <xdr:ext cx="762000" cy="259045"/>
    <xdr:sp macro="" textlink="">
      <xdr:nvSpPr>
        <xdr:cNvPr id="133" name="人口1人当たり決算額の推移該当値テキスト445"/>
        <xdr:cNvSpPr txBox="1"/>
      </xdr:nvSpPr>
      <xdr:spPr>
        <a:xfrm>
          <a:off x="5740400" y="656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144388</xdr:rowOff>
    </xdr:from>
    <xdr:to>
      <xdr:col>26</xdr:col>
      <xdr:colOff>101600</xdr:colOff>
      <xdr:row>35</xdr:row>
      <xdr:rowOff>245988</xdr:rowOff>
    </xdr:to>
    <xdr:sp macro="" textlink="">
      <xdr:nvSpPr>
        <xdr:cNvPr id="134" name="楕円 133"/>
        <xdr:cNvSpPr/>
      </xdr:nvSpPr>
      <xdr:spPr bwMode="auto">
        <a:xfrm>
          <a:off x="4953000" y="675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256165</xdr:rowOff>
    </xdr:from>
    <xdr:ext cx="736600" cy="259045"/>
    <xdr:sp macro="" textlink="">
      <xdr:nvSpPr>
        <xdr:cNvPr id="135" name="テキスト ボックス 134"/>
        <xdr:cNvSpPr txBox="1"/>
      </xdr:nvSpPr>
      <xdr:spPr>
        <a:xfrm>
          <a:off x="4622800" y="65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146544</xdr:rowOff>
    </xdr:from>
    <xdr:to>
      <xdr:col>22</xdr:col>
      <xdr:colOff>165100</xdr:colOff>
      <xdr:row>35</xdr:row>
      <xdr:rowOff>248144</xdr:rowOff>
    </xdr:to>
    <xdr:sp macro="" textlink="">
      <xdr:nvSpPr>
        <xdr:cNvPr id="136" name="楕円 135"/>
        <xdr:cNvSpPr/>
      </xdr:nvSpPr>
      <xdr:spPr bwMode="auto">
        <a:xfrm>
          <a:off x="4254500" y="675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232921</xdr:rowOff>
    </xdr:from>
    <xdr:ext cx="762000" cy="259045"/>
    <xdr:sp macro="" textlink="">
      <xdr:nvSpPr>
        <xdr:cNvPr id="137" name="テキスト ボックス 136"/>
        <xdr:cNvSpPr txBox="1"/>
      </xdr:nvSpPr>
      <xdr:spPr>
        <a:xfrm>
          <a:off x="3924300" y="68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163917</xdr:rowOff>
    </xdr:from>
    <xdr:to>
      <xdr:col>19</xdr:col>
      <xdr:colOff>38100</xdr:colOff>
      <xdr:row>35</xdr:row>
      <xdr:rowOff>265517</xdr:rowOff>
    </xdr:to>
    <xdr:sp macro="" textlink="">
      <xdr:nvSpPr>
        <xdr:cNvPr id="138" name="楕円 137"/>
        <xdr:cNvSpPr/>
      </xdr:nvSpPr>
      <xdr:spPr bwMode="auto">
        <a:xfrm>
          <a:off x="3556000" y="677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250294</xdr:rowOff>
    </xdr:from>
    <xdr:ext cx="762000" cy="259045"/>
    <xdr:sp macro="" textlink="">
      <xdr:nvSpPr>
        <xdr:cNvPr id="139" name="テキスト ボックス 138"/>
        <xdr:cNvSpPr txBox="1"/>
      </xdr:nvSpPr>
      <xdr:spPr>
        <a:xfrm>
          <a:off x="3225800" y="686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154708</xdr:rowOff>
    </xdr:from>
    <xdr:to>
      <xdr:col>15</xdr:col>
      <xdr:colOff>101600</xdr:colOff>
      <xdr:row>35</xdr:row>
      <xdr:rowOff>256308</xdr:rowOff>
    </xdr:to>
    <xdr:sp macro="" textlink="">
      <xdr:nvSpPr>
        <xdr:cNvPr id="140" name="楕円 139"/>
        <xdr:cNvSpPr/>
      </xdr:nvSpPr>
      <xdr:spPr bwMode="auto">
        <a:xfrm>
          <a:off x="2857500" y="67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241085</xdr:rowOff>
    </xdr:from>
    <xdr:ext cx="762000" cy="259045"/>
    <xdr:sp macro="" textlink="">
      <xdr:nvSpPr>
        <xdr:cNvPr id="141" name="テキスト ボックス 140"/>
        <xdr:cNvSpPr txBox="1"/>
      </xdr:nvSpPr>
      <xdr:spPr>
        <a:xfrm>
          <a:off x="2527300" y="68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61,026
60,281
119.79
27,658,433
27,011,310
549,497
16,123,224
28,385,235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149096</xdr:rowOff>
    </xdr:from>
    <xdr:to>
      <xdr:col>24</xdr:col>
      <xdr:colOff>63500</xdr:colOff>
      <xdr:row>36</xdr:row>
      <xdr:rowOff>15113</xdr:rowOff>
    </xdr:to>
    <xdr:cxnSp macro="">
      <xdr:nvCxnSpPr>
        <xdr:cNvPr id="59" name="直線コネクタ 58"/>
        <xdr:cNvCxnSpPr/>
      </xdr:nvCxnSpPr>
      <xdr:spPr>
        <a:xfrm flipV="1">
          <a:off x="3797300" y="6149846"/>
          <a:ext cx="8382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528</xdr:rowOff>
    </xdr:from>
    <xdr:to>
      <xdr:col>19</xdr:col>
      <xdr:colOff>177800</xdr:colOff>
      <xdr:row>36</xdr:row>
      <xdr:rowOff>15113</xdr:rowOff>
    </xdr:to>
    <xdr:cxnSp macro="">
      <xdr:nvCxnSpPr>
        <xdr:cNvPr id="62" name="直線コネクタ 61"/>
        <xdr:cNvCxnSpPr/>
      </xdr:nvCxnSpPr>
      <xdr:spPr>
        <a:xfrm>
          <a:off x="2908300" y="617272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100884</xdr:rowOff>
    </xdr:from>
    <xdr:to>
      <xdr:col>15</xdr:col>
      <xdr:colOff>50800</xdr:colOff>
      <xdr:row>36</xdr:row>
      <xdr:rowOff>528</xdr:rowOff>
    </xdr:to>
    <xdr:cxnSp macro="">
      <xdr:nvCxnSpPr>
        <xdr:cNvPr id="65" name="直線コネクタ 64"/>
        <xdr:cNvCxnSpPr/>
      </xdr:nvCxnSpPr>
      <xdr:spPr>
        <a:xfrm>
          <a:off x="2019300" y="6101634"/>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100884</xdr:rowOff>
    </xdr:from>
    <xdr:to>
      <xdr:col>10</xdr:col>
      <xdr:colOff>114300</xdr:colOff>
      <xdr:row>35</xdr:row>
      <xdr:rowOff>137688</xdr:rowOff>
    </xdr:to>
    <xdr:cxnSp macro="">
      <xdr:nvCxnSpPr>
        <xdr:cNvPr id="68" name="直線コネクタ 67"/>
        <xdr:cNvCxnSpPr/>
      </xdr:nvCxnSpPr>
      <xdr:spPr>
        <a:xfrm flipV="1">
          <a:off x="1130300" y="6101634"/>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98296</xdr:rowOff>
    </xdr:from>
    <xdr:to>
      <xdr:col>24</xdr:col>
      <xdr:colOff>114300</xdr:colOff>
      <xdr:row>36</xdr:row>
      <xdr:rowOff>28446</xdr:rowOff>
    </xdr:to>
    <xdr:sp macro="" textlink="">
      <xdr:nvSpPr>
        <xdr:cNvPr id="78" name="楕円 77"/>
        <xdr:cNvSpPr/>
      </xdr:nvSpPr>
      <xdr:spPr>
        <a:xfrm>
          <a:off x="4584700" y="60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121173</xdr:rowOff>
    </xdr:from>
    <xdr:ext cx="534377" cy="259045"/>
    <xdr:sp macro="" textlink="">
      <xdr:nvSpPr>
        <xdr:cNvPr id="79" name="人件費該当値テキスト"/>
        <xdr:cNvSpPr txBox="1"/>
      </xdr:nvSpPr>
      <xdr:spPr>
        <a:xfrm>
          <a:off x="4686300" y="5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135763</xdr:rowOff>
    </xdr:from>
    <xdr:to>
      <xdr:col>20</xdr:col>
      <xdr:colOff>38100</xdr:colOff>
      <xdr:row>36</xdr:row>
      <xdr:rowOff>65913</xdr:rowOff>
    </xdr:to>
    <xdr:sp macro="" textlink="">
      <xdr:nvSpPr>
        <xdr:cNvPr id="80" name="楕円 79"/>
        <xdr:cNvSpPr/>
      </xdr:nvSpPr>
      <xdr:spPr>
        <a:xfrm>
          <a:off x="3746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57040</xdr:rowOff>
    </xdr:from>
    <xdr:ext cx="534377" cy="259045"/>
    <xdr:sp macro="" textlink="">
      <xdr:nvSpPr>
        <xdr:cNvPr id="81" name="テキスト ボックス 80"/>
        <xdr:cNvSpPr txBox="1"/>
      </xdr:nvSpPr>
      <xdr:spPr>
        <a:xfrm>
          <a:off x="3530111" y="62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121178</xdr:rowOff>
    </xdr:from>
    <xdr:to>
      <xdr:col>15</xdr:col>
      <xdr:colOff>101600</xdr:colOff>
      <xdr:row>36</xdr:row>
      <xdr:rowOff>51328</xdr:rowOff>
    </xdr:to>
    <xdr:sp macro="" textlink="">
      <xdr:nvSpPr>
        <xdr:cNvPr id="82" name="楕円 81"/>
        <xdr:cNvSpPr/>
      </xdr:nvSpPr>
      <xdr:spPr>
        <a:xfrm>
          <a:off x="2857500" y="61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42455</xdr:rowOff>
    </xdr:from>
    <xdr:ext cx="534377" cy="259045"/>
    <xdr:sp macro="" textlink="">
      <xdr:nvSpPr>
        <xdr:cNvPr id="83" name="テキスト ボックス 82"/>
        <xdr:cNvSpPr txBox="1"/>
      </xdr:nvSpPr>
      <xdr:spPr>
        <a:xfrm>
          <a:off x="2641111" y="62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50084</xdr:rowOff>
    </xdr:from>
    <xdr:to>
      <xdr:col>10</xdr:col>
      <xdr:colOff>165100</xdr:colOff>
      <xdr:row>35</xdr:row>
      <xdr:rowOff>151684</xdr:rowOff>
    </xdr:to>
    <xdr:sp macro="" textlink="">
      <xdr:nvSpPr>
        <xdr:cNvPr id="84" name="楕円 83"/>
        <xdr:cNvSpPr/>
      </xdr:nvSpPr>
      <xdr:spPr>
        <a:xfrm>
          <a:off x="1968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142811</xdr:rowOff>
    </xdr:from>
    <xdr:ext cx="534377" cy="259045"/>
    <xdr:sp macro="" textlink="">
      <xdr:nvSpPr>
        <xdr:cNvPr id="85" name="テキスト ボックス 84"/>
        <xdr:cNvSpPr txBox="1"/>
      </xdr:nvSpPr>
      <xdr:spPr>
        <a:xfrm>
          <a:off x="1752111" y="61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86888</xdr:rowOff>
    </xdr:from>
    <xdr:to>
      <xdr:col>6</xdr:col>
      <xdr:colOff>38100</xdr:colOff>
      <xdr:row>36</xdr:row>
      <xdr:rowOff>17038</xdr:rowOff>
    </xdr:to>
    <xdr:sp macro="" textlink="">
      <xdr:nvSpPr>
        <xdr:cNvPr id="86" name="楕円 85"/>
        <xdr:cNvSpPr/>
      </xdr:nvSpPr>
      <xdr:spPr>
        <a:xfrm>
          <a:off x="1079500" y="60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8165</xdr:rowOff>
    </xdr:from>
    <xdr:ext cx="534377" cy="259045"/>
    <xdr:sp macro="" textlink="">
      <xdr:nvSpPr>
        <xdr:cNvPr id="87" name="テキスト ボックス 86"/>
        <xdr:cNvSpPr txBox="1"/>
      </xdr:nvSpPr>
      <xdr:spPr>
        <a:xfrm>
          <a:off x="863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14888</xdr:rowOff>
    </xdr:from>
    <xdr:to>
      <xdr:col>24</xdr:col>
      <xdr:colOff>63500</xdr:colOff>
      <xdr:row>58</xdr:row>
      <xdr:rowOff>16397</xdr:rowOff>
    </xdr:to>
    <xdr:cxnSp macro="">
      <xdr:nvCxnSpPr>
        <xdr:cNvPr id="116" name="直線コネクタ 115"/>
        <xdr:cNvCxnSpPr/>
      </xdr:nvCxnSpPr>
      <xdr:spPr>
        <a:xfrm>
          <a:off x="3797300" y="9958988"/>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13719</xdr:rowOff>
    </xdr:from>
    <xdr:to>
      <xdr:col>19</xdr:col>
      <xdr:colOff>177800</xdr:colOff>
      <xdr:row>58</xdr:row>
      <xdr:rowOff>14888</xdr:rowOff>
    </xdr:to>
    <xdr:cxnSp macro="">
      <xdr:nvCxnSpPr>
        <xdr:cNvPr id="119" name="直線コネクタ 118"/>
        <xdr:cNvCxnSpPr/>
      </xdr:nvCxnSpPr>
      <xdr:spPr>
        <a:xfrm>
          <a:off x="2908300" y="9957819"/>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11132</xdr:rowOff>
    </xdr:from>
    <xdr:to>
      <xdr:col>15</xdr:col>
      <xdr:colOff>50800</xdr:colOff>
      <xdr:row>58</xdr:row>
      <xdr:rowOff>13719</xdr:rowOff>
    </xdr:to>
    <xdr:cxnSp macro="">
      <xdr:nvCxnSpPr>
        <xdr:cNvPr id="122" name="直線コネクタ 121"/>
        <xdr:cNvCxnSpPr/>
      </xdr:nvCxnSpPr>
      <xdr:spPr>
        <a:xfrm>
          <a:off x="2019300" y="9955232"/>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11132</xdr:rowOff>
    </xdr:from>
    <xdr:to>
      <xdr:col>10</xdr:col>
      <xdr:colOff>114300</xdr:colOff>
      <xdr:row>58</xdr:row>
      <xdr:rowOff>17612</xdr:rowOff>
    </xdr:to>
    <xdr:cxnSp macro="">
      <xdr:nvCxnSpPr>
        <xdr:cNvPr id="125" name="直線コネクタ 124"/>
        <xdr:cNvCxnSpPr/>
      </xdr:nvCxnSpPr>
      <xdr:spPr>
        <a:xfrm flipV="1">
          <a:off x="1130300" y="9955232"/>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137047</xdr:rowOff>
    </xdr:from>
    <xdr:to>
      <xdr:col>24</xdr:col>
      <xdr:colOff>114300</xdr:colOff>
      <xdr:row>58</xdr:row>
      <xdr:rowOff>67197</xdr:rowOff>
    </xdr:to>
    <xdr:sp macro="" textlink="">
      <xdr:nvSpPr>
        <xdr:cNvPr id="135" name="楕円 134"/>
        <xdr:cNvSpPr/>
      </xdr:nvSpPr>
      <xdr:spPr>
        <a:xfrm>
          <a:off x="4584700" y="99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135538</xdr:rowOff>
    </xdr:from>
    <xdr:to>
      <xdr:col>20</xdr:col>
      <xdr:colOff>38100</xdr:colOff>
      <xdr:row>58</xdr:row>
      <xdr:rowOff>65688</xdr:rowOff>
    </xdr:to>
    <xdr:sp macro="" textlink="">
      <xdr:nvSpPr>
        <xdr:cNvPr id="137" name="楕円 136"/>
        <xdr:cNvSpPr/>
      </xdr:nvSpPr>
      <xdr:spPr>
        <a:xfrm>
          <a:off x="3746500" y="99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56815</xdr:rowOff>
    </xdr:from>
    <xdr:ext cx="534377" cy="259045"/>
    <xdr:sp macro="" textlink="">
      <xdr:nvSpPr>
        <xdr:cNvPr id="138" name="テキスト ボックス 137"/>
        <xdr:cNvSpPr txBox="1"/>
      </xdr:nvSpPr>
      <xdr:spPr>
        <a:xfrm>
          <a:off x="3530111" y="100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134369</xdr:rowOff>
    </xdr:from>
    <xdr:to>
      <xdr:col>15</xdr:col>
      <xdr:colOff>101600</xdr:colOff>
      <xdr:row>58</xdr:row>
      <xdr:rowOff>64519</xdr:rowOff>
    </xdr:to>
    <xdr:sp macro="" textlink="">
      <xdr:nvSpPr>
        <xdr:cNvPr id="139" name="楕円 138"/>
        <xdr:cNvSpPr/>
      </xdr:nvSpPr>
      <xdr:spPr>
        <a:xfrm>
          <a:off x="2857500" y="99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55646</xdr:rowOff>
    </xdr:from>
    <xdr:ext cx="534377" cy="259045"/>
    <xdr:sp macro="" textlink="">
      <xdr:nvSpPr>
        <xdr:cNvPr id="140" name="テキスト ボックス 139"/>
        <xdr:cNvSpPr txBox="1"/>
      </xdr:nvSpPr>
      <xdr:spPr>
        <a:xfrm>
          <a:off x="2641111" y="99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131782</xdr:rowOff>
    </xdr:from>
    <xdr:to>
      <xdr:col>10</xdr:col>
      <xdr:colOff>165100</xdr:colOff>
      <xdr:row>58</xdr:row>
      <xdr:rowOff>61932</xdr:rowOff>
    </xdr:to>
    <xdr:sp macro="" textlink="">
      <xdr:nvSpPr>
        <xdr:cNvPr id="141" name="楕円 140"/>
        <xdr:cNvSpPr/>
      </xdr:nvSpPr>
      <xdr:spPr>
        <a:xfrm>
          <a:off x="1968500" y="99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53059</xdr:rowOff>
    </xdr:from>
    <xdr:ext cx="534377" cy="259045"/>
    <xdr:sp macro="" textlink="">
      <xdr:nvSpPr>
        <xdr:cNvPr id="142" name="テキスト ボックス 141"/>
        <xdr:cNvSpPr txBox="1"/>
      </xdr:nvSpPr>
      <xdr:spPr>
        <a:xfrm>
          <a:off x="1752111" y="99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138262</xdr:rowOff>
    </xdr:from>
    <xdr:to>
      <xdr:col>6</xdr:col>
      <xdr:colOff>38100</xdr:colOff>
      <xdr:row>58</xdr:row>
      <xdr:rowOff>68412</xdr:rowOff>
    </xdr:to>
    <xdr:sp macro="" textlink="">
      <xdr:nvSpPr>
        <xdr:cNvPr id="143" name="楕円 142"/>
        <xdr:cNvSpPr/>
      </xdr:nvSpPr>
      <xdr:spPr>
        <a:xfrm>
          <a:off x="1079500" y="99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59539</xdr:rowOff>
    </xdr:from>
    <xdr:ext cx="534377" cy="259045"/>
    <xdr:sp macro="" textlink="">
      <xdr:nvSpPr>
        <xdr:cNvPr id="144" name="テキスト ボックス 143"/>
        <xdr:cNvSpPr txBox="1"/>
      </xdr:nvSpPr>
      <xdr:spPr>
        <a:xfrm>
          <a:off x="863111" y="1000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17971</xdr:rowOff>
    </xdr:from>
    <xdr:to>
      <xdr:col>24</xdr:col>
      <xdr:colOff>63500</xdr:colOff>
      <xdr:row>77</xdr:row>
      <xdr:rowOff>23685</xdr:rowOff>
    </xdr:to>
    <xdr:cxnSp macro="">
      <xdr:nvCxnSpPr>
        <xdr:cNvPr id="169" name="直線コネクタ 168"/>
        <xdr:cNvCxnSpPr/>
      </xdr:nvCxnSpPr>
      <xdr:spPr>
        <a:xfrm>
          <a:off x="3797300" y="1321962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12255</xdr:rowOff>
    </xdr:from>
    <xdr:to>
      <xdr:col>19</xdr:col>
      <xdr:colOff>177800</xdr:colOff>
      <xdr:row>77</xdr:row>
      <xdr:rowOff>17971</xdr:rowOff>
    </xdr:to>
    <xdr:cxnSp macro="">
      <xdr:nvCxnSpPr>
        <xdr:cNvPr id="172" name="直線コネクタ 171"/>
        <xdr:cNvCxnSpPr/>
      </xdr:nvCxnSpPr>
      <xdr:spPr>
        <a:xfrm>
          <a:off x="2908300" y="1321390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12255</xdr:rowOff>
    </xdr:from>
    <xdr:to>
      <xdr:col>15</xdr:col>
      <xdr:colOff>50800</xdr:colOff>
      <xdr:row>77</xdr:row>
      <xdr:rowOff>21913</xdr:rowOff>
    </xdr:to>
    <xdr:cxnSp macro="">
      <xdr:nvCxnSpPr>
        <xdr:cNvPr id="175" name="直線コネクタ 174"/>
        <xdr:cNvCxnSpPr/>
      </xdr:nvCxnSpPr>
      <xdr:spPr>
        <a:xfrm flipV="1">
          <a:off x="2019300" y="13213905"/>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21913</xdr:rowOff>
    </xdr:from>
    <xdr:to>
      <xdr:col>10</xdr:col>
      <xdr:colOff>114300</xdr:colOff>
      <xdr:row>77</xdr:row>
      <xdr:rowOff>41574</xdr:rowOff>
    </xdr:to>
    <xdr:cxnSp macro="">
      <xdr:nvCxnSpPr>
        <xdr:cNvPr id="178" name="直線コネクタ 177"/>
        <xdr:cNvCxnSpPr/>
      </xdr:nvCxnSpPr>
      <xdr:spPr>
        <a:xfrm flipV="1">
          <a:off x="1130300" y="13223563"/>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144335</xdr:rowOff>
    </xdr:from>
    <xdr:to>
      <xdr:col>24</xdr:col>
      <xdr:colOff>114300</xdr:colOff>
      <xdr:row>77</xdr:row>
      <xdr:rowOff>74485</xdr:rowOff>
    </xdr:to>
    <xdr:sp macro="" textlink="">
      <xdr:nvSpPr>
        <xdr:cNvPr id="188" name="楕円 187"/>
        <xdr:cNvSpPr/>
      </xdr:nvSpPr>
      <xdr:spPr>
        <a:xfrm>
          <a:off x="4584700" y="13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122762</xdr:rowOff>
    </xdr:from>
    <xdr:ext cx="469744" cy="259045"/>
    <xdr:sp macro="" textlink="">
      <xdr:nvSpPr>
        <xdr:cNvPr id="189" name="維持補修費該当値テキスト"/>
        <xdr:cNvSpPr txBox="1"/>
      </xdr:nvSpPr>
      <xdr:spPr>
        <a:xfrm>
          <a:off x="4686300" y="131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138621</xdr:rowOff>
    </xdr:from>
    <xdr:to>
      <xdr:col>20</xdr:col>
      <xdr:colOff>38100</xdr:colOff>
      <xdr:row>77</xdr:row>
      <xdr:rowOff>68771</xdr:rowOff>
    </xdr:to>
    <xdr:sp macro="" textlink="">
      <xdr:nvSpPr>
        <xdr:cNvPr id="190" name="楕円 189"/>
        <xdr:cNvSpPr/>
      </xdr:nvSpPr>
      <xdr:spPr>
        <a:xfrm>
          <a:off x="37465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59898</xdr:rowOff>
    </xdr:from>
    <xdr:ext cx="469744" cy="259045"/>
    <xdr:sp macro="" textlink="">
      <xdr:nvSpPr>
        <xdr:cNvPr id="191" name="テキスト ボックス 190"/>
        <xdr:cNvSpPr txBox="1"/>
      </xdr:nvSpPr>
      <xdr:spPr>
        <a:xfrm>
          <a:off x="3562428" y="132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132905</xdr:rowOff>
    </xdr:from>
    <xdr:to>
      <xdr:col>15</xdr:col>
      <xdr:colOff>101600</xdr:colOff>
      <xdr:row>77</xdr:row>
      <xdr:rowOff>63055</xdr:rowOff>
    </xdr:to>
    <xdr:sp macro="" textlink="">
      <xdr:nvSpPr>
        <xdr:cNvPr id="192" name="楕円 191"/>
        <xdr:cNvSpPr/>
      </xdr:nvSpPr>
      <xdr:spPr>
        <a:xfrm>
          <a:off x="2857500" y="131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54182</xdr:rowOff>
    </xdr:from>
    <xdr:ext cx="469744" cy="259045"/>
    <xdr:sp macro="" textlink="">
      <xdr:nvSpPr>
        <xdr:cNvPr id="193" name="テキスト ボックス 192"/>
        <xdr:cNvSpPr txBox="1"/>
      </xdr:nvSpPr>
      <xdr:spPr>
        <a:xfrm>
          <a:off x="2673428" y="1325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142563</xdr:rowOff>
    </xdr:from>
    <xdr:to>
      <xdr:col>10</xdr:col>
      <xdr:colOff>165100</xdr:colOff>
      <xdr:row>77</xdr:row>
      <xdr:rowOff>72713</xdr:rowOff>
    </xdr:to>
    <xdr:sp macro="" textlink="">
      <xdr:nvSpPr>
        <xdr:cNvPr id="194" name="楕円 193"/>
        <xdr:cNvSpPr/>
      </xdr:nvSpPr>
      <xdr:spPr>
        <a:xfrm>
          <a:off x="1968500" y="131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63840</xdr:rowOff>
    </xdr:from>
    <xdr:ext cx="469744" cy="259045"/>
    <xdr:sp macro="" textlink="">
      <xdr:nvSpPr>
        <xdr:cNvPr id="195" name="テキスト ボックス 194"/>
        <xdr:cNvSpPr txBox="1"/>
      </xdr:nvSpPr>
      <xdr:spPr>
        <a:xfrm>
          <a:off x="1784428" y="1326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162224</xdr:rowOff>
    </xdr:from>
    <xdr:to>
      <xdr:col>6</xdr:col>
      <xdr:colOff>38100</xdr:colOff>
      <xdr:row>77</xdr:row>
      <xdr:rowOff>92374</xdr:rowOff>
    </xdr:to>
    <xdr:sp macro="" textlink="">
      <xdr:nvSpPr>
        <xdr:cNvPr id="196" name="楕円 195"/>
        <xdr:cNvSpPr/>
      </xdr:nvSpPr>
      <xdr:spPr>
        <a:xfrm>
          <a:off x="1079500" y="131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83501</xdr:rowOff>
    </xdr:from>
    <xdr:ext cx="469744" cy="259045"/>
    <xdr:sp macro="" textlink="">
      <xdr:nvSpPr>
        <xdr:cNvPr id="197" name="テキスト ボックス 196"/>
        <xdr:cNvSpPr txBox="1"/>
      </xdr:nvSpPr>
      <xdr:spPr>
        <a:xfrm>
          <a:off x="895428" y="1328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124473</xdr:rowOff>
    </xdr:from>
    <xdr:to>
      <xdr:col>24</xdr:col>
      <xdr:colOff>63500</xdr:colOff>
      <xdr:row>96</xdr:row>
      <xdr:rowOff>140336</xdr:rowOff>
    </xdr:to>
    <xdr:cxnSp macro="">
      <xdr:nvCxnSpPr>
        <xdr:cNvPr id="227" name="直線コネクタ 226"/>
        <xdr:cNvCxnSpPr/>
      </xdr:nvCxnSpPr>
      <xdr:spPr>
        <a:xfrm flipV="1">
          <a:off x="3797300" y="16583673"/>
          <a:ext cx="8382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140336</xdr:rowOff>
    </xdr:from>
    <xdr:to>
      <xdr:col>19</xdr:col>
      <xdr:colOff>177800</xdr:colOff>
      <xdr:row>96</xdr:row>
      <xdr:rowOff>167602</xdr:rowOff>
    </xdr:to>
    <xdr:cxnSp macro="">
      <xdr:nvCxnSpPr>
        <xdr:cNvPr id="230" name="直線コネクタ 229"/>
        <xdr:cNvCxnSpPr/>
      </xdr:nvCxnSpPr>
      <xdr:spPr>
        <a:xfrm flipV="1">
          <a:off x="2908300" y="16599536"/>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167602</xdr:rowOff>
    </xdr:from>
    <xdr:to>
      <xdr:col>15</xdr:col>
      <xdr:colOff>50800</xdr:colOff>
      <xdr:row>97</xdr:row>
      <xdr:rowOff>6553</xdr:rowOff>
    </xdr:to>
    <xdr:cxnSp macro="">
      <xdr:nvCxnSpPr>
        <xdr:cNvPr id="233" name="直線コネクタ 232"/>
        <xdr:cNvCxnSpPr/>
      </xdr:nvCxnSpPr>
      <xdr:spPr>
        <a:xfrm flipV="1">
          <a:off x="2019300" y="1662680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6553</xdr:rowOff>
    </xdr:from>
    <xdr:to>
      <xdr:col>10</xdr:col>
      <xdr:colOff>114300</xdr:colOff>
      <xdr:row>97</xdr:row>
      <xdr:rowOff>71489</xdr:rowOff>
    </xdr:to>
    <xdr:cxnSp macro="">
      <xdr:nvCxnSpPr>
        <xdr:cNvPr id="236" name="直線コネクタ 235"/>
        <xdr:cNvCxnSpPr/>
      </xdr:nvCxnSpPr>
      <xdr:spPr>
        <a:xfrm flipV="1">
          <a:off x="1130300" y="16637203"/>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73673</xdr:rowOff>
    </xdr:from>
    <xdr:to>
      <xdr:col>24</xdr:col>
      <xdr:colOff>114300</xdr:colOff>
      <xdr:row>97</xdr:row>
      <xdr:rowOff>3823</xdr:rowOff>
    </xdr:to>
    <xdr:sp macro="" textlink="">
      <xdr:nvSpPr>
        <xdr:cNvPr id="246" name="楕円 245"/>
        <xdr:cNvSpPr/>
      </xdr:nvSpPr>
      <xdr:spPr>
        <a:xfrm>
          <a:off x="4584700" y="165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52100</xdr:rowOff>
    </xdr:from>
    <xdr:ext cx="534377" cy="259045"/>
    <xdr:sp macro="" textlink="">
      <xdr:nvSpPr>
        <xdr:cNvPr id="247" name="扶助費該当値テキスト"/>
        <xdr:cNvSpPr txBox="1"/>
      </xdr:nvSpPr>
      <xdr:spPr>
        <a:xfrm>
          <a:off x="4686300" y="165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89536</xdr:rowOff>
    </xdr:from>
    <xdr:to>
      <xdr:col>20</xdr:col>
      <xdr:colOff>38100</xdr:colOff>
      <xdr:row>97</xdr:row>
      <xdr:rowOff>19686</xdr:rowOff>
    </xdr:to>
    <xdr:sp macro="" textlink="">
      <xdr:nvSpPr>
        <xdr:cNvPr id="248" name="楕円 247"/>
        <xdr:cNvSpPr/>
      </xdr:nvSpPr>
      <xdr:spPr>
        <a:xfrm>
          <a:off x="3746500" y="165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10813</xdr:rowOff>
    </xdr:from>
    <xdr:ext cx="534377" cy="259045"/>
    <xdr:sp macro="" textlink="">
      <xdr:nvSpPr>
        <xdr:cNvPr id="249" name="テキスト ボックス 248"/>
        <xdr:cNvSpPr txBox="1"/>
      </xdr:nvSpPr>
      <xdr:spPr>
        <a:xfrm>
          <a:off x="3530111" y="166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116802</xdr:rowOff>
    </xdr:from>
    <xdr:to>
      <xdr:col>15</xdr:col>
      <xdr:colOff>101600</xdr:colOff>
      <xdr:row>97</xdr:row>
      <xdr:rowOff>46952</xdr:rowOff>
    </xdr:to>
    <xdr:sp macro="" textlink="">
      <xdr:nvSpPr>
        <xdr:cNvPr id="250" name="楕円 249"/>
        <xdr:cNvSpPr/>
      </xdr:nvSpPr>
      <xdr:spPr>
        <a:xfrm>
          <a:off x="2857500" y="165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38079</xdr:rowOff>
    </xdr:from>
    <xdr:ext cx="534377" cy="259045"/>
    <xdr:sp macro="" textlink="">
      <xdr:nvSpPr>
        <xdr:cNvPr id="251" name="テキスト ボックス 250"/>
        <xdr:cNvSpPr txBox="1"/>
      </xdr:nvSpPr>
      <xdr:spPr>
        <a:xfrm>
          <a:off x="2641111" y="16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127203</xdr:rowOff>
    </xdr:from>
    <xdr:to>
      <xdr:col>10</xdr:col>
      <xdr:colOff>165100</xdr:colOff>
      <xdr:row>97</xdr:row>
      <xdr:rowOff>57353</xdr:rowOff>
    </xdr:to>
    <xdr:sp macro="" textlink="">
      <xdr:nvSpPr>
        <xdr:cNvPr id="252" name="楕円 251"/>
        <xdr:cNvSpPr/>
      </xdr:nvSpPr>
      <xdr:spPr>
        <a:xfrm>
          <a:off x="1968500" y="165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48480</xdr:rowOff>
    </xdr:from>
    <xdr:ext cx="534377" cy="259045"/>
    <xdr:sp macro="" textlink="">
      <xdr:nvSpPr>
        <xdr:cNvPr id="253" name="テキスト ボックス 252"/>
        <xdr:cNvSpPr txBox="1"/>
      </xdr:nvSpPr>
      <xdr:spPr>
        <a:xfrm>
          <a:off x="1752111" y="166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20689</xdr:rowOff>
    </xdr:from>
    <xdr:to>
      <xdr:col>6</xdr:col>
      <xdr:colOff>38100</xdr:colOff>
      <xdr:row>97</xdr:row>
      <xdr:rowOff>122289</xdr:rowOff>
    </xdr:to>
    <xdr:sp macro="" textlink="">
      <xdr:nvSpPr>
        <xdr:cNvPr id="254" name="楕円 253"/>
        <xdr:cNvSpPr/>
      </xdr:nvSpPr>
      <xdr:spPr>
        <a:xfrm>
          <a:off x="1079500" y="166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113416</xdr:rowOff>
    </xdr:from>
    <xdr:ext cx="534377" cy="259045"/>
    <xdr:sp macro="" textlink="">
      <xdr:nvSpPr>
        <xdr:cNvPr id="255" name="テキスト ボックス 254"/>
        <xdr:cNvSpPr txBox="1"/>
      </xdr:nvSpPr>
      <xdr:spPr>
        <a:xfrm>
          <a:off x="863111" y="167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28804</xdr:rowOff>
    </xdr:from>
    <xdr:to>
      <xdr:col>55</xdr:col>
      <xdr:colOff>0</xdr:colOff>
      <xdr:row>34</xdr:row>
      <xdr:rowOff>106909</xdr:rowOff>
    </xdr:to>
    <xdr:cxnSp macro="">
      <xdr:nvCxnSpPr>
        <xdr:cNvPr id="284" name="直線コネクタ 283"/>
        <xdr:cNvCxnSpPr/>
      </xdr:nvCxnSpPr>
      <xdr:spPr>
        <a:xfrm flipV="1">
          <a:off x="9639300" y="5858104"/>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98222</xdr:rowOff>
    </xdr:from>
    <xdr:to>
      <xdr:col>50</xdr:col>
      <xdr:colOff>114300</xdr:colOff>
      <xdr:row>34</xdr:row>
      <xdr:rowOff>106909</xdr:rowOff>
    </xdr:to>
    <xdr:cxnSp macro="">
      <xdr:nvCxnSpPr>
        <xdr:cNvPr id="287" name="直線コネクタ 286"/>
        <xdr:cNvCxnSpPr/>
      </xdr:nvCxnSpPr>
      <xdr:spPr>
        <a:xfrm>
          <a:off x="8750300" y="592752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98222</xdr:rowOff>
    </xdr:from>
    <xdr:to>
      <xdr:col>45</xdr:col>
      <xdr:colOff>177800</xdr:colOff>
      <xdr:row>34</xdr:row>
      <xdr:rowOff>155702</xdr:rowOff>
    </xdr:to>
    <xdr:cxnSp macro="">
      <xdr:nvCxnSpPr>
        <xdr:cNvPr id="290" name="直線コネクタ 289"/>
        <xdr:cNvCxnSpPr/>
      </xdr:nvCxnSpPr>
      <xdr:spPr>
        <a:xfrm flipV="1">
          <a:off x="7861300" y="5927522"/>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144259</xdr:rowOff>
    </xdr:from>
    <xdr:to>
      <xdr:col>41</xdr:col>
      <xdr:colOff>50800</xdr:colOff>
      <xdr:row>34</xdr:row>
      <xdr:rowOff>155702</xdr:rowOff>
    </xdr:to>
    <xdr:cxnSp macro="">
      <xdr:nvCxnSpPr>
        <xdr:cNvPr id="293" name="直線コネクタ 292"/>
        <xdr:cNvCxnSpPr/>
      </xdr:nvCxnSpPr>
      <xdr:spPr>
        <a:xfrm>
          <a:off x="6972300" y="5973559"/>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149454</xdr:rowOff>
    </xdr:from>
    <xdr:to>
      <xdr:col>55</xdr:col>
      <xdr:colOff>50800</xdr:colOff>
      <xdr:row>34</xdr:row>
      <xdr:rowOff>79604</xdr:rowOff>
    </xdr:to>
    <xdr:sp macro="" textlink="">
      <xdr:nvSpPr>
        <xdr:cNvPr id="303" name="楕円 302"/>
        <xdr:cNvSpPr/>
      </xdr:nvSpPr>
      <xdr:spPr>
        <a:xfrm>
          <a:off x="10426700" y="58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881</xdr:rowOff>
    </xdr:from>
    <xdr:ext cx="534377" cy="259045"/>
    <xdr:sp macro="" textlink="">
      <xdr:nvSpPr>
        <xdr:cNvPr id="304" name="補助費等該当値テキスト"/>
        <xdr:cNvSpPr txBox="1"/>
      </xdr:nvSpPr>
      <xdr:spPr>
        <a:xfrm>
          <a:off x="10528300" y="565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56109</xdr:rowOff>
    </xdr:from>
    <xdr:to>
      <xdr:col>50</xdr:col>
      <xdr:colOff>165100</xdr:colOff>
      <xdr:row>34</xdr:row>
      <xdr:rowOff>157709</xdr:rowOff>
    </xdr:to>
    <xdr:sp macro="" textlink="">
      <xdr:nvSpPr>
        <xdr:cNvPr id="305" name="楕円 304"/>
        <xdr:cNvSpPr/>
      </xdr:nvSpPr>
      <xdr:spPr>
        <a:xfrm>
          <a:off x="9588500" y="58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2786</xdr:rowOff>
    </xdr:from>
    <xdr:ext cx="534377" cy="259045"/>
    <xdr:sp macro="" textlink="">
      <xdr:nvSpPr>
        <xdr:cNvPr id="306" name="テキスト ボックス 305"/>
        <xdr:cNvSpPr txBox="1"/>
      </xdr:nvSpPr>
      <xdr:spPr>
        <a:xfrm>
          <a:off x="9372111" y="566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47422</xdr:rowOff>
    </xdr:from>
    <xdr:to>
      <xdr:col>46</xdr:col>
      <xdr:colOff>38100</xdr:colOff>
      <xdr:row>34</xdr:row>
      <xdr:rowOff>149022</xdr:rowOff>
    </xdr:to>
    <xdr:sp macro="" textlink="">
      <xdr:nvSpPr>
        <xdr:cNvPr id="307" name="楕円 306"/>
        <xdr:cNvSpPr/>
      </xdr:nvSpPr>
      <xdr:spPr>
        <a:xfrm>
          <a:off x="8699500" y="5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165549</xdr:rowOff>
    </xdr:from>
    <xdr:ext cx="534377" cy="259045"/>
    <xdr:sp macro="" textlink="">
      <xdr:nvSpPr>
        <xdr:cNvPr id="308" name="テキスト ボックス 307"/>
        <xdr:cNvSpPr txBox="1"/>
      </xdr:nvSpPr>
      <xdr:spPr>
        <a:xfrm>
          <a:off x="8483111" y="56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104902</xdr:rowOff>
    </xdr:from>
    <xdr:to>
      <xdr:col>41</xdr:col>
      <xdr:colOff>101600</xdr:colOff>
      <xdr:row>35</xdr:row>
      <xdr:rowOff>35052</xdr:rowOff>
    </xdr:to>
    <xdr:sp macro="" textlink="">
      <xdr:nvSpPr>
        <xdr:cNvPr id="309" name="楕円 308"/>
        <xdr:cNvSpPr/>
      </xdr:nvSpPr>
      <xdr:spPr>
        <a:xfrm>
          <a:off x="7810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51579</xdr:rowOff>
    </xdr:from>
    <xdr:ext cx="534377" cy="259045"/>
    <xdr:sp macro="" textlink="">
      <xdr:nvSpPr>
        <xdr:cNvPr id="310" name="テキスト ボックス 309"/>
        <xdr:cNvSpPr txBox="1"/>
      </xdr:nvSpPr>
      <xdr:spPr>
        <a:xfrm>
          <a:off x="7594111" y="57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93459</xdr:rowOff>
    </xdr:from>
    <xdr:to>
      <xdr:col>36</xdr:col>
      <xdr:colOff>165100</xdr:colOff>
      <xdr:row>35</xdr:row>
      <xdr:rowOff>23609</xdr:rowOff>
    </xdr:to>
    <xdr:sp macro="" textlink="">
      <xdr:nvSpPr>
        <xdr:cNvPr id="311" name="楕円 310"/>
        <xdr:cNvSpPr/>
      </xdr:nvSpPr>
      <xdr:spPr>
        <a:xfrm>
          <a:off x="6921500" y="5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40136</xdr:rowOff>
    </xdr:from>
    <xdr:ext cx="534377" cy="259045"/>
    <xdr:sp macro="" textlink="">
      <xdr:nvSpPr>
        <xdr:cNvPr id="312" name="テキスト ボックス 311"/>
        <xdr:cNvSpPr txBox="1"/>
      </xdr:nvSpPr>
      <xdr:spPr>
        <a:xfrm>
          <a:off x="6705111" y="56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51047</xdr:rowOff>
    </xdr:from>
    <xdr:to>
      <xdr:col>55</xdr:col>
      <xdr:colOff>0</xdr:colOff>
      <xdr:row>58</xdr:row>
      <xdr:rowOff>61651</xdr:rowOff>
    </xdr:to>
    <xdr:cxnSp macro="">
      <xdr:nvCxnSpPr>
        <xdr:cNvPr id="341" name="直線コネクタ 340"/>
        <xdr:cNvCxnSpPr/>
      </xdr:nvCxnSpPr>
      <xdr:spPr>
        <a:xfrm>
          <a:off x="9639300" y="9995147"/>
          <a:ext cx="8382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51047</xdr:rowOff>
    </xdr:from>
    <xdr:to>
      <xdr:col>50</xdr:col>
      <xdr:colOff>114300</xdr:colOff>
      <xdr:row>58</xdr:row>
      <xdr:rowOff>62816</xdr:rowOff>
    </xdr:to>
    <xdr:cxnSp macro="">
      <xdr:nvCxnSpPr>
        <xdr:cNvPr id="344" name="直線コネクタ 343"/>
        <xdr:cNvCxnSpPr/>
      </xdr:nvCxnSpPr>
      <xdr:spPr>
        <a:xfrm flipV="1">
          <a:off x="8750300" y="9995147"/>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62816</xdr:rowOff>
    </xdr:from>
    <xdr:to>
      <xdr:col>45</xdr:col>
      <xdr:colOff>177800</xdr:colOff>
      <xdr:row>58</xdr:row>
      <xdr:rowOff>106859</xdr:rowOff>
    </xdr:to>
    <xdr:cxnSp macro="">
      <xdr:nvCxnSpPr>
        <xdr:cNvPr id="347" name="直線コネクタ 346"/>
        <xdr:cNvCxnSpPr/>
      </xdr:nvCxnSpPr>
      <xdr:spPr>
        <a:xfrm flipV="1">
          <a:off x="7861300" y="10006916"/>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106859</xdr:rowOff>
    </xdr:from>
    <xdr:to>
      <xdr:col>41</xdr:col>
      <xdr:colOff>50800</xdr:colOff>
      <xdr:row>58</xdr:row>
      <xdr:rowOff>110872</xdr:rowOff>
    </xdr:to>
    <xdr:cxnSp macro="">
      <xdr:nvCxnSpPr>
        <xdr:cNvPr id="350" name="直線コネクタ 349"/>
        <xdr:cNvCxnSpPr/>
      </xdr:nvCxnSpPr>
      <xdr:spPr>
        <a:xfrm flipV="1">
          <a:off x="6972300" y="10050959"/>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10851</xdr:rowOff>
    </xdr:from>
    <xdr:to>
      <xdr:col>55</xdr:col>
      <xdr:colOff>50800</xdr:colOff>
      <xdr:row>58</xdr:row>
      <xdr:rowOff>112451</xdr:rowOff>
    </xdr:to>
    <xdr:sp macro="" textlink="">
      <xdr:nvSpPr>
        <xdr:cNvPr id="360" name="楕円 359"/>
        <xdr:cNvSpPr/>
      </xdr:nvSpPr>
      <xdr:spPr>
        <a:xfrm>
          <a:off x="10426700" y="99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33728</xdr:rowOff>
    </xdr:from>
    <xdr:ext cx="534377" cy="259045"/>
    <xdr:sp macro="" textlink="">
      <xdr:nvSpPr>
        <xdr:cNvPr id="361" name="普通建設事業費該当値テキスト"/>
        <xdr:cNvSpPr txBox="1"/>
      </xdr:nvSpPr>
      <xdr:spPr>
        <a:xfrm>
          <a:off x="10528300" y="98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247</xdr:rowOff>
    </xdr:from>
    <xdr:to>
      <xdr:col>50</xdr:col>
      <xdr:colOff>165100</xdr:colOff>
      <xdr:row>58</xdr:row>
      <xdr:rowOff>101847</xdr:rowOff>
    </xdr:to>
    <xdr:sp macro="" textlink="">
      <xdr:nvSpPr>
        <xdr:cNvPr id="362" name="楕円 361"/>
        <xdr:cNvSpPr/>
      </xdr:nvSpPr>
      <xdr:spPr>
        <a:xfrm>
          <a:off x="9588500" y="99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118374</xdr:rowOff>
    </xdr:from>
    <xdr:ext cx="534377" cy="259045"/>
    <xdr:sp macro="" textlink="">
      <xdr:nvSpPr>
        <xdr:cNvPr id="363" name="テキスト ボックス 362"/>
        <xdr:cNvSpPr txBox="1"/>
      </xdr:nvSpPr>
      <xdr:spPr>
        <a:xfrm>
          <a:off x="9372111" y="97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12016</xdr:rowOff>
    </xdr:from>
    <xdr:to>
      <xdr:col>46</xdr:col>
      <xdr:colOff>38100</xdr:colOff>
      <xdr:row>58</xdr:row>
      <xdr:rowOff>113616</xdr:rowOff>
    </xdr:to>
    <xdr:sp macro="" textlink="">
      <xdr:nvSpPr>
        <xdr:cNvPr id="364" name="楕円 363"/>
        <xdr:cNvSpPr/>
      </xdr:nvSpPr>
      <xdr:spPr>
        <a:xfrm>
          <a:off x="8699500" y="99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130143</xdr:rowOff>
    </xdr:from>
    <xdr:ext cx="534377" cy="259045"/>
    <xdr:sp macro="" textlink="">
      <xdr:nvSpPr>
        <xdr:cNvPr id="365" name="テキスト ボックス 364"/>
        <xdr:cNvSpPr txBox="1"/>
      </xdr:nvSpPr>
      <xdr:spPr>
        <a:xfrm>
          <a:off x="8483111" y="97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56059</xdr:rowOff>
    </xdr:from>
    <xdr:to>
      <xdr:col>41</xdr:col>
      <xdr:colOff>101600</xdr:colOff>
      <xdr:row>58</xdr:row>
      <xdr:rowOff>157659</xdr:rowOff>
    </xdr:to>
    <xdr:sp macro="" textlink="">
      <xdr:nvSpPr>
        <xdr:cNvPr id="366" name="楕円 365"/>
        <xdr:cNvSpPr/>
      </xdr:nvSpPr>
      <xdr:spPr>
        <a:xfrm>
          <a:off x="7810500" y="100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148786</xdr:rowOff>
    </xdr:from>
    <xdr:ext cx="534377" cy="259045"/>
    <xdr:sp macro="" textlink="">
      <xdr:nvSpPr>
        <xdr:cNvPr id="367" name="テキスト ボックス 366"/>
        <xdr:cNvSpPr txBox="1"/>
      </xdr:nvSpPr>
      <xdr:spPr>
        <a:xfrm>
          <a:off x="7594111" y="100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60072</xdr:rowOff>
    </xdr:from>
    <xdr:to>
      <xdr:col>36</xdr:col>
      <xdr:colOff>165100</xdr:colOff>
      <xdr:row>58</xdr:row>
      <xdr:rowOff>161672</xdr:rowOff>
    </xdr:to>
    <xdr:sp macro="" textlink="">
      <xdr:nvSpPr>
        <xdr:cNvPr id="368" name="楕円 367"/>
        <xdr:cNvSpPr/>
      </xdr:nvSpPr>
      <xdr:spPr>
        <a:xfrm>
          <a:off x="6921500" y="100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152799</xdr:rowOff>
    </xdr:from>
    <xdr:ext cx="534377" cy="259045"/>
    <xdr:sp macro="" textlink="">
      <xdr:nvSpPr>
        <xdr:cNvPr id="369" name="テキスト ボックス 368"/>
        <xdr:cNvSpPr txBox="1"/>
      </xdr:nvSpPr>
      <xdr:spPr>
        <a:xfrm>
          <a:off x="6705111" y="100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6" name="直線コネクタ 395"/>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399" name="直線コネクタ 398"/>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2" name="直線コネクタ 401"/>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2" name="楕円 411"/>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249299" cy="259045"/>
    <xdr:sp macro="" textlink="">
      <xdr:nvSpPr>
        <xdr:cNvPr id="413" name="普通建設事業費 （ うち新規整備　）該当値テキスト"/>
        <xdr:cNvSpPr txBox="1"/>
      </xdr:nvSpPr>
      <xdr:spPr>
        <a:xfrm>
          <a:off x="10528300" y="13403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4" name="楕円 413"/>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15" name="テキスト ボックス 414"/>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16" name="楕円 415"/>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17" name="テキスト ボックス 416"/>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18" name="楕円 417"/>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19" name="テキスト ボックス 418"/>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97543</xdr:rowOff>
    </xdr:from>
    <xdr:to>
      <xdr:col>55</xdr:col>
      <xdr:colOff>0</xdr:colOff>
      <xdr:row>90</xdr:row>
      <xdr:rowOff>133395</xdr:rowOff>
    </xdr:to>
    <xdr:cxnSp macro="">
      <xdr:nvCxnSpPr>
        <xdr:cNvPr id="448" name="直線コネクタ 447"/>
        <xdr:cNvCxnSpPr/>
      </xdr:nvCxnSpPr>
      <xdr:spPr>
        <a:xfrm flipV="1">
          <a:off x="9639300" y="15528043"/>
          <a:ext cx="8382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133395</xdr:rowOff>
    </xdr:from>
    <xdr:to>
      <xdr:col>50</xdr:col>
      <xdr:colOff>114300</xdr:colOff>
      <xdr:row>90</xdr:row>
      <xdr:rowOff>148749</xdr:rowOff>
    </xdr:to>
    <xdr:cxnSp macro="">
      <xdr:nvCxnSpPr>
        <xdr:cNvPr id="451" name="直線コネクタ 450"/>
        <xdr:cNvCxnSpPr/>
      </xdr:nvCxnSpPr>
      <xdr:spPr>
        <a:xfrm flipV="1">
          <a:off x="8750300" y="15563895"/>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148749</xdr:rowOff>
    </xdr:from>
    <xdr:to>
      <xdr:col>45</xdr:col>
      <xdr:colOff>177800</xdr:colOff>
      <xdr:row>93</xdr:row>
      <xdr:rowOff>98667</xdr:rowOff>
    </xdr:to>
    <xdr:cxnSp macro="">
      <xdr:nvCxnSpPr>
        <xdr:cNvPr id="454" name="直線コネクタ 453"/>
        <xdr:cNvCxnSpPr/>
      </xdr:nvCxnSpPr>
      <xdr:spPr>
        <a:xfrm flipV="1">
          <a:off x="7861300" y="15579249"/>
          <a:ext cx="889000" cy="46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46743</xdr:rowOff>
    </xdr:from>
    <xdr:to>
      <xdr:col>55</xdr:col>
      <xdr:colOff>50800</xdr:colOff>
      <xdr:row>90</xdr:row>
      <xdr:rowOff>148343</xdr:rowOff>
    </xdr:to>
    <xdr:sp macro="" textlink="">
      <xdr:nvSpPr>
        <xdr:cNvPr id="464" name="楕円 463"/>
        <xdr:cNvSpPr/>
      </xdr:nvSpPr>
      <xdr:spPr>
        <a:xfrm>
          <a:off x="10426700" y="154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171220</xdr:rowOff>
    </xdr:from>
    <xdr:ext cx="534377" cy="259045"/>
    <xdr:sp macro="" textlink="">
      <xdr:nvSpPr>
        <xdr:cNvPr id="465" name="普通建設事業費 （ うち更新整備　）該当値テキスト"/>
        <xdr:cNvSpPr txBox="1"/>
      </xdr:nvSpPr>
      <xdr:spPr>
        <a:xfrm>
          <a:off x="10528300" y="154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82595</xdr:rowOff>
    </xdr:from>
    <xdr:to>
      <xdr:col>50</xdr:col>
      <xdr:colOff>165100</xdr:colOff>
      <xdr:row>91</xdr:row>
      <xdr:rowOff>12745</xdr:rowOff>
    </xdr:to>
    <xdr:sp macro="" textlink="">
      <xdr:nvSpPr>
        <xdr:cNvPr id="466" name="楕円 465"/>
        <xdr:cNvSpPr/>
      </xdr:nvSpPr>
      <xdr:spPr>
        <a:xfrm>
          <a:off x="9588500" y="155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29272</xdr:rowOff>
    </xdr:from>
    <xdr:ext cx="534377" cy="259045"/>
    <xdr:sp macro="" textlink="">
      <xdr:nvSpPr>
        <xdr:cNvPr id="467" name="テキスト ボックス 466"/>
        <xdr:cNvSpPr txBox="1"/>
      </xdr:nvSpPr>
      <xdr:spPr>
        <a:xfrm>
          <a:off x="9372111" y="152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97949</xdr:rowOff>
    </xdr:from>
    <xdr:to>
      <xdr:col>46</xdr:col>
      <xdr:colOff>38100</xdr:colOff>
      <xdr:row>91</xdr:row>
      <xdr:rowOff>28099</xdr:rowOff>
    </xdr:to>
    <xdr:sp macro="" textlink="">
      <xdr:nvSpPr>
        <xdr:cNvPr id="468" name="楕円 467"/>
        <xdr:cNvSpPr/>
      </xdr:nvSpPr>
      <xdr:spPr>
        <a:xfrm>
          <a:off x="8699500" y="155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44626</xdr:rowOff>
    </xdr:from>
    <xdr:ext cx="534377" cy="259045"/>
    <xdr:sp macro="" textlink="">
      <xdr:nvSpPr>
        <xdr:cNvPr id="469" name="テキスト ボックス 468"/>
        <xdr:cNvSpPr txBox="1"/>
      </xdr:nvSpPr>
      <xdr:spPr>
        <a:xfrm>
          <a:off x="8483111" y="153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47867</xdr:rowOff>
    </xdr:from>
    <xdr:to>
      <xdr:col>41</xdr:col>
      <xdr:colOff>101600</xdr:colOff>
      <xdr:row>93</xdr:row>
      <xdr:rowOff>149467</xdr:rowOff>
    </xdr:to>
    <xdr:sp macro="" textlink="">
      <xdr:nvSpPr>
        <xdr:cNvPr id="470" name="楕円 469"/>
        <xdr:cNvSpPr/>
      </xdr:nvSpPr>
      <xdr:spPr>
        <a:xfrm>
          <a:off x="7810500" y="159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165994</xdr:rowOff>
    </xdr:from>
    <xdr:ext cx="534377" cy="259045"/>
    <xdr:sp macro="" textlink="">
      <xdr:nvSpPr>
        <xdr:cNvPr id="471" name="テキスト ボックス 470"/>
        <xdr:cNvSpPr txBox="1"/>
      </xdr:nvSpPr>
      <xdr:spPr>
        <a:xfrm>
          <a:off x="7594111" y="157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37173</xdr:rowOff>
    </xdr:from>
    <xdr:to>
      <xdr:col>85</xdr:col>
      <xdr:colOff>127000</xdr:colOff>
      <xdr:row>39</xdr:row>
      <xdr:rowOff>44450</xdr:rowOff>
    </xdr:to>
    <xdr:cxnSp macro="">
      <xdr:nvCxnSpPr>
        <xdr:cNvPr id="500" name="直線コネクタ 499"/>
        <xdr:cNvCxnSpPr/>
      </xdr:nvCxnSpPr>
      <xdr:spPr>
        <a:xfrm flipV="1">
          <a:off x="15481300" y="6723723"/>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43383</xdr:rowOff>
    </xdr:from>
    <xdr:to>
      <xdr:col>81</xdr:col>
      <xdr:colOff>50800</xdr:colOff>
      <xdr:row>39</xdr:row>
      <xdr:rowOff>44450</xdr:rowOff>
    </xdr:to>
    <xdr:cxnSp macro="">
      <xdr:nvCxnSpPr>
        <xdr:cNvPr id="503" name="直線コネクタ 502"/>
        <xdr:cNvCxnSpPr/>
      </xdr:nvCxnSpPr>
      <xdr:spPr>
        <a:xfrm>
          <a:off x="14592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163449</xdr:rowOff>
    </xdr:from>
    <xdr:to>
      <xdr:col>76</xdr:col>
      <xdr:colOff>114300</xdr:colOff>
      <xdr:row>39</xdr:row>
      <xdr:rowOff>43383</xdr:rowOff>
    </xdr:to>
    <xdr:cxnSp macro="">
      <xdr:nvCxnSpPr>
        <xdr:cNvPr id="506" name="直線コネクタ 505"/>
        <xdr:cNvCxnSpPr/>
      </xdr:nvCxnSpPr>
      <xdr:spPr>
        <a:xfrm>
          <a:off x="13703300" y="6678549"/>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163449</xdr:rowOff>
    </xdr:from>
    <xdr:to>
      <xdr:col>71</xdr:col>
      <xdr:colOff>177800</xdr:colOff>
      <xdr:row>39</xdr:row>
      <xdr:rowOff>30849</xdr:rowOff>
    </xdr:to>
    <xdr:cxnSp macro="">
      <xdr:nvCxnSpPr>
        <xdr:cNvPr id="509" name="直線コネクタ 508"/>
        <xdr:cNvCxnSpPr/>
      </xdr:nvCxnSpPr>
      <xdr:spPr>
        <a:xfrm flipV="1">
          <a:off x="12814300" y="6678549"/>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11" name="テキスト ボックス 510"/>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157823</xdr:rowOff>
    </xdr:from>
    <xdr:to>
      <xdr:col>85</xdr:col>
      <xdr:colOff>177800</xdr:colOff>
      <xdr:row>39</xdr:row>
      <xdr:rowOff>87973</xdr:rowOff>
    </xdr:to>
    <xdr:sp macro="" textlink="">
      <xdr:nvSpPr>
        <xdr:cNvPr id="519" name="楕円 518"/>
        <xdr:cNvSpPr/>
      </xdr:nvSpPr>
      <xdr:spPr>
        <a:xfrm>
          <a:off x="162687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164033</xdr:rowOff>
    </xdr:from>
    <xdr:to>
      <xdr:col>76</xdr:col>
      <xdr:colOff>165100</xdr:colOff>
      <xdr:row>39</xdr:row>
      <xdr:rowOff>94183</xdr:rowOff>
    </xdr:to>
    <xdr:sp macro="" textlink="">
      <xdr:nvSpPr>
        <xdr:cNvPr id="523" name="楕円 522"/>
        <xdr:cNvSpPr/>
      </xdr:nvSpPr>
      <xdr:spPr>
        <a:xfrm>
          <a:off x="14541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85310</xdr:rowOff>
    </xdr:from>
    <xdr:ext cx="313932" cy="259045"/>
    <xdr:sp macro="" textlink="">
      <xdr:nvSpPr>
        <xdr:cNvPr id="524" name="テキスト ボックス 523"/>
        <xdr:cNvSpPr txBox="1"/>
      </xdr:nvSpPr>
      <xdr:spPr>
        <a:xfrm>
          <a:off x="14435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112649</xdr:rowOff>
    </xdr:from>
    <xdr:to>
      <xdr:col>72</xdr:col>
      <xdr:colOff>38100</xdr:colOff>
      <xdr:row>39</xdr:row>
      <xdr:rowOff>42799</xdr:rowOff>
    </xdr:to>
    <xdr:sp macro="" textlink="">
      <xdr:nvSpPr>
        <xdr:cNvPr id="525" name="楕円 524"/>
        <xdr:cNvSpPr/>
      </xdr:nvSpPr>
      <xdr:spPr>
        <a:xfrm>
          <a:off x="13652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59326</xdr:rowOff>
    </xdr:from>
    <xdr:ext cx="469744" cy="259045"/>
    <xdr:sp macro="" textlink="">
      <xdr:nvSpPr>
        <xdr:cNvPr id="526" name="テキスト ボックス 525"/>
        <xdr:cNvSpPr txBox="1"/>
      </xdr:nvSpPr>
      <xdr:spPr>
        <a:xfrm>
          <a:off x="13468428"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151499</xdr:rowOff>
    </xdr:from>
    <xdr:to>
      <xdr:col>67</xdr:col>
      <xdr:colOff>101600</xdr:colOff>
      <xdr:row>39</xdr:row>
      <xdr:rowOff>81649</xdr:rowOff>
    </xdr:to>
    <xdr:sp macro="" textlink="">
      <xdr:nvSpPr>
        <xdr:cNvPr id="527" name="楕円 526"/>
        <xdr:cNvSpPr/>
      </xdr:nvSpPr>
      <xdr:spPr>
        <a:xfrm>
          <a:off x="12763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72776</xdr:rowOff>
    </xdr:from>
    <xdr:ext cx="469744" cy="259045"/>
    <xdr:sp macro="" textlink="">
      <xdr:nvSpPr>
        <xdr:cNvPr id="528" name="テキスト ボックス 527"/>
        <xdr:cNvSpPr txBox="1"/>
      </xdr:nvSpPr>
      <xdr:spPr>
        <a:xfrm>
          <a:off x="12579428" y="675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23228</xdr:rowOff>
    </xdr:from>
    <xdr:to>
      <xdr:col>85</xdr:col>
      <xdr:colOff>127000</xdr:colOff>
      <xdr:row>75</xdr:row>
      <xdr:rowOff>50026</xdr:rowOff>
    </xdr:to>
    <xdr:cxnSp macro="">
      <xdr:nvCxnSpPr>
        <xdr:cNvPr id="606" name="直線コネクタ 605"/>
        <xdr:cNvCxnSpPr/>
      </xdr:nvCxnSpPr>
      <xdr:spPr>
        <a:xfrm>
          <a:off x="15481300" y="12881978"/>
          <a:ext cx="8382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22098</xdr:rowOff>
    </xdr:from>
    <xdr:to>
      <xdr:col>81</xdr:col>
      <xdr:colOff>50800</xdr:colOff>
      <xdr:row>75</xdr:row>
      <xdr:rowOff>23228</xdr:rowOff>
    </xdr:to>
    <xdr:cxnSp macro="">
      <xdr:nvCxnSpPr>
        <xdr:cNvPr id="609" name="直線コネクタ 608"/>
        <xdr:cNvCxnSpPr/>
      </xdr:nvCxnSpPr>
      <xdr:spPr>
        <a:xfrm>
          <a:off x="14592300" y="12880848"/>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22098</xdr:rowOff>
    </xdr:from>
    <xdr:to>
      <xdr:col>76</xdr:col>
      <xdr:colOff>114300</xdr:colOff>
      <xdr:row>75</xdr:row>
      <xdr:rowOff>43193</xdr:rowOff>
    </xdr:to>
    <xdr:cxnSp macro="">
      <xdr:nvCxnSpPr>
        <xdr:cNvPr id="612" name="直線コネクタ 611"/>
        <xdr:cNvCxnSpPr/>
      </xdr:nvCxnSpPr>
      <xdr:spPr>
        <a:xfrm flipV="1">
          <a:off x="13703300" y="12880848"/>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43193</xdr:rowOff>
    </xdr:from>
    <xdr:to>
      <xdr:col>71</xdr:col>
      <xdr:colOff>177800</xdr:colOff>
      <xdr:row>75</xdr:row>
      <xdr:rowOff>111531</xdr:rowOff>
    </xdr:to>
    <xdr:cxnSp macro="">
      <xdr:nvCxnSpPr>
        <xdr:cNvPr id="615" name="直線コネクタ 614"/>
        <xdr:cNvCxnSpPr/>
      </xdr:nvCxnSpPr>
      <xdr:spPr>
        <a:xfrm flipV="1">
          <a:off x="12814300" y="12901943"/>
          <a:ext cx="889000" cy="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170676</xdr:rowOff>
    </xdr:from>
    <xdr:to>
      <xdr:col>85</xdr:col>
      <xdr:colOff>177800</xdr:colOff>
      <xdr:row>75</xdr:row>
      <xdr:rowOff>100826</xdr:rowOff>
    </xdr:to>
    <xdr:sp macro="" textlink="">
      <xdr:nvSpPr>
        <xdr:cNvPr id="625" name="楕円 624"/>
        <xdr:cNvSpPr/>
      </xdr:nvSpPr>
      <xdr:spPr>
        <a:xfrm>
          <a:off x="16268700" y="128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22103</xdr:rowOff>
    </xdr:from>
    <xdr:ext cx="534377" cy="259045"/>
    <xdr:sp macro="" textlink="">
      <xdr:nvSpPr>
        <xdr:cNvPr id="626" name="公債費該当値テキスト"/>
        <xdr:cNvSpPr txBox="1"/>
      </xdr:nvSpPr>
      <xdr:spPr>
        <a:xfrm>
          <a:off x="16370300" y="127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143878</xdr:rowOff>
    </xdr:from>
    <xdr:to>
      <xdr:col>81</xdr:col>
      <xdr:colOff>101600</xdr:colOff>
      <xdr:row>75</xdr:row>
      <xdr:rowOff>74028</xdr:rowOff>
    </xdr:to>
    <xdr:sp macro="" textlink="">
      <xdr:nvSpPr>
        <xdr:cNvPr id="627" name="楕円 626"/>
        <xdr:cNvSpPr/>
      </xdr:nvSpPr>
      <xdr:spPr>
        <a:xfrm>
          <a:off x="15430500" y="128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90555</xdr:rowOff>
    </xdr:from>
    <xdr:ext cx="534377" cy="259045"/>
    <xdr:sp macro="" textlink="">
      <xdr:nvSpPr>
        <xdr:cNvPr id="628" name="テキスト ボックス 627"/>
        <xdr:cNvSpPr txBox="1"/>
      </xdr:nvSpPr>
      <xdr:spPr>
        <a:xfrm>
          <a:off x="15214111" y="126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142748</xdr:rowOff>
    </xdr:from>
    <xdr:to>
      <xdr:col>76</xdr:col>
      <xdr:colOff>165100</xdr:colOff>
      <xdr:row>75</xdr:row>
      <xdr:rowOff>72898</xdr:rowOff>
    </xdr:to>
    <xdr:sp macro="" textlink="">
      <xdr:nvSpPr>
        <xdr:cNvPr id="629" name="楕円 628"/>
        <xdr:cNvSpPr/>
      </xdr:nvSpPr>
      <xdr:spPr>
        <a:xfrm>
          <a:off x="14541500" y="128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89425</xdr:rowOff>
    </xdr:from>
    <xdr:ext cx="534377" cy="259045"/>
    <xdr:sp macro="" textlink="">
      <xdr:nvSpPr>
        <xdr:cNvPr id="630" name="テキスト ボックス 629"/>
        <xdr:cNvSpPr txBox="1"/>
      </xdr:nvSpPr>
      <xdr:spPr>
        <a:xfrm>
          <a:off x="14325111" y="126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163843</xdr:rowOff>
    </xdr:from>
    <xdr:to>
      <xdr:col>72</xdr:col>
      <xdr:colOff>38100</xdr:colOff>
      <xdr:row>75</xdr:row>
      <xdr:rowOff>93993</xdr:rowOff>
    </xdr:to>
    <xdr:sp macro="" textlink="">
      <xdr:nvSpPr>
        <xdr:cNvPr id="631" name="楕円 630"/>
        <xdr:cNvSpPr/>
      </xdr:nvSpPr>
      <xdr:spPr>
        <a:xfrm>
          <a:off x="13652500" y="128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110520</xdr:rowOff>
    </xdr:from>
    <xdr:ext cx="534377" cy="259045"/>
    <xdr:sp macro="" textlink="">
      <xdr:nvSpPr>
        <xdr:cNvPr id="632" name="テキスト ボックス 631"/>
        <xdr:cNvSpPr txBox="1"/>
      </xdr:nvSpPr>
      <xdr:spPr>
        <a:xfrm>
          <a:off x="1343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60731</xdr:rowOff>
    </xdr:from>
    <xdr:to>
      <xdr:col>67</xdr:col>
      <xdr:colOff>101600</xdr:colOff>
      <xdr:row>75</xdr:row>
      <xdr:rowOff>162331</xdr:rowOff>
    </xdr:to>
    <xdr:sp macro="" textlink="">
      <xdr:nvSpPr>
        <xdr:cNvPr id="633" name="楕円 632"/>
        <xdr:cNvSpPr/>
      </xdr:nvSpPr>
      <xdr:spPr>
        <a:xfrm>
          <a:off x="12763500" y="129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7408</xdr:rowOff>
    </xdr:from>
    <xdr:ext cx="534377" cy="259045"/>
    <xdr:sp macro="" textlink="">
      <xdr:nvSpPr>
        <xdr:cNvPr id="634" name="テキスト ボックス 633"/>
        <xdr:cNvSpPr txBox="1"/>
      </xdr:nvSpPr>
      <xdr:spPr>
        <a:xfrm>
          <a:off x="12547111" y="126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81851</xdr:rowOff>
    </xdr:from>
    <xdr:to>
      <xdr:col>85</xdr:col>
      <xdr:colOff>127000</xdr:colOff>
      <xdr:row>98</xdr:row>
      <xdr:rowOff>121521</xdr:rowOff>
    </xdr:to>
    <xdr:cxnSp macro="">
      <xdr:nvCxnSpPr>
        <xdr:cNvPr id="661" name="直線コネクタ 660"/>
        <xdr:cNvCxnSpPr/>
      </xdr:nvCxnSpPr>
      <xdr:spPr>
        <a:xfrm flipV="1">
          <a:off x="15481300" y="16883951"/>
          <a:ext cx="838200" cy="3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100454</xdr:rowOff>
    </xdr:from>
    <xdr:to>
      <xdr:col>81</xdr:col>
      <xdr:colOff>50800</xdr:colOff>
      <xdr:row>98</xdr:row>
      <xdr:rowOff>121521</xdr:rowOff>
    </xdr:to>
    <xdr:cxnSp macro="">
      <xdr:nvCxnSpPr>
        <xdr:cNvPr id="664" name="直線コネクタ 663"/>
        <xdr:cNvCxnSpPr/>
      </xdr:nvCxnSpPr>
      <xdr:spPr>
        <a:xfrm>
          <a:off x="14592300" y="16902554"/>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65094</xdr:rowOff>
    </xdr:from>
    <xdr:to>
      <xdr:col>76</xdr:col>
      <xdr:colOff>114300</xdr:colOff>
      <xdr:row>98</xdr:row>
      <xdr:rowOff>100454</xdr:rowOff>
    </xdr:to>
    <xdr:cxnSp macro="">
      <xdr:nvCxnSpPr>
        <xdr:cNvPr id="667" name="直線コネクタ 666"/>
        <xdr:cNvCxnSpPr/>
      </xdr:nvCxnSpPr>
      <xdr:spPr>
        <a:xfrm>
          <a:off x="13703300" y="16867194"/>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167255</xdr:rowOff>
    </xdr:from>
    <xdr:to>
      <xdr:col>71</xdr:col>
      <xdr:colOff>177800</xdr:colOff>
      <xdr:row>98</xdr:row>
      <xdr:rowOff>65094</xdr:rowOff>
    </xdr:to>
    <xdr:cxnSp macro="">
      <xdr:nvCxnSpPr>
        <xdr:cNvPr id="670" name="直線コネクタ 669"/>
        <xdr:cNvCxnSpPr/>
      </xdr:nvCxnSpPr>
      <xdr:spPr>
        <a:xfrm>
          <a:off x="12814300" y="16797905"/>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90905</xdr:rowOff>
    </xdr:from>
    <xdr:ext cx="534377" cy="259045"/>
    <xdr:sp macro="" textlink="">
      <xdr:nvSpPr>
        <xdr:cNvPr id="674" name="テキスト ボックス 673"/>
        <xdr:cNvSpPr txBox="1"/>
      </xdr:nvSpPr>
      <xdr:spPr>
        <a:xfrm>
          <a:off x="12547111" y="168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31051</xdr:rowOff>
    </xdr:from>
    <xdr:to>
      <xdr:col>85</xdr:col>
      <xdr:colOff>177800</xdr:colOff>
      <xdr:row>98</xdr:row>
      <xdr:rowOff>132651</xdr:rowOff>
    </xdr:to>
    <xdr:sp macro="" textlink="">
      <xdr:nvSpPr>
        <xdr:cNvPr id="680" name="楕円 679"/>
        <xdr:cNvSpPr/>
      </xdr:nvSpPr>
      <xdr:spPr>
        <a:xfrm>
          <a:off x="16268700" y="168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161878</xdr:rowOff>
    </xdr:from>
    <xdr:ext cx="534377" cy="259045"/>
    <xdr:sp macro="" textlink="">
      <xdr:nvSpPr>
        <xdr:cNvPr id="681" name="積立金該当値テキスト"/>
        <xdr:cNvSpPr txBox="1"/>
      </xdr:nvSpPr>
      <xdr:spPr>
        <a:xfrm>
          <a:off x="16370300" y="166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70721</xdr:rowOff>
    </xdr:from>
    <xdr:to>
      <xdr:col>81</xdr:col>
      <xdr:colOff>101600</xdr:colOff>
      <xdr:row>99</xdr:row>
      <xdr:rowOff>871</xdr:rowOff>
    </xdr:to>
    <xdr:sp macro="" textlink="">
      <xdr:nvSpPr>
        <xdr:cNvPr id="682" name="楕円 681"/>
        <xdr:cNvSpPr/>
      </xdr:nvSpPr>
      <xdr:spPr>
        <a:xfrm>
          <a:off x="15430500" y="168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163448</xdr:rowOff>
    </xdr:from>
    <xdr:ext cx="469744" cy="259045"/>
    <xdr:sp macro="" textlink="">
      <xdr:nvSpPr>
        <xdr:cNvPr id="683" name="テキスト ボックス 682"/>
        <xdr:cNvSpPr txBox="1"/>
      </xdr:nvSpPr>
      <xdr:spPr>
        <a:xfrm>
          <a:off x="15246428" y="169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49654</xdr:rowOff>
    </xdr:from>
    <xdr:to>
      <xdr:col>76</xdr:col>
      <xdr:colOff>165100</xdr:colOff>
      <xdr:row>98</xdr:row>
      <xdr:rowOff>151254</xdr:rowOff>
    </xdr:to>
    <xdr:sp macro="" textlink="">
      <xdr:nvSpPr>
        <xdr:cNvPr id="684" name="楕円 683"/>
        <xdr:cNvSpPr/>
      </xdr:nvSpPr>
      <xdr:spPr>
        <a:xfrm>
          <a:off x="14541500" y="168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142381</xdr:rowOff>
    </xdr:from>
    <xdr:ext cx="469744" cy="259045"/>
    <xdr:sp macro="" textlink="">
      <xdr:nvSpPr>
        <xdr:cNvPr id="685" name="テキスト ボックス 684"/>
        <xdr:cNvSpPr txBox="1"/>
      </xdr:nvSpPr>
      <xdr:spPr>
        <a:xfrm>
          <a:off x="14357428" y="16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14294</xdr:rowOff>
    </xdr:from>
    <xdr:to>
      <xdr:col>72</xdr:col>
      <xdr:colOff>38100</xdr:colOff>
      <xdr:row>98</xdr:row>
      <xdr:rowOff>115894</xdr:rowOff>
    </xdr:to>
    <xdr:sp macro="" textlink="">
      <xdr:nvSpPr>
        <xdr:cNvPr id="686" name="楕円 685"/>
        <xdr:cNvSpPr/>
      </xdr:nvSpPr>
      <xdr:spPr>
        <a:xfrm>
          <a:off x="13652500" y="168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107021</xdr:rowOff>
    </xdr:from>
    <xdr:ext cx="534377" cy="259045"/>
    <xdr:sp macro="" textlink="">
      <xdr:nvSpPr>
        <xdr:cNvPr id="687" name="テキスト ボックス 686"/>
        <xdr:cNvSpPr txBox="1"/>
      </xdr:nvSpPr>
      <xdr:spPr>
        <a:xfrm>
          <a:off x="13436111" y="1690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116455</xdr:rowOff>
    </xdr:from>
    <xdr:to>
      <xdr:col>67</xdr:col>
      <xdr:colOff>101600</xdr:colOff>
      <xdr:row>98</xdr:row>
      <xdr:rowOff>46605</xdr:rowOff>
    </xdr:to>
    <xdr:sp macro="" textlink="">
      <xdr:nvSpPr>
        <xdr:cNvPr id="688" name="楕円 687"/>
        <xdr:cNvSpPr/>
      </xdr:nvSpPr>
      <xdr:spPr>
        <a:xfrm>
          <a:off x="12763500" y="167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63132</xdr:rowOff>
    </xdr:from>
    <xdr:ext cx="534377" cy="259045"/>
    <xdr:sp macro="" textlink="">
      <xdr:nvSpPr>
        <xdr:cNvPr id="689" name="テキスト ボックス 688"/>
        <xdr:cNvSpPr txBox="1"/>
      </xdr:nvSpPr>
      <xdr:spPr>
        <a:xfrm>
          <a:off x="12547111" y="165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135996</xdr:rowOff>
    </xdr:from>
    <xdr:to>
      <xdr:col>116</xdr:col>
      <xdr:colOff>63500</xdr:colOff>
      <xdr:row>38</xdr:row>
      <xdr:rowOff>139700</xdr:rowOff>
    </xdr:to>
    <xdr:cxnSp macro="">
      <xdr:nvCxnSpPr>
        <xdr:cNvPr id="716" name="直線コネクタ 715"/>
        <xdr:cNvCxnSpPr/>
      </xdr:nvCxnSpPr>
      <xdr:spPr>
        <a:xfrm>
          <a:off x="21323300" y="6651096"/>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135996</xdr:rowOff>
    </xdr:from>
    <xdr:to>
      <xdr:col>111</xdr:col>
      <xdr:colOff>177800</xdr:colOff>
      <xdr:row>38</xdr:row>
      <xdr:rowOff>139700</xdr:rowOff>
    </xdr:to>
    <xdr:cxnSp macro="">
      <xdr:nvCxnSpPr>
        <xdr:cNvPr id="719" name="直線コネクタ 718"/>
        <xdr:cNvCxnSpPr/>
      </xdr:nvCxnSpPr>
      <xdr:spPr>
        <a:xfrm flipV="1">
          <a:off x="20434300" y="665109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137506</xdr:rowOff>
    </xdr:from>
    <xdr:to>
      <xdr:col>102</xdr:col>
      <xdr:colOff>114300</xdr:colOff>
      <xdr:row>38</xdr:row>
      <xdr:rowOff>139700</xdr:rowOff>
    </xdr:to>
    <xdr:cxnSp macro="">
      <xdr:nvCxnSpPr>
        <xdr:cNvPr id="725" name="直線コネクタ 724"/>
        <xdr:cNvCxnSpPr/>
      </xdr:nvCxnSpPr>
      <xdr:spPr>
        <a:xfrm>
          <a:off x="18656300" y="66526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85196</xdr:rowOff>
    </xdr:from>
    <xdr:to>
      <xdr:col>112</xdr:col>
      <xdr:colOff>38100</xdr:colOff>
      <xdr:row>39</xdr:row>
      <xdr:rowOff>15346</xdr:rowOff>
    </xdr:to>
    <xdr:sp macro="" textlink="">
      <xdr:nvSpPr>
        <xdr:cNvPr id="737" name="楕円 736"/>
        <xdr:cNvSpPr/>
      </xdr:nvSpPr>
      <xdr:spPr>
        <a:xfrm>
          <a:off x="21272500" y="66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6473</xdr:rowOff>
    </xdr:from>
    <xdr:ext cx="313932" cy="259045"/>
    <xdr:sp macro="" textlink="">
      <xdr:nvSpPr>
        <xdr:cNvPr id="738" name="テキスト ボックス 737"/>
        <xdr:cNvSpPr txBox="1"/>
      </xdr:nvSpPr>
      <xdr:spPr>
        <a:xfrm>
          <a:off x="21166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86706</xdr:rowOff>
    </xdr:from>
    <xdr:to>
      <xdr:col>98</xdr:col>
      <xdr:colOff>38100</xdr:colOff>
      <xdr:row>39</xdr:row>
      <xdr:rowOff>16856</xdr:rowOff>
    </xdr:to>
    <xdr:sp macro="" textlink="">
      <xdr:nvSpPr>
        <xdr:cNvPr id="743" name="楕円 742"/>
        <xdr:cNvSpPr/>
      </xdr:nvSpPr>
      <xdr:spPr>
        <a:xfrm>
          <a:off x="18605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7983</xdr:rowOff>
    </xdr:from>
    <xdr:ext cx="313932" cy="259045"/>
    <xdr:sp macro="" textlink="">
      <xdr:nvSpPr>
        <xdr:cNvPr id="744" name="テキスト ボックス 743"/>
        <xdr:cNvSpPr txBox="1"/>
      </xdr:nvSpPr>
      <xdr:spPr>
        <a:xfrm>
          <a:off x="18499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84912</xdr:rowOff>
    </xdr:from>
    <xdr:to>
      <xdr:col>116</xdr:col>
      <xdr:colOff>63500</xdr:colOff>
      <xdr:row>56</xdr:row>
      <xdr:rowOff>87199</xdr:rowOff>
    </xdr:to>
    <xdr:cxnSp macro="">
      <xdr:nvCxnSpPr>
        <xdr:cNvPr id="773" name="直線コネクタ 772"/>
        <xdr:cNvCxnSpPr/>
      </xdr:nvCxnSpPr>
      <xdr:spPr>
        <a:xfrm>
          <a:off x="21323300" y="968611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84912</xdr:rowOff>
    </xdr:from>
    <xdr:to>
      <xdr:col>111</xdr:col>
      <xdr:colOff>177800</xdr:colOff>
      <xdr:row>56</xdr:row>
      <xdr:rowOff>86360</xdr:rowOff>
    </xdr:to>
    <xdr:cxnSp macro="">
      <xdr:nvCxnSpPr>
        <xdr:cNvPr id="776" name="直線コネクタ 775"/>
        <xdr:cNvCxnSpPr/>
      </xdr:nvCxnSpPr>
      <xdr:spPr>
        <a:xfrm flipV="1">
          <a:off x="20434300" y="968611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86360</xdr:rowOff>
    </xdr:from>
    <xdr:to>
      <xdr:col>107</xdr:col>
      <xdr:colOff>50800</xdr:colOff>
      <xdr:row>56</xdr:row>
      <xdr:rowOff>93485</xdr:rowOff>
    </xdr:to>
    <xdr:cxnSp macro="">
      <xdr:nvCxnSpPr>
        <xdr:cNvPr id="779" name="直線コネクタ 778"/>
        <xdr:cNvCxnSpPr/>
      </xdr:nvCxnSpPr>
      <xdr:spPr>
        <a:xfrm flipV="1">
          <a:off x="19545300" y="9687560"/>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30696</xdr:rowOff>
    </xdr:from>
    <xdr:to>
      <xdr:col>102</xdr:col>
      <xdr:colOff>114300</xdr:colOff>
      <xdr:row>56</xdr:row>
      <xdr:rowOff>93485</xdr:rowOff>
    </xdr:to>
    <xdr:cxnSp macro="">
      <xdr:nvCxnSpPr>
        <xdr:cNvPr id="782" name="直線コネクタ 781"/>
        <xdr:cNvCxnSpPr/>
      </xdr:nvCxnSpPr>
      <xdr:spPr>
        <a:xfrm>
          <a:off x="18656300" y="9631896"/>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36399</xdr:rowOff>
    </xdr:from>
    <xdr:to>
      <xdr:col>116</xdr:col>
      <xdr:colOff>114300</xdr:colOff>
      <xdr:row>56</xdr:row>
      <xdr:rowOff>137999</xdr:rowOff>
    </xdr:to>
    <xdr:sp macro="" textlink="">
      <xdr:nvSpPr>
        <xdr:cNvPr id="792" name="楕円 791"/>
        <xdr:cNvSpPr/>
      </xdr:nvSpPr>
      <xdr:spPr>
        <a:xfrm>
          <a:off x="22110700" y="96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59276</xdr:rowOff>
    </xdr:from>
    <xdr:ext cx="534377" cy="259045"/>
    <xdr:sp macro="" textlink="">
      <xdr:nvSpPr>
        <xdr:cNvPr id="793" name="貸付金該当値テキスト"/>
        <xdr:cNvSpPr txBox="1"/>
      </xdr:nvSpPr>
      <xdr:spPr>
        <a:xfrm>
          <a:off x="22212300" y="94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34112</xdr:rowOff>
    </xdr:from>
    <xdr:to>
      <xdr:col>112</xdr:col>
      <xdr:colOff>38100</xdr:colOff>
      <xdr:row>56</xdr:row>
      <xdr:rowOff>135712</xdr:rowOff>
    </xdr:to>
    <xdr:sp macro="" textlink="">
      <xdr:nvSpPr>
        <xdr:cNvPr id="794" name="楕円 793"/>
        <xdr:cNvSpPr/>
      </xdr:nvSpPr>
      <xdr:spPr>
        <a:xfrm>
          <a:off x="21272500" y="96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152239</xdr:rowOff>
    </xdr:from>
    <xdr:ext cx="534377" cy="259045"/>
    <xdr:sp macro="" textlink="">
      <xdr:nvSpPr>
        <xdr:cNvPr id="795" name="テキスト ボックス 794"/>
        <xdr:cNvSpPr txBox="1"/>
      </xdr:nvSpPr>
      <xdr:spPr>
        <a:xfrm>
          <a:off x="21056111" y="94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35560</xdr:rowOff>
    </xdr:from>
    <xdr:to>
      <xdr:col>107</xdr:col>
      <xdr:colOff>101600</xdr:colOff>
      <xdr:row>56</xdr:row>
      <xdr:rowOff>137160</xdr:rowOff>
    </xdr:to>
    <xdr:sp macro="" textlink="">
      <xdr:nvSpPr>
        <xdr:cNvPr id="796" name="楕円 795"/>
        <xdr:cNvSpPr/>
      </xdr:nvSpPr>
      <xdr:spPr>
        <a:xfrm>
          <a:off x="20383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153687</xdr:rowOff>
    </xdr:from>
    <xdr:ext cx="534377" cy="259045"/>
    <xdr:sp macro="" textlink="">
      <xdr:nvSpPr>
        <xdr:cNvPr id="797" name="テキスト ボックス 796"/>
        <xdr:cNvSpPr txBox="1"/>
      </xdr:nvSpPr>
      <xdr:spPr>
        <a:xfrm>
          <a:off x="20167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42685</xdr:rowOff>
    </xdr:from>
    <xdr:to>
      <xdr:col>102</xdr:col>
      <xdr:colOff>165100</xdr:colOff>
      <xdr:row>56</xdr:row>
      <xdr:rowOff>144285</xdr:rowOff>
    </xdr:to>
    <xdr:sp macro="" textlink="">
      <xdr:nvSpPr>
        <xdr:cNvPr id="798" name="楕円 797"/>
        <xdr:cNvSpPr/>
      </xdr:nvSpPr>
      <xdr:spPr>
        <a:xfrm>
          <a:off x="19494500" y="96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160812</xdr:rowOff>
    </xdr:from>
    <xdr:ext cx="534377" cy="259045"/>
    <xdr:sp macro="" textlink="">
      <xdr:nvSpPr>
        <xdr:cNvPr id="799" name="テキスト ボックス 798"/>
        <xdr:cNvSpPr txBox="1"/>
      </xdr:nvSpPr>
      <xdr:spPr>
        <a:xfrm>
          <a:off x="19278111" y="94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151346</xdr:rowOff>
    </xdr:from>
    <xdr:to>
      <xdr:col>98</xdr:col>
      <xdr:colOff>38100</xdr:colOff>
      <xdr:row>56</xdr:row>
      <xdr:rowOff>81496</xdr:rowOff>
    </xdr:to>
    <xdr:sp macro="" textlink="">
      <xdr:nvSpPr>
        <xdr:cNvPr id="800" name="楕円 799"/>
        <xdr:cNvSpPr/>
      </xdr:nvSpPr>
      <xdr:spPr>
        <a:xfrm>
          <a:off x="18605500" y="95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98023</xdr:rowOff>
    </xdr:from>
    <xdr:ext cx="534377" cy="259045"/>
    <xdr:sp macro="" textlink="">
      <xdr:nvSpPr>
        <xdr:cNvPr id="801" name="テキスト ボックス 800"/>
        <xdr:cNvSpPr txBox="1"/>
      </xdr:nvSpPr>
      <xdr:spPr>
        <a:xfrm>
          <a:off x="18389111" y="93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157417</xdr:rowOff>
    </xdr:from>
    <xdr:to>
      <xdr:col>116</xdr:col>
      <xdr:colOff>63500</xdr:colOff>
      <xdr:row>77</xdr:row>
      <xdr:rowOff>167456</xdr:rowOff>
    </xdr:to>
    <xdr:cxnSp macro="">
      <xdr:nvCxnSpPr>
        <xdr:cNvPr id="831" name="直線コネクタ 830"/>
        <xdr:cNvCxnSpPr/>
      </xdr:nvCxnSpPr>
      <xdr:spPr>
        <a:xfrm flipV="1">
          <a:off x="21323300" y="13359067"/>
          <a:ext cx="8382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167456</xdr:rowOff>
    </xdr:from>
    <xdr:to>
      <xdr:col>111</xdr:col>
      <xdr:colOff>177800</xdr:colOff>
      <xdr:row>78</xdr:row>
      <xdr:rowOff>9131</xdr:rowOff>
    </xdr:to>
    <xdr:cxnSp macro="">
      <xdr:nvCxnSpPr>
        <xdr:cNvPr id="834" name="直線コネクタ 833"/>
        <xdr:cNvCxnSpPr/>
      </xdr:nvCxnSpPr>
      <xdr:spPr>
        <a:xfrm flipV="1">
          <a:off x="20434300" y="13369106"/>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9131</xdr:rowOff>
    </xdr:from>
    <xdr:to>
      <xdr:col>107</xdr:col>
      <xdr:colOff>50800</xdr:colOff>
      <xdr:row>78</xdr:row>
      <xdr:rowOff>30048</xdr:rowOff>
    </xdr:to>
    <xdr:cxnSp macro="">
      <xdr:nvCxnSpPr>
        <xdr:cNvPr id="837" name="直線コネクタ 836"/>
        <xdr:cNvCxnSpPr/>
      </xdr:nvCxnSpPr>
      <xdr:spPr>
        <a:xfrm flipV="1">
          <a:off x="19545300" y="13382231"/>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30048</xdr:rowOff>
    </xdr:from>
    <xdr:to>
      <xdr:col>102</xdr:col>
      <xdr:colOff>114300</xdr:colOff>
      <xdr:row>78</xdr:row>
      <xdr:rowOff>35782</xdr:rowOff>
    </xdr:to>
    <xdr:cxnSp macro="">
      <xdr:nvCxnSpPr>
        <xdr:cNvPr id="840" name="直線コネクタ 839"/>
        <xdr:cNvCxnSpPr/>
      </xdr:nvCxnSpPr>
      <xdr:spPr>
        <a:xfrm flipV="1">
          <a:off x="18656300" y="13403148"/>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106617</xdr:rowOff>
    </xdr:from>
    <xdr:to>
      <xdr:col>116</xdr:col>
      <xdr:colOff>114300</xdr:colOff>
      <xdr:row>78</xdr:row>
      <xdr:rowOff>36767</xdr:rowOff>
    </xdr:to>
    <xdr:sp macro="" textlink="">
      <xdr:nvSpPr>
        <xdr:cNvPr id="850" name="楕円 849"/>
        <xdr:cNvSpPr/>
      </xdr:nvSpPr>
      <xdr:spPr>
        <a:xfrm>
          <a:off x="221107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85044</xdr:rowOff>
    </xdr:from>
    <xdr:ext cx="534377" cy="259045"/>
    <xdr:sp macro="" textlink="">
      <xdr:nvSpPr>
        <xdr:cNvPr id="851" name="繰出金該当値テキスト"/>
        <xdr:cNvSpPr txBox="1"/>
      </xdr:nvSpPr>
      <xdr:spPr>
        <a:xfrm>
          <a:off x="22212300" y="132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116656</xdr:rowOff>
    </xdr:from>
    <xdr:to>
      <xdr:col>112</xdr:col>
      <xdr:colOff>38100</xdr:colOff>
      <xdr:row>78</xdr:row>
      <xdr:rowOff>46806</xdr:rowOff>
    </xdr:to>
    <xdr:sp macro="" textlink="">
      <xdr:nvSpPr>
        <xdr:cNvPr id="852" name="楕円 851"/>
        <xdr:cNvSpPr/>
      </xdr:nvSpPr>
      <xdr:spPr>
        <a:xfrm>
          <a:off x="21272500" y="13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37933</xdr:rowOff>
    </xdr:from>
    <xdr:ext cx="534377" cy="259045"/>
    <xdr:sp macro="" textlink="">
      <xdr:nvSpPr>
        <xdr:cNvPr id="853" name="テキスト ボックス 852"/>
        <xdr:cNvSpPr txBox="1"/>
      </xdr:nvSpPr>
      <xdr:spPr>
        <a:xfrm>
          <a:off x="21056111" y="134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129781</xdr:rowOff>
    </xdr:from>
    <xdr:to>
      <xdr:col>107</xdr:col>
      <xdr:colOff>101600</xdr:colOff>
      <xdr:row>78</xdr:row>
      <xdr:rowOff>59931</xdr:rowOff>
    </xdr:to>
    <xdr:sp macro="" textlink="">
      <xdr:nvSpPr>
        <xdr:cNvPr id="854" name="楕円 853"/>
        <xdr:cNvSpPr/>
      </xdr:nvSpPr>
      <xdr:spPr>
        <a:xfrm>
          <a:off x="20383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51058</xdr:rowOff>
    </xdr:from>
    <xdr:ext cx="534377" cy="259045"/>
    <xdr:sp macro="" textlink="">
      <xdr:nvSpPr>
        <xdr:cNvPr id="855" name="テキスト ボックス 854"/>
        <xdr:cNvSpPr txBox="1"/>
      </xdr:nvSpPr>
      <xdr:spPr>
        <a:xfrm>
          <a:off x="20167111" y="134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150698</xdr:rowOff>
    </xdr:from>
    <xdr:to>
      <xdr:col>102</xdr:col>
      <xdr:colOff>165100</xdr:colOff>
      <xdr:row>78</xdr:row>
      <xdr:rowOff>80848</xdr:rowOff>
    </xdr:to>
    <xdr:sp macro="" textlink="">
      <xdr:nvSpPr>
        <xdr:cNvPr id="856" name="楕円 855"/>
        <xdr:cNvSpPr/>
      </xdr:nvSpPr>
      <xdr:spPr>
        <a:xfrm>
          <a:off x="194945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71975</xdr:rowOff>
    </xdr:from>
    <xdr:ext cx="534377" cy="259045"/>
    <xdr:sp macro="" textlink="">
      <xdr:nvSpPr>
        <xdr:cNvPr id="857" name="テキスト ボックス 856"/>
        <xdr:cNvSpPr txBox="1"/>
      </xdr:nvSpPr>
      <xdr:spPr>
        <a:xfrm>
          <a:off x="19278111" y="1344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156432</xdr:rowOff>
    </xdr:from>
    <xdr:to>
      <xdr:col>98</xdr:col>
      <xdr:colOff>38100</xdr:colOff>
      <xdr:row>78</xdr:row>
      <xdr:rowOff>86582</xdr:rowOff>
    </xdr:to>
    <xdr:sp macro="" textlink="">
      <xdr:nvSpPr>
        <xdr:cNvPr id="858" name="楕円 857"/>
        <xdr:cNvSpPr/>
      </xdr:nvSpPr>
      <xdr:spPr>
        <a:xfrm>
          <a:off x="18605500" y="133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77709</xdr:rowOff>
    </xdr:from>
    <xdr:ext cx="534377" cy="259045"/>
    <xdr:sp macro="" textlink="">
      <xdr:nvSpPr>
        <xdr:cNvPr id="859" name="テキスト ボックス 858"/>
        <xdr:cNvSpPr txBox="1"/>
      </xdr:nvSpPr>
      <xdr:spPr>
        <a:xfrm>
          <a:off x="18389111" y="134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80,971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円となっており、類似団体と比較して一人当たりコストが高い状況となっている。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これは「新庁舎建設事業」、「戸倉上山田中学校改築事業」等による更新整備事業を実施中であるためである。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今後は千曲市公共施設等総合管理計画に基づき、公共施設の総量縮減を図りながら、事業の取捨選択により</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事業費の抑制に努める。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61,026
60,281
119.79
27,658,433
27,011,310
549,497
16,123,224
28,385,235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52070</xdr:rowOff>
    </xdr:from>
    <xdr:to>
      <xdr:col>24</xdr:col>
      <xdr:colOff>63500</xdr:colOff>
      <xdr:row>35</xdr:row>
      <xdr:rowOff>122936</xdr:rowOff>
    </xdr:to>
    <xdr:cxnSp macro="">
      <xdr:nvCxnSpPr>
        <xdr:cNvPr id="61" name="直線コネクタ 60"/>
        <xdr:cNvCxnSpPr/>
      </xdr:nvCxnSpPr>
      <xdr:spPr>
        <a:xfrm flipV="1">
          <a:off x="3797300" y="605282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55499</xdr:rowOff>
    </xdr:from>
    <xdr:to>
      <xdr:col>19</xdr:col>
      <xdr:colOff>177800</xdr:colOff>
      <xdr:row>35</xdr:row>
      <xdr:rowOff>122936</xdr:rowOff>
    </xdr:to>
    <xdr:cxnSp macro="">
      <xdr:nvCxnSpPr>
        <xdr:cNvPr id="64" name="直線コネクタ 63"/>
        <xdr:cNvCxnSpPr/>
      </xdr:nvCxnSpPr>
      <xdr:spPr>
        <a:xfrm>
          <a:off x="2908300" y="6056249"/>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55499</xdr:rowOff>
    </xdr:from>
    <xdr:to>
      <xdr:col>15</xdr:col>
      <xdr:colOff>50800</xdr:colOff>
      <xdr:row>35</xdr:row>
      <xdr:rowOff>130556</xdr:rowOff>
    </xdr:to>
    <xdr:cxnSp macro="">
      <xdr:nvCxnSpPr>
        <xdr:cNvPr id="67" name="直線コネクタ 66"/>
        <xdr:cNvCxnSpPr/>
      </xdr:nvCxnSpPr>
      <xdr:spPr>
        <a:xfrm flipV="1">
          <a:off x="2019300" y="6056249"/>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130556</xdr:rowOff>
    </xdr:from>
    <xdr:to>
      <xdr:col>10</xdr:col>
      <xdr:colOff>114300</xdr:colOff>
      <xdr:row>35</xdr:row>
      <xdr:rowOff>162179</xdr:rowOff>
    </xdr:to>
    <xdr:cxnSp macro="">
      <xdr:nvCxnSpPr>
        <xdr:cNvPr id="70" name="直線コネクタ 69"/>
        <xdr:cNvCxnSpPr/>
      </xdr:nvCxnSpPr>
      <xdr:spPr>
        <a:xfrm flipV="1">
          <a:off x="1130300" y="613130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80" name="楕円 79"/>
        <xdr:cNvSpPr/>
      </xdr:nvSpPr>
      <xdr:spPr>
        <a:xfrm>
          <a:off x="4584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469744" cy="259045"/>
    <xdr:sp macro="" textlink="">
      <xdr:nvSpPr>
        <xdr:cNvPr id="81" name="議会費該当値テキスト"/>
        <xdr:cNvSpPr txBox="1"/>
      </xdr:nvSpPr>
      <xdr:spPr>
        <a:xfrm>
          <a:off x="46863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72136</xdr:rowOff>
    </xdr:from>
    <xdr:to>
      <xdr:col>20</xdr:col>
      <xdr:colOff>38100</xdr:colOff>
      <xdr:row>36</xdr:row>
      <xdr:rowOff>2286</xdr:rowOff>
    </xdr:to>
    <xdr:sp macro="" textlink="">
      <xdr:nvSpPr>
        <xdr:cNvPr id="82" name="楕円 81"/>
        <xdr:cNvSpPr/>
      </xdr:nvSpPr>
      <xdr:spPr>
        <a:xfrm>
          <a:off x="37465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18813</xdr:rowOff>
    </xdr:from>
    <xdr:ext cx="469744" cy="259045"/>
    <xdr:sp macro="" textlink="">
      <xdr:nvSpPr>
        <xdr:cNvPr id="83" name="テキスト ボックス 82"/>
        <xdr:cNvSpPr txBox="1"/>
      </xdr:nvSpPr>
      <xdr:spPr>
        <a:xfrm>
          <a:off x="3562428"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4699</xdr:rowOff>
    </xdr:from>
    <xdr:to>
      <xdr:col>15</xdr:col>
      <xdr:colOff>101600</xdr:colOff>
      <xdr:row>35</xdr:row>
      <xdr:rowOff>106299</xdr:rowOff>
    </xdr:to>
    <xdr:sp macro="" textlink="">
      <xdr:nvSpPr>
        <xdr:cNvPr id="84" name="楕円 83"/>
        <xdr:cNvSpPr/>
      </xdr:nvSpPr>
      <xdr:spPr>
        <a:xfrm>
          <a:off x="2857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122826</xdr:rowOff>
    </xdr:from>
    <xdr:ext cx="469744" cy="259045"/>
    <xdr:sp macro="" textlink="">
      <xdr:nvSpPr>
        <xdr:cNvPr id="85" name="テキスト ボックス 84"/>
        <xdr:cNvSpPr txBox="1"/>
      </xdr:nvSpPr>
      <xdr:spPr>
        <a:xfrm>
          <a:off x="2673428" y="57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79756</xdr:rowOff>
    </xdr:from>
    <xdr:to>
      <xdr:col>10</xdr:col>
      <xdr:colOff>165100</xdr:colOff>
      <xdr:row>36</xdr:row>
      <xdr:rowOff>9906</xdr:rowOff>
    </xdr:to>
    <xdr:sp macro="" textlink="">
      <xdr:nvSpPr>
        <xdr:cNvPr id="86" name="楕円 85"/>
        <xdr:cNvSpPr/>
      </xdr:nvSpPr>
      <xdr:spPr>
        <a:xfrm>
          <a:off x="1968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1033</xdr:rowOff>
    </xdr:from>
    <xdr:ext cx="469744" cy="259045"/>
    <xdr:sp macro="" textlink="">
      <xdr:nvSpPr>
        <xdr:cNvPr id="87" name="テキスト ボックス 86"/>
        <xdr:cNvSpPr txBox="1"/>
      </xdr:nvSpPr>
      <xdr:spPr>
        <a:xfrm>
          <a:off x="1784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111379</xdr:rowOff>
    </xdr:from>
    <xdr:to>
      <xdr:col>6</xdr:col>
      <xdr:colOff>38100</xdr:colOff>
      <xdr:row>36</xdr:row>
      <xdr:rowOff>41529</xdr:rowOff>
    </xdr:to>
    <xdr:sp macro="" textlink="">
      <xdr:nvSpPr>
        <xdr:cNvPr id="88" name="楕円 87"/>
        <xdr:cNvSpPr/>
      </xdr:nvSpPr>
      <xdr:spPr>
        <a:xfrm>
          <a:off x="1079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32656</xdr:rowOff>
    </xdr:from>
    <xdr:ext cx="469744" cy="259045"/>
    <xdr:sp macro="" textlink="">
      <xdr:nvSpPr>
        <xdr:cNvPr id="89" name="テキスト ボックス 88"/>
        <xdr:cNvSpPr txBox="1"/>
      </xdr:nvSpPr>
      <xdr:spPr>
        <a:xfrm>
          <a:off x="895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61405</xdr:rowOff>
    </xdr:from>
    <xdr:to>
      <xdr:col>24</xdr:col>
      <xdr:colOff>63500</xdr:colOff>
      <xdr:row>57</xdr:row>
      <xdr:rowOff>44557</xdr:rowOff>
    </xdr:to>
    <xdr:cxnSp macro="">
      <xdr:nvCxnSpPr>
        <xdr:cNvPr id="116" name="直線コネクタ 115"/>
        <xdr:cNvCxnSpPr/>
      </xdr:nvCxnSpPr>
      <xdr:spPr>
        <a:xfrm flipV="1">
          <a:off x="3797300" y="9662605"/>
          <a:ext cx="838200" cy="1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44557</xdr:rowOff>
    </xdr:from>
    <xdr:to>
      <xdr:col>19</xdr:col>
      <xdr:colOff>177800</xdr:colOff>
      <xdr:row>57</xdr:row>
      <xdr:rowOff>110119</xdr:rowOff>
    </xdr:to>
    <xdr:cxnSp macro="">
      <xdr:nvCxnSpPr>
        <xdr:cNvPr id="119" name="直線コネクタ 118"/>
        <xdr:cNvCxnSpPr/>
      </xdr:nvCxnSpPr>
      <xdr:spPr>
        <a:xfrm flipV="1">
          <a:off x="2908300" y="9817207"/>
          <a:ext cx="889000" cy="6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79756</xdr:rowOff>
    </xdr:from>
    <xdr:to>
      <xdr:col>15</xdr:col>
      <xdr:colOff>50800</xdr:colOff>
      <xdr:row>57</xdr:row>
      <xdr:rowOff>110119</xdr:rowOff>
    </xdr:to>
    <xdr:cxnSp macro="">
      <xdr:nvCxnSpPr>
        <xdr:cNvPr id="122" name="直線コネクタ 121"/>
        <xdr:cNvCxnSpPr/>
      </xdr:nvCxnSpPr>
      <xdr:spPr>
        <a:xfrm>
          <a:off x="2019300" y="9852406"/>
          <a:ext cx="889000" cy="3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12484</xdr:rowOff>
    </xdr:from>
    <xdr:to>
      <xdr:col>10</xdr:col>
      <xdr:colOff>114300</xdr:colOff>
      <xdr:row>57</xdr:row>
      <xdr:rowOff>79756</xdr:rowOff>
    </xdr:to>
    <xdr:cxnSp macro="">
      <xdr:nvCxnSpPr>
        <xdr:cNvPr id="125" name="直線コネクタ 124"/>
        <xdr:cNvCxnSpPr/>
      </xdr:nvCxnSpPr>
      <xdr:spPr>
        <a:xfrm>
          <a:off x="1130300" y="9785134"/>
          <a:ext cx="8890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10605</xdr:rowOff>
    </xdr:from>
    <xdr:to>
      <xdr:col>24</xdr:col>
      <xdr:colOff>114300</xdr:colOff>
      <xdr:row>56</xdr:row>
      <xdr:rowOff>112205</xdr:rowOff>
    </xdr:to>
    <xdr:sp macro="" textlink="">
      <xdr:nvSpPr>
        <xdr:cNvPr id="135" name="楕円 134"/>
        <xdr:cNvSpPr/>
      </xdr:nvSpPr>
      <xdr:spPr>
        <a:xfrm>
          <a:off x="4584700" y="96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33482</xdr:rowOff>
    </xdr:from>
    <xdr:ext cx="534377" cy="259045"/>
    <xdr:sp macro="" textlink="">
      <xdr:nvSpPr>
        <xdr:cNvPr id="136" name="総務費該当値テキスト"/>
        <xdr:cNvSpPr txBox="1"/>
      </xdr:nvSpPr>
      <xdr:spPr>
        <a:xfrm>
          <a:off x="4686300" y="94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165207</xdr:rowOff>
    </xdr:from>
    <xdr:to>
      <xdr:col>20</xdr:col>
      <xdr:colOff>38100</xdr:colOff>
      <xdr:row>57</xdr:row>
      <xdr:rowOff>95357</xdr:rowOff>
    </xdr:to>
    <xdr:sp macro="" textlink="">
      <xdr:nvSpPr>
        <xdr:cNvPr id="137" name="楕円 136"/>
        <xdr:cNvSpPr/>
      </xdr:nvSpPr>
      <xdr:spPr>
        <a:xfrm>
          <a:off x="3746500" y="97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86484</xdr:rowOff>
    </xdr:from>
    <xdr:ext cx="534377" cy="259045"/>
    <xdr:sp macro="" textlink="">
      <xdr:nvSpPr>
        <xdr:cNvPr id="138" name="テキスト ボックス 137"/>
        <xdr:cNvSpPr txBox="1"/>
      </xdr:nvSpPr>
      <xdr:spPr>
        <a:xfrm>
          <a:off x="3530111" y="98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59319</xdr:rowOff>
    </xdr:from>
    <xdr:to>
      <xdr:col>15</xdr:col>
      <xdr:colOff>101600</xdr:colOff>
      <xdr:row>57</xdr:row>
      <xdr:rowOff>160919</xdr:rowOff>
    </xdr:to>
    <xdr:sp macro="" textlink="">
      <xdr:nvSpPr>
        <xdr:cNvPr id="139" name="楕円 138"/>
        <xdr:cNvSpPr/>
      </xdr:nvSpPr>
      <xdr:spPr>
        <a:xfrm>
          <a:off x="2857500" y="98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152046</xdr:rowOff>
    </xdr:from>
    <xdr:ext cx="534377" cy="259045"/>
    <xdr:sp macro="" textlink="">
      <xdr:nvSpPr>
        <xdr:cNvPr id="140" name="テキスト ボックス 139"/>
        <xdr:cNvSpPr txBox="1"/>
      </xdr:nvSpPr>
      <xdr:spPr>
        <a:xfrm>
          <a:off x="2641111" y="9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28956</xdr:rowOff>
    </xdr:from>
    <xdr:to>
      <xdr:col>10</xdr:col>
      <xdr:colOff>165100</xdr:colOff>
      <xdr:row>57</xdr:row>
      <xdr:rowOff>130556</xdr:rowOff>
    </xdr:to>
    <xdr:sp macro="" textlink="">
      <xdr:nvSpPr>
        <xdr:cNvPr id="141" name="楕円 140"/>
        <xdr:cNvSpPr/>
      </xdr:nvSpPr>
      <xdr:spPr>
        <a:xfrm>
          <a:off x="1968500" y="98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121683</xdr:rowOff>
    </xdr:from>
    <xdr:ext cx="534377" cy="259045"/>
    <xdr:sp macro="" textlink="">
      <xdr:nvSpPr>
        <xdr:cNvPr id="142" name="テキスト ボックス 141"/>
        <xdr:cNvSpPr txBox="1"/>
      </xdr:nvSpPr>
      <xdr:spPr>
        <a:xfrm>
          <a:off x="1752111" y="98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133134</xdr:rowOff>
    </xdr:from>
    <xdr:to>
      <xdr:col>6</xdr:col>
      <xdr:colOff>38100</xdr:colOff>
      <xdr:row>57</xdr:row>
      <xdr:rowOff>63284</xdr:rowOff>
    </xdr:to>
    <xdr:sp macro="" textlink="">
      <xdr:nvSpPr>
        <xdr:cNvPr id="143" name="楕円 142"/>
        <xdr:cNvSpPr/>
      </xdr:nvSpPr>
      <xdr:spPr>
        <a:xfrm>
          <a:off x="1079500" y="97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79811</xdr:rowOff>
    </xdr:from>
    <xdr:ext cx="534377" cy="259045"/>
    <xdr:sp macro="" textlink="">
      <xdr:nvSpPr>
        <xdr:cNvPr id="144" name="テキスト ボックス 143"/>
        <xdr:cNvSpPr txBox="1"/>
      </xdr:nvSpPr>
      <xdr:spPr>
        <a:xfrm>
          <a:off x="863111" y="95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10184</xdr:rowOff>
    </xdr:from>
    <xdr:to>
      <xdr:col>24</xdr:col>
      <xdr:colOff>63500</xdr:colOff>
      <xdr:row>78</xdr:row>
      <xdr:rowOff>17092</xdr:rowOff>
    </xdr:to>
    <xdr:cxnSp macro="">
      <xdr:nvCxnSpPr>
        <xdr:cNvPr id="172" name="直線コネクタ 171"/>
        <xdr:cNvCxnSpPr/>
      </xdr:nvCxnSpPr>
      <xdr:spPr>
        <a:xfrm>
          <a:off x="3797300" y="13383284"/>
          <a:ext cx="8382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153837</xdr:rowOff>
    </xdr:from>
    <xdr:to>
      <xdr:col>19</xdr:col>
      <xdr:colOff>177800</xdr:colOff>
      <xdr:row>78</xdr:row>
      <xdr:rowOff>10184</xdr:rowOff>
    </xdr:to>
    <xdr:cxnSp macro="">
      <xdr:nvCxnSpPr>
        <xdr:cNvPr id="175" name="直線コネクタ 174"/>
        <xdr:cNvCxnSpPr/>
      </xdr:nvCxnSpPr>
      <xdr:spPr>
        <a:xfrm>
          <a:off x="2908300" y="13355487"/>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147298</xdr:rowOff>
    </xdr:from>
    <xdr:to>
      <xdr:col>15</xdr:col>
      <xdr:colOff>50800</xdr:colOff>
      <xdr:row>77</xdr:row>
      <xdr:rowOff>153837</xdr:rowOff>
    </xdr:to>
    <xdr:cxnSp macro="">
      <xdr:nvCxnSpPr>
        <xdr:cNvPr id="178" name="直線コネクタ 177"/>
        <xdr:cNvCxnSpPr/>
      </xdr:nvCxnSpPr>
      <xdr:spPr>
        <a:xfrm>
          <a:off x="2019300" y="13348948"/>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147298</xdr:rowOff>
    </xdr:from>
    <xdr:to>
      <xdr:col>10</xdr:col>
      <xdr:colOff>114300</xdr:colOff>
      <xdr:row>78</xdr:row>
      <xdr:rowOff>61784</xdr:rowOff>
    </xdr:to>
    <xdr:cxnSp macro="">
      <xdr:nvCxnSpPr>
        <xdr:cNvPr id="181" name="直線コネクタ 180"/>
        <xdr:cNvCxnSpPr/>
      </xdr:nvCxnSpPr>
      <xdr:spPr>
        <a:xfrm flipV="1">
          <a:off x="1130300" y="13348948"/>
          <a:ext cx="889000" cy="8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137742</xdr:rowOff>
    </xdr:from>
    <xdr:to>
      <xdr:col>24</xdr:col>
      <xdr:colOff>114300</xdr:colOff>
      <xdr:row>78</xdr:row>
      <xdr:rowOff>67892</xdr:rowOff>
    </xdr:to>
    <xdr:sp macro="" textlink="">
      <xdr:nvSpPr>
        <xdr:cNvPr id="191" name="楕円 190"/>
        <xdr:cNvSpPr/>
      </xdr:nvSpPr>
      <xdr:spPr>
        <a:xfrm>
          <a:off x="4584700" y="133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52669</xdr:rowOff>
    </xdr:from>
    <xdr:ext cx="599010" cy="259045"/>
    <xdr:sp macro="" textlink="">
      <xdr:nvSpPr>
        <xdr:cNvPr id="192" name="民生費該当値テキスト"/>
        <xdr:cNvSpPr txBox="1"/>
      </xdr:nvSpPr>
      <xdr:spPr>
        <a:xfrm>
          <a:off x="4686300" y="132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130834</xdr:rowOff>
    </xdr:from>
    <xdr:to>
      <xdr:col>20</xdr:col>
      <xdr:colOff>38100</xdr:colOff>
      <xdr:row>78</xdr:row>
      <xdr:rowOff>60984</xdr:rowOff>
    </xdr:to>
    <xdr:sp macro="" textlink="">
      <xdr:nvSpPr>
        <xdr:cNvPr id="193" name="楕円 192"/>
        <xdr:cNvSpPr/>
      </xdr:nvSpPr>
      <xdr:spPr>
        <a:xfrm>
          <a:off x="3746500" y="133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52111</xdr:rowOff>
    </xdr:from>
    <xdr:ext cx="599010" cy="259045"/>
    <xdr:sp macro="" textlink="">
      <xdr:nvSpPr>
        <xdr:cNvPr id="194" name="テキスト ボックス 193"/>
        <xdr:cNvSpPr txBox="1"/>
      </xdr:nvSpPr>
      <xdr:spPr>
        <a:xfrm>
          <a:off x="3497795" y="1342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103037</xdr:rowOff>
    </xdr:from>
    <xdr:to>
      <xdr:col>15</xdr:col>
      <xdr:colOff>101600</xdr:colOff>
      <xdr:row>78</xdr:row>
      <xdr:rowOff>33187</xdr:rowOff>
    </xdr:to>
    <xdr:sp macro="" textlink="">
      <xdr:nvSpPr>
        <xdr:cNvPr id="195" name="楕円 194"/>
        <xdr:cNvSpPr/>
      </xdr:nvSpPr>
      <xdr:spPr>
        <a:xfrm>
          <a:off x="2857500" y="133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49714</xdr:rowOff>
    </xdr:from>
    <xdr:ext cx="599010" cy="259045"/>
    <xdr:sp macro="" textlink="">
      <xdr:nvSpPr>
        <xdr:cNvPr id="196" name="テキスト ボックス 195"/>
        <xdr:cNvSpPr txBox="1"/>
      </xdr:nvSpPr>
      <xdr:spPr>
        <a:xfrm>
          <a:off x="2608795" y="130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96498</xdr:rowOff>
    </xdr:from>
    <xdr:to>
      <xdr:col>10</xdr:col>
      <xdr:colOff>165100</xdr:colOff>
      <xdr:row>78</xdr:row>
      <xdr:rowOff>26648</xdr:rowOff>
    </xdr:to>
    <xdr:sp macro="" textlink="">
      <xdr:nvSpPr>
        <xdr:cNvPr id="197" name="楕円 196"/>
        <xdr:cNvSpPr/>
      </xdr:nvSpPr>
      <xdr:spPr>
        <a:xfrm>
          <a:off x="1968500" y="132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17775</xdr:rowOff>
    </xdr:from>
    <xdr:ext cx="599010" cy="259045"/>
    <xdr:sp macro="" textlink="">
      <xdr:nvSpPr>
        <xdr:cNvPr id="198" name="テキスト ボックス 197"/>
        <xdr:cNvSpPr txBox="1"/>
      </xdr:nvSpPr>
      <xdr:spPr>
        <a:xfrm>
          <a:off x="1719795" y="1339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10984</xdr:rowOff>
    </xdr:from>
    <xdr:to>
      <xdr:col>6</xdr:col>
      <xdr:colOff>38100</xdr:colOff>
      <xdr:row>78</xdr:row>
      <xdr:rowOff>112584</xdr:rowOff>
    </xdr:to>
    <xdr:sp macro="" textlink="">
      <xdr:nvSpPr>
        <xdr:cNvPr id="199" name="楕円 198"/>
        <xdr:cNvSpPr/>
      </xdr:nvSpPr>
      <xdr:spPr>
        <a:xfrm>
          <a:off x="1079500" y="133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103711</xdr:rowOff>
    </xdr:from>
    <xdr:ext cx="599010" cy="259045"/>
    <xdr:sp macro="" textlink="">
      <xdr:nvSpPr>
        <xdr:cNvPr id="200" name="テキスト ボックス 199"/>
        <xdr:cNvSpPr txBox="1"/>
      </xdr:nvSpPr>
      <xdr:spPr>
        <a:xfrm>
          <a:off x="830795" y="1347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18976</xdr:rowOff>
    </xdr:from>
    <xdr:to>
      <xdr:col>24</xdr:col>
      <xdr:colOff>63500</xdr:colOff>
      <xdr:row>98</xdr:row>
      <xdr:rowOff>98140</xdr:rowOff>
    </xdr:to>
    <xdr:cxnSp macro="">
      <xdr:nvCxnSpPr>
        <xdr:cNvPr id="228" name="直線コネクタ 227"/>
        <xdr:cNvCxnSpPr/>
      </xdr:nvCxnSpPr>
      <xdr:spPr>
        <a:xfrm flipV="1">
          <a:off x="3797300" y="16821076"/>
          <a:ext cx="838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75121</xdr:rowOff>
    </xdr:from>
    <xdr:to>
      <xdr:col>19</xdr:col>
      <xdr:colOff>177800</xdr:colOff>
      <xdr:row>98</xdr:row>
      <xdr:rowOff>98140</xdr:rowOff>
    </xdr:to>
    <xdr:cxnSp macro="">
      <xdr:nvCxnSpPr>
        <xdr:cNvPr id="231" name="直線コネクタ 230"/>
        <xdr:cNvCxnSpPr/>
      </xdr:nvCxnSpPr>
      <xdr:spPr>
        <a:xfrm>
          <a:off x="2908300" y="16877221"/>
          <a:ext cx="889000" cy="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75121</xdr:rowOff>
    </xdr:from>
    <xdr:to>
      <xdr:col>15</xdr:col>
      <xdr:colOff>50800</xdr:colOff>
      <xdr:row>98</xdr:row>
      <xdr:rowOff>93202</xdr:rowOff>
    </xdr:to>
    <xdr:cxnSp macro="">
      <xdr:nvCxnSpPr>
        <xdr:cNvPr id="234" name="直線コネクタ 233"/>
        <xdr:cNvCxnSpPr/>
      </xdr:nvCxnSpPr>
      <xdr:spPr>
        <a:xfrm flipV="1">
          <a:off x="2019300" y="16877221"/>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45106</xdr:rowOff>
    </xdr:from>
    <xdr:to>
      <xdr:col>10</xdr:col>
      <xdr:colOff>114300</xdr:colOff>
      <xdr:row>98</xdr:row>
      <xdr:rowOff>93202</xdr:rowOff>
    </xdr:to>
    <xdr:cxnSp macro="">
      <xdr:nvCxnSpPr>
        <xdr:cNvPr id="237" name="直線コネクタ 236"/>
        <xdr:cNvCxnSpPr/>
      </xdr:nvCxnSpPr>
      <xdr:spPr>
        <a:xfrm>
          <a:off x="1130300" y="16847206"/>
          <a:ext cx="889000" cy="4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139626</xdr:rowOff>
    </xdr:from>
    <xdr:to>
      <xdr:col>24</xdr:col>
      <xdr:colOff>114300</xdr:colOff>
      <xdr:row>98</xdr:row>
      <xdr:rowOff>69776</xdr:rowOff>
    </xdr:to>
    <xdr:sp macro="" textlink="">
      <xdr:nvSpPr>
        <xdr:cNvPr id="247" name="楕円 246"/>
        <xdr:cNvSpPr/>
      </xdr:nvSpPr>
      <xdr:spPr>
        <a:xfrm>
          <a:off x="4584700" y="167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54553</xdr:rowOff>
    </xdr:from>
    <xdr:ext cx="534377" cy="259045"/>
    <xdr:sp macro="" textlink="">
      <xdr:nvSpPr>
        <xdr:cNvPr id="248" name="衛生費該当値テキスト"/>
        <xdr:cNvSpPr txBox="1"/>
      </xdr:nvSpPr>
      <xdr:spPr>
        <a:xfrm>
          <a:off x="4686300" y="166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47340</xdr:rowOff>
    </xdr:from>
    <xdr:to>
      <xdr:col>20</xdr:col>
      <xdr:colOff>38100</xdr:colOff>
      <xdr:row>98</xdr:row>
      <xdr:rowOff>148940</xdr:rowOff>
    </xdr:to>
    <xdr:sp macro="" textlink="">
      <xdr:nvSpPr>
        <xdr:cNvPr id="249" name="楕円 248"/>
        <xdr:cNvSpPr/>
      </xdr:nvSpPr>
      <xdr:spPr>
        <a:xfrm>
          <a:off x="3746500" y="168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140067</xdr:rowOff>
    </xdr:from>
    <xdr:ext cx="534377" cy="259045"/>
    <xdr:sp macro="" textlink="">
      <xdr:nvSpPr>
        <xdr:cNvPr id="250" name="テキスト ボックス 249"/>
        <xdr:cNvSpPr txBox="1"/>
      </xdr:nvSpPr>
      <xdr:spPr>
        <a:xfrm>
          <a:off x="3530111" y="169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24321</xdr:rowOff>
    </xdr:from>
    <xdr:to>
      <xdr:col>15</xdr:col>
      <xdr:colOff>101600</xdr:colOff>
      <xdr:row>98</xdr:row>
      <xdr:rowOff>125921</xdr:rowOff>
    </xdr:to>
    <xdr:sp macro="" textlink="">
      <xdr:nvSpPr>
        <xdr:cNvPr id="251" name="楕円 250"/>
        <xdr:cNvSpPr/>
      </xdr:nvSpPr>
      <xdr:spPr>
        <a:xfrm>
          <a:off x="2857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117048</xdr:rowOff>
    </xdr:from>
    <xdr:ext cx="534377" cy="259045"/>
    <xdr:sp macro="" textlink="">
      <xdr:nvSpPr>
        <xdr:cNvPr id="252" name="テキスト ボックス 251"/>
        <xdr:cNvSpPr txBox="1"/>
      </xdr:nvSpPr>
      <xdr:spPr>
        <a:xfrm>
          <a:off x="2641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42402</xdr:rowOff>
    </xdr:from>
    <xdr:to>
      <xdr:col>10</xdr:col>
      <xdr:colOff>165100</xdr:colOff>
      <xdr:row>98</xdr:row>
      <xdr:rowOff>144002</xdr:rowOff>
    </xdr:to>
    <xdr:sp macro="" textlink="">
      <xdr:nvSpPr>
        <xdr:cNvPr id="253" name="楕円 252"/>
        <xdr:cNvSpPr/>
      </xdr:nvSpPr>
      <xdr:spPr>
        <a:xfrm>
          <a:off x="1968500" y="16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135129</xdr:rowOff>
    </xdr:from>
    <xdr:ext cx="534377" cy="259045"/>
    <xdr:sp macro="" textlink="">
      <xdr:nvSpPr>
        <xdr:cNvPr id="254" name="テキスト ボックス 253"/>
        <xdr:cNvSpPr txBox="1"/>
      </xdr:nvSpPr>
      <xdr:spPr>
        <a:xfrm>
          <a:off x="1752111" y="169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165756</xdr:rowOff>
    </xdr:from>
    <xdr:to>
      <xdr:col>6</xdr:col>
      <xdr:colOff>38100</xdr:colOff>
      <xdr:row>98</xdr:row>
      <xdr:rowOff>95906</xdr:rowOff>
    </xdr:to>
    <xdr:sp macro="" textlink="">
      <xdr:nvSpPr>
        <xdr:cNvPr id="255" name="楕円 254"/>
        <xdr:cNvSpPr/>
      </xdr:nvSpPr>
      <xdr:spPr>
        <a:xfrm>
          <a:off x="1079500" y="167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87033</xdr:rowOff>
    </xdr:from>
    <xdr:ext cx="534377" cy="259045"/>
    <xdr:sp macro="" textlink="">
      <xdr:nvSpPr>
        <xdr:cNvPr id="256" name="テキスト ボックス 255"/>
        <xdr:cNvSpPr txBox="1"/>
      </xdr:nvSpPr>
      <xdr:spPr>
        <a:xfrm>
          <a:off x="863111" y="168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119263</xdr:rowOff>
    </xdr:from>
    <xdr:to>
      <xdr:col>55</xdr:col>
      <xdr:colOff>0</xdr:colOff>
      <xdr:row>38</xdr:row>
      <xdr:rowOff>120132</xdr:rowOff>
    </xdr:to>
    <xdr:cxnSp macro="">
      <xdr:nvCxnSpPr>
        <xdr:cNvPr id="283" name="直線コネクタ 282"/>
        <xdr:cNvCxnSpPr/>
      </xdr:nvCxnSpPr>
      <xdr:spPr>
        <a:xfrm>
          <a:off x="9639300" y="6634363"/>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117526</xdr:rowOff>
    </xdr:from>
    <xdr:to>
      <xdr:col>50</xdr:col>
      <xdr:colOff>114300</xdr:colOff>
      <xdr:row>38</xdr:row>
      <xdr:rowOff>119263</xdr:rowOff>
    </xdr:to>
    <xdr:cxnSp macro="">
      <xdr:nvCxnSpPr>
        <xdr:cNvPr id="286" name="直線コネクタ 285"/>
        <xdr:cNvCxnSpPr/>
      </xdr:nvCxnSpPr>
      <xdr:spPr>
        <a:xfrm>
          <a:off x="8750300" y="663262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99923</xdr:rowOff>
    </xdr:from>
    <xdr:to>
      <xdr:col>45</xdr:col>
      <xdr:colOff>177800</xdr:colOff>
      <xdr:row>38</xdr:row>
      <xdr:rowOff>117526</xdr:rowOff>
    </xdr:to>
    <xdr:cxnSp macro="">
      <xdr:nvCxnSpPr>
        <xdr:cNvPr id="289" name="直線コネクタ 288"/>
        <xdr:cNvCxnSpPr/>
      </xdr:nvCxnSpPr>
      <xdr:spPr>
        <a:xfrm>
          <a:off x="7861300" y="6615023"/>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99923</xdr:rowOff>
    </xdr:from>
    <xdr:to>
      <xdr:col>41</xdr:col>
      <xdr:colOff>50800</xdr:colOff>
      <xdr:row>38</xdr:row>
      <xdr:rowOff>112177</xdr:rowOff>
    </xdr:to>
    <xdr:cxnSp macro="">
      <xdr:nvCxnSpPr>
        <xdr:cNvPr id="292" name="直線コネクタ 291"/>
        <xdr:cNvCxnSpPr/>
      </xdr:nvCxnSpPr>
      <xdr:spPr>
        <a:xfrm flipV="1">
          <a:off x="6972300" y="6615023"/>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69332</xdr:rowOff>
    </xdr:from>
    <xdr:to>
      <xdr:col>55</xdr:col>
      <xdr:colOff>50800</xdr:colOff>
      <xdr:row>38</xdr:row>
      <xdr:rowOff>170932</xdr:rowOff>
    </xdr:to>
    <xdr:sp macro="" textlink="">
      <xdr:nvSpPr>
        <xdr:cNvPr id="302" name="楕円 301"/>
        <xdr:cNvSpPr/>
      </xdr:nvSpPr>
      <xdr:spPr>
        <a:xfrm>
          <a:off x="10426700" y="65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68463</xdr:rowOff>
    </xdr:from>
    <xdr:to>
      <xdr:col>50</xdr:col>
      <xdr:colOff>165100</xdr:colOff>
      <xdr:row>38</xdr:row>
      <xdr:rowOff>170063</xdr:rowOff>
    </xdr:to>
    <xdr:sp macro="" textlink="">
      <xdr:nvSpPr>
        <xdr:cNvPr id="304" name="楕円 303"/>
        <xdr:cNvSpPr/>
      </xdr:nvSpPr>
      <xdr:spPr>
        <a:xfrm>
          <a:off x="9588500" y="6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161190</xdr:rowOff>
    </xdr:from>
    <xdr:ext cx="378565" cy="259045"/>
    <xdr:sp macro="" textlink="">
      <xdr:nvSpPr>
        <xdr:cNvPr id="305" name="テキスト ボックス 304"/>
        <xdr:cNvSpPr txBox="1"/>
      </xdr:nvSpPr>
      <xdr:spPr>
        <a:xfrm>
          <a:off x="9450017" y="667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66726</xdr:rowOff>
    </xdr:from>
    <xdr:to>
      <xdr:col>46</xdr:col>
      <xdr:colOff>38100</xdr:colOff>
      <xdr:row>38</xdr:row>
      <xdr:rowOff>168326</xdr:rowOff>
    </xdr:to>
    <xdr:sp macro="" textlink="">
      <xdr:nvSpPr>
        <xdr:cNvPr id="306" name="楕円 305"/>
        <xdr:cNvSpPr/>
      </xdr:nvSpPr>
      <xdr:spPr>
        <a:xfrm>
          <a:off x="8699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159453</xdr:rowOff>
    </xdr:from>
    <xdr:ext cx="378565" cy="259045"/>
    <xdr:sp macro="" textlink="">
      <xdr:nvSpPr>
        <xdr:cNvPr id="307" name="テキスト ボックス 306"/>
        <xdr:cNvSpPr txBox="1"/>
      </xdr:nvSpPr>
      <xdr:spPr>
        <a:xfrm>
          <a:off x="8561017" y="66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49123</xdr:rowOff>
    </xdr:from>
    <xdr:to>
      <xdr:col>41</xdr:col>
      <xdr:colOff>101600</xdr:colOff>
      <xdr:row>38</xdr:row>
      <xdr:rowOff>150723</xdr:rowOff>
    </xdr:to>
    <xdr:sp macro="" textlink="">
      <xdr:nvSpPr>
        <xdr:cNvPr id="308" name="楕円 307"/>
        <xdr:cNvSpPr/>
      </xdr:nvSpPr>
      <xdr:spPr>
        <a:xfrm>
          <a:off x="7810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141850</xdr:rowOff>
    </xdr:from>
    <xdr:ext cx="378565" cy="259045"/>
    <xdr:sp macro="" textlink="">
      <xdr:nvSpPr>
        <xdr:cNvPr id="309" name="テキスト ボックス 308"/>
        <xdr:cNvSpPr txBox="1"/>
      </xdr:nvSpPr>
      <xdr:spPr>
        <a:xfrm>
          <a:off x="7672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61377</xdr:rowOff>
    </xdr:from>
    <xdr:to>
      <xdr:col>36</xdr:col>
      <xdr:colOff>165100</xdr:colOff>
      <xdr:row>38</xdr:row>
      <xdr:rowOff>162977</xdr:rowOff>
    </xdr:to>
    <xdr:sp macro="" textlink="">
      <xdr:nvSpPr>
        <xdr:cNvPr id="310" name="楕円 309"/>
        <xdr:cNvSpPr/>
      </xdr:nvSpPr>
      <xdr:spPr>
        <a:xfrm>
          <a:off x="6921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154104</xdr:rowOff>
    </xdr:from>
    <xdr:ext cx="378565" cy="259045"/>
    <xdr:sp macro="" textlink="">
      <xdr:nvSpPr>
        <xdr:cNvPr id="311" name="テキスト ボックス 310"/>
        <xdr:cNvSpPr txBox="1"/>
      </xdr:nvSpPr>
      <xdr:spPr>
        <a:xfrm>
          <a:off x="6783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131116</xdr:rowOff>
    </xdr:from>
    <xdr:to>
      <xdr:col>55</xdr:col>
      <xdr:colOff>0</xdr:colOff>
      <xdr:row>57</xdr:row>
      <xdr:rowOff>135859</xdr:rowOff>
    </xdr:to>
    <xdr:cxnSp macro="">
      <xdr:nvCxnSpPr>
        <xdr:cNvPr id="336" name="直線コネクタ 335"/>
        <xdr:cNvCxnSpPr/>
      </xdr:nvCxnSpPr>
      <xdr:spPr>
        <a:xfrm>
          <a:off x="9639300" y="9903766"/>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130339</xdr:rowOff>
    </xdr:from>
    <xdr:to>
      <xdr:col>50</xdr:col>
      <xdr:colOff>114300</xdr:colOff>
      <xdr:row>57</xdr:row>
      <xdr:rowOff>131116</xdr:rowOff>
    </xdr:to>
    <xdr:cxnSp macro="">
      <xdr:nvCxnSpPr>
        <xdr:cNvPr id="339" name="直線コネクタ 338"/>
        <xdr:cNvCxnSpPr/>
      </xdr:nvCxnSpPr>
      <xdr:spPr>
        <a:xfrm>
          <a:off x="8750300" y="990298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125744</xdr:rowOff>
    </xdr:from>
    <xdr:to>
      <xdr:col>45</xdr:col>
      <xdr:colOff>177800</xdr:colOff>
      <xdr:row>57</xdr:row>
      <xdr:rowOff>130339</xdr:rowOff>
    </xdr:to>
    <xdr:cxnSp macro="">
      <xdr:nvCxnSpPr>
        <xdr:cNvPr id="342" name="直線コネクタ 341"/>
        <xdr:cNvCxnSpPr/>
      </xdr:nvCxnSpPr>
      <xdr:spPr>
        <a:xfrm>
          <a:off x="7861300" y="9898394"/>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123795</xdr:rowOff>
    </xdr:from>
    <xdr:to>
      <xdr:col>41</xdr:col>
      <xdr:colOff>50800</xdr:colOff>
      <xdr:row>57</xdr:row>
      <xdr:rowOff>125744</xdr:rowOff>
    </xdr:to>
    <xdr:cxnSp macro="">
      <xdr:nvCxnSpPr>
        <xdr:cNvPr id="345" name="直線コネクタ 344"/>
        <xdr:cNvCxnSpPr/>
      </xdr:nvCxnSpPr>
      <xdr:spPr>
        <a:xfrm>
          <a:off x="6972300" y="9896445"/>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85059</xdr:rowOff>
    </xdr:from>
    <xdr:to>
      <xdr:col>55</xdr:col>
      <xdr:colOff>50800</xdr:colOff>
      <xdr:row>58</xdr:row>
      <xdr:rowOff>15209</xdr:rowOff>
    </xdr:to>
    <xdr:sp macro="" textlink="">
      <xdr:nvSpPr>
        <xdr:cNvPr id="355" name="楕円 354"/>
        <xdr:cNvSpPr/>
      </xdr:nvSpPr>
      <xdr:spPr>
        <a:xfrm>
          <a:off x="10426700" y="98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534377" cy="259045"/>
    <xdr:sp macro="" textlink="">
      <xdr:nvSpPr>
        <xdr:cNvPr id="356" name="農林水産業費該当値テキスト"/>
        <xdr:cNvSpPr txBox="1"/>
      </xdr:nvSpPr>
      <xdr:spPr>
        <a:xfrm>
          <a:off x="10528300" y="98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80316</xdr:rowOff>
    </xdr:from>
    <xdr:to>
      <xdr:col>50</xdr:col>
      <xdr:colOff>165100</xdr:colOff>
      <xdr:row>58</xdr:row>
      <xdr:rowOff>10466</xdr:rowOff>
    </xdr:to>
    <xdr:sp macro="" textlink="">
      <xdr:nvSpPr>
        <xdr:cNvPr id="357" name="楕円 356"/>
        <xdr:cNvSpPr/>
      </xdr:nvSpPr>
      <xdr:spPr>
        <a:xfrm>
          <a:off x="9588500" y="98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1593</xdr:rowOff>
    </xdr:from>
    <xdr:ext cx="534377" cy="259045"/>
    <xdr:sp macro="" textlink="">
      <xdr:nvSpPr>
        <xdr:cNvPr id="358" name="テキスト ボックス 357"/>
        <xdr:cNvSpPr txBox="1"/>
      </xdr:nvSpPr>
      <xdr:spPr>
        <a:xfrm>
          <a:off x="9372111" y="99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79539</xdr:rowOff>
    </xdr:from>
    <xdr:to>
      <xdr:col>46</xdr:col>
      <xdr:colOff>38100</xdr:colOff>
      <xdr:row>58</xdr:row>
      <xdr:rowOff>9689</xdr:rowOff>
    </xdr:to>
    <xdr:sp macro="" textlink="">
      <xdr:nvSpPr>
        <xdr:cNvPr id="359" name="楕円 358"/>
        <xdr:cNvSpPr/>
      </xdr:nvSpPr>
      <xdr:spPr>
        <a:xfrm>
          <a:off x="8699500" y="98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816</xdr:rowOff>
    </xdr:from>
    <xdr:ext cx="534377" cy="259045"/>
    <xdr:sp macro="" textlink="">
      <xdr:nvSpPr>
        <xdr:cNvPr id="360" name="テキスト ボックス 359"/>
        <xdr:cNvSpPr txBox="1"/>
      </xdr:nvSpPr>
      <xdr:spPr>
        <a:xfrm>
          <a:off x="8483111" y="99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74944</xdr:rowOff>
    </xdr:from>
    <xdr:to>
      <xdr:col>41</xdr:col>
      <xdr:colOff>101600</xdr:colOff>
      <xdr:row>58</xdr:row>
      <xdr:rowOff>5094</xdr:rowOff>
    </xdr:to>
    <xdr:sp macro="" textlink="">
      <xdr:nvSpPr>
        <xdr:cNvPr id="361" name="楕円 360"/>
        <xdr:cNvSpPr/>
      </xdr:nvSpPr>
      <xdr:spPr>
        <a:xfrm>
          <a:off x="7810500" y="98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167671</xdr:rowOff>
    </xdr:from>
    <xdr:ext cx="534377" cy="259045"/>
    <xdr:sp macro="" textlink="">
      <xdr:nvSpPr>
        <xdr:cNvPr id="362" name="テキスト ボックス 361"/>
        <xdr:cNvSpPr txBox="1"/>
      </xdr:nvSpPr>
      <xdr:spPr>
        <a:xfrm>
          <a:off x="7594111" y="99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72995</xdr:rowOff>
    </xdr:from>
    <xdr:to>
      <xdr:col>36</xdr:col>
      <xdr:colOff>165100</xdr:colOff>
      <xdr:row>58</xdr:row>
      <xdr:rowOff>3145</xdr:rowOff>
    </xdr:to>
    <xdr:sp macro="" textlink="">
      <xdr:nvSpPr>
        <xdr:cNvPr id="363" name="楕円 362"/>
        <xdr:cNvSpPr/>
      </xdr:nvSpPr>
      <xdr:spPr>
        <a:xfrm>
          <a:off x="6921500" y="98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165722</xdr:rowOff>
    </xdr:from>
    <xdr:ext cx="534377" cy="259045"/>
    <xdr:sp macro="" textlink="">
      <xdr:nvSpPr>
        <xdr:cNvPr id="364" name="テキスト ボックス 363"/>
        <xdr:cNvSpPr txBox="1"/>
      </xdr:nvSpPr>
      <xdr:spPr>
        <a:xfrm>
          <a:off x="6705111" y="993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137337</xdr:rowOff>
    </xdr:from>
    <xdr:to>
      <xdr:col>55</xdr:col>
      <xdr:colOff>0</xdr:colOff>
      <xdr:row>77</xdr:row>
      <xdr:rowOff>9283</xdr:rowOff>
    </xdr:to>
    <xdr:cxnSp macro="">
      <xdr:nvCxnSpPr>
        <xdr:cNvPr id="393" name="直線コネクタ 392"/>
        <xdr:cNvCxnSpPr/>
      </xdr:nvCxnSpPr>
      <xdr:spPr>
        <a:xfrm flipV="1">
          <a:off x="9639300" y="13167537"/>
          <a:ext cx="8382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126442</xdr:rowOff>
    </xdr:from>
    <xdr:to>
      <xdr:col>50</xdr:col>
      <xdr:colOff>114300</xdr:colOff>
      <xdr:row>77</xdr:row>
      <xdr:rowOff>9283</xdr:rowOff>
    </xdr:to>
    <xdr:cxnSp macro="">
      <xdr:nvCxnSpPr>
        <xdr:cNvPr id="396" name="直線コネクタ 395"/>
        <xdr:cNvCxnSpPr/>
      </xdr:nvCxnSpPr>
      <xdr:spPr>
        <a:xfrm>
          <a:off x="8750300" y="13156642"/>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126442</xdr:rowOff>
    </xdr:from>
    <xdr:to>
      <xdr:col>45</xdr:col>
      <xdr:colOff>177800</xdr:colOff>
      <xdr:row>76</xdr:row>
      <xdr:rowOff>152291</xdr:rowOff>
    </xdr:to>
    <xdr:cxnSp macro="">
      <xdr:nvCxnSpPr>
        <xdr:cNvPr id="399" name="直線コネクタ 398"/>
        <xdr:cNvCxnSpPr/>
      </xdr:nvCxnSpPr>
      <xdr:spPr>
        <a:xfrm flipV="1">
          <a:off x="7861300" y="13156642"/>
          <a:ext cx="889000" cy="2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152291</xdr:rowOff>
    </xdr:from>
    <xdr:to>
      <xdr:col>41</xdr:col>
      <xdr:colOff>50800</xdr:colOff>
      <xdr:row>77</xdr:row>
      <xdr:rowOff>19247</xdr:rowOff>
    </xdr:to>
    <xdr:cxnSp macro="">
      <xdr:nvCxnSpPr>
        <xdr:cNvPr id="402" name="直線コネクタ 401"/>
        <xdr:cNvCxnSpPr/>
      </xdr:nvCxnSpPr>
      <xdr:spPr>
        <a:xfrm flipV="1">
          <a:off x="6972300" y="13182491"/>
          <a:ext cx="8890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86537</xdr:rowOff>
    </xdr:from>
    <xdr:to>
      <xdr:col>55</xdr:col>
      <xdr:colOff>50800</xdr:colOff>
      <xdr:row>77</xdr:row>
      <xdr:rowOff>16687</xdr:rowOff>
    </xdr:to>
    <xdr:sp macro="" textlink="">
      <xdr:nvSpPr>
        <xdr:cNvPr id="412" name="楕円 411"/>
        <xdr:cNvSpPr/>
      </xdr:nvSpPr>
      <xdr:spPr>
        <a:xfrm>
          <a:off x="104267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109415</xdr:rowOff>
    </xdr:from>
    <xdr:ext cx="534377" cy="259045"/>
    <xdr:sp macro="" textlink="">
      <xdr:nvSpPr>
        <xdr:cNvPr id="413" name="商工費該当値テキスト"/>
        <xdr:cNvSpPr txBox="1"/>
      </xdr:nvSpPr>
      <xdr:spPr>
        <a:xfrm>
          <a:off x="10528300" y="1296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129933</xdr:rowOff>
    </xdr:from>
    <xdr:to>
      <xdr:col>50</xdr:col>
      <xdr:colOff>165100</xdr:colOff>
      <xdr:row>77</xdr:row>
      <xdr:rowOff>60083</xdr:rowOff>
    </xdr:to>
    <xdr:sp macro="" textlink="">
      <xdr:nvSpPr>
        <xdr:cNvPr id="414" name="楕円 413"/>
        <xdr:cNvSpPr/>
      </xdr:nvSpPr>
      <xdr:spPr>
        <a:xfrm>
          <a:off x="9588500" y="131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76611</xdr:rowOff>
    </xdr:from>
    <xdr:ext cx="534377" cy="259045"/>
    <xdr:sp macro="" textlink="">
      <xdr:nvSpPr>
        <xdr:cNvPr id="415" name="テキスト ボックス 414"/>
        <xdr:cNvSpPr txBox="1"/>
      </xdr:nvSpPr>
      <xdr:spPr>
        <a:xfrm>
          <a:off x="9372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75642</xdr:rowOff>
    </xdr:from>
    <xdr:to>
      <xdr:col>46</xdr:col>
      <xdr:colOff>38100</xdr:colOff>
      <xdr:row>77</xdr:row>
      <xdr:rowOff>5792</xdr:rowOff>
    </xdr:to>
    <xdr:sp macro="" textlink="">
      <xdr:nvSpPr>
        <xdr:cNvPr id="416" name="楕円 415"/>
        <xdr:cNvSpPr/>
      </xdr:nvSpPr>
      <xdr:spPr>
        <a:xfrm>
          <a:off x="8699500" y="13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22318</xdr:rowOff>
    </xdr:from>
    <xdr:ext cx="534377" cy="259045"/>
    <xdr:sp macro="" textlink="">
      <xdr:nvSpPr>
        <xdr:cNvPr id="417" name="テキスト ボックス 416"/>
        <xdr:cNvSpPr txBox="1"/>
      </xdr:nvSpPr>
      <xdr:spPr>
        <a:xfrm>
          <a:off x="8483111" y="128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101491</xdr:rowOff>
    </xdr:from>
    <xdr:to>
      <xdr:col>41</xdr:col>
      <xdr:colOff>101600</xdr:colOff>
      <xdr:row>77</xdr:row>
      <xdr:rowOff>31641</xdr:rowOff>
    </xdr:to>
    <xdr:sp macro="" textlink="">
      <xdr:nvSpPr>
        <xdr:cNvPr id="418" name="楕円 417"/>
        <xdr:cNvSpPr/>
      </xdr:nvSpPr>
      <xdr:spPr>
        <a:xfrm>
          <a:off x="7810500" y="131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48169</xdr:rowOff>
    </xdr:from>
    <xdr:ext cx="534377" cy="259045"/>
    <xdr:sp macro="" textlink="">
      <xdr:nvSpPr>
        <xdr:cNvPr id="419" name="テキスト ボックス 418"/>
        <xdr:cNvSpPr txBox="1"/>
      </xdr:nvSpPr>
      <xdr:spPr>
        <a:xfrm>
          <a:off x="7594111" y="129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139897</xdr:rowOff>
    </xdr:from>
    <xdr:to>
      <xdr:col>36</xdr:col>
      <xdr:colOff>165100</xdr:colOff>
      <xdr:row>77</xdr:row>
      <xdr:rowOff>70047</xdr:rowOff>
    </xdr:to>
    <xdr:sp macro="" textlink="">
      <xdr:nvSpPr>
        <xdr:cNvPr id="420" name="楕円 419"/>
        <xdr:cNvSpPr/>
      </xdr:nvSpPr>
      <xdr:spPr>
        <a:xfrm>
          <a:off x="6921500" y="131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86574</xdr:rowOff>
    </xdr:from>
    <xdr:ext cx="534377" cy="259045"/>
    <xdr:sp macro="" textlink="">
      <xdr:nvSpPr>
        <xdr:cNvPr id="421" name="テキスト ボックス 420"/>
        <xdr:cNvSpPr txBox="1"/>
      </xdr:nvSpPr>
      <xdr:spPr>
        <a:xfrm>
          <a:off x="6705111" y="129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126507</xdr:rowOff>
    </xdr:from>
    <xdr:to>
      <xdr:col>55</xdr:col>
      <xdr:colOff>0</xdr:colOff>
      <xdr:row>98</xdr:row>
      <xdr:rowOff>129394</xdr:rowOff>
    </xdr:to>
    <xdr:cxnSp macro="">
      <xdr:nvCxnSpPr>
        <xdr:cNvPr id="452" name="直線コネクタ 451"/>
        <xdr:cNvCxnSpPr/>
      </xdr:nvCxnSpPr>
      <xdr:spPr>
        <a:xfrm>
          <a:off x="9639300" y="16928607"/>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125778</xdr:rowOff>
    </xdr:from>
    <xdr:to>
      <xdr:col>50</xdr:col>
      <xdr:colOff>114300</xdr:colOff>
      <xdr:row>98</xdr:row>
      <xdr:rowOff>126507</xdr:rowOff>
    </xdr:to>
    <xdr:cxnSp macro="">
      <xdr:nvCxnSpPr>
        <xdr:cNvPr id="455" name="直線コネクタ 454"/>
        <xdr:cNvCxnSpPr/>
      </xdr:nvCxnSpPr>
      <xdr:spPr>
        <a:xfrm>
          <a:off x="8750300" y="16927878"/>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116320</xdr:rowOff>
    </xdr:from>
    <xdr:to>
      <xdr:col>45</xdr:col>
      <xdr:colOff>177800</xdr:colOff>
      <xdr:row>98</xdr:row>
      <xdr:rowOff>125778</xdr:rowOff>
    </xdr:to>
    <xdr:cxnSp macro="">
      <xdr:nvCxnSpPr>
        <xdr:cNvPr id="458" name="直線コネクタ 457"/>
        <xdr:cNvCxnSpPr/>
      </xdr:nvCxnSpPr>
      <xdr:spPr>
        <a:xfrm>
          <a:off x="7861300" y="16918420"/>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116320</xdr:rowOff>
    </xdr:from>
    <xdr:to>
      <xdr:col>41</xdr:col>
      <xdr:colOff>50800</xdr:colOff>
      <xdr:row>98</xdr:row>
      <xdr:rowOff>120253</xdr:rowOff>
    </xdr:to>
    <xdr:cxnSp macro="">
      <xdr:nvCxnSpPr>
        <xdr:cNvPr id="461" name="直線コネクタ 460"/>
        <xdr:cNvCxnSpPr/>
      </xdr:nvCxnSpPr>
      <xdr:spPr>
        <a:xfrm flipV="1">
          <a:off x="6972300" y="16918420"/>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78594</xdr:rowOff>
    </xdr:from>
    <xdr:to>
      <xdr:col>55</xdr:col>
      <xdr:colOff>50800</xdr:colOff>
      <xdr:row>99</xdr:row>
      <xdr:rowOff>8744</xdr:rowOff>
    </xdr:to>
    <xdr:sp macro="" textlink="">
      <xdr:nvSpPr>
        <xdr:cNvPr id="471" name="楕円 470"/>
        <xdr:cNvSpPr/>
      </xdr:nvSpPr>
      <xdr:spPr>
        <a:xfrm>
          <a:off x="10426700" y="168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75707</xdr:rowOff>
    </xdr:from>
    <xdr:to>
      <xdr:col>50</xdr:col>
      <xdr:colOff>165100</xdr:colOff>
      <xdr:row>99</xdr:row>
      <xdr:rowOff>5857</xdr:rowOff>
    </xdr:to>
    <xdr:sp macro="" textlink="">
      <xdr:nvSpPr>
        <xdr:cNvPr id="473" name="楕円 472"/>
        <xdr:cNvSpPr/>
      </xdr:nvSpPr>
      <xdr:spPr>
        <a:xfrm>
          <a:off x="9588500" y="168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168434</xdr:rowOff>
    </xdr:from>
    <xdr:ext cx="534377" cy="259045"/>
    <xdr:sp macro="" textlink="">
      <xdr:nvSpPr>
        <xdr:cNvPr id="474" name="テキスト ボックス 473"/>
        <xdr:cNvSpPr txBox="1"/>
      </xdr:nvSpPr>
      <xdr:spPr>
        <a:xfrm>
          <a:off x="9372111" y="169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74978</xdr:rowOff>
    </xdr:from>
    <xdr:to>
      <xdr:col>46</xdr:col>
      <xdr:colOff>38100</xdr:colOff>
      <xdr:row>99</xdr:row>
      <xdr:rowOff>5128</xdr:rowOff>
    </xdr:to>
    <xdr:sp macro="" textlink="">
      <xdr:nvSpPr>
        <xdr:cNvPr id="475" name="楕円 474"/>
        <xdr:cNvSpPr/>
      </xdr:nvSpPr>
      <xdr:spPr>
        <a:xfrm>
          <a:off x="8699500" y="1687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21655</xdr:rowOff>
    </xdr:from>
    <xdr:ext cx="534377" cy="259045"/>
    <xdr:sp macro="" textlink="">
      <xdr:nvSpPr>
        <xdr:cNvPr id="476" name="テキスト ボックス 475"/>
        <xdr:cNvSpPr txBox="1"/>
      </xdr:nvSpPr>
      <xdr:spPr>
        <a:xfrm>
          <a:off x="8483111" y="1665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65520</xdr:rowOff>
    </xdr:from>
    <xdr:to>
      <xdr:col>41</xdr:col>
      <xdr:colOff>101600</xdr:colOff>
      <xdr:row>98</xdr:row>
      <xdr:rowOff>167120</xdr:rowOff>
    </xdr:to>
    <xdr:sp macro="" textlink="">
      <xdr:nvSpPr>
        <xdr:cNvPr id="477" name="楕円 476"/>
        <xdr:cNvSpPr/>
      </xdr:nvSpPr>
      <xdr:spPr>
        <a:xfrm>
          <a:off x="7810500" y="168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12197</xdr:rowOff>
    </xdr:from>
    <xdr:ext cx="534377" cy="259045"/>
    <xdr:sp macro="" textlink="">
      <xdr:nvSpPr>
        <xdr:cNvPr id="478" name="テキスト ボックス 477"/>
        <xdr:cNvSpPr txBox="1"/>
      </xdr:nvSpPr>
      <xdr:spPr>
        <a:xfrm>
          <a:off x="7594111" y="166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69453</xdr:rowOff>
    </xdr:from>
    <xdr:to>
      <xdr:col>36</xdr:col>
      <xdr:colOff>165100</xdr:colOff>
      <xdr:row>98</xdr:row>
      <xdr:rowOff>171053</xdr:rowOff>
    </xdr:to>
    <xdr:sp macro="" textlink="">
      <xdr:nvSpPr>
        <xdr:cNvPr id="479" name="楕円 478"/>
        <xdr:cNvSpPr/>
      </xdr:nvSpPr>
      <xdr:spPr>
        <a:xfrm>
          <a:off x="69215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162180</xdr:rowOff>
    </xdr:from>
    <xdr:ext cx="534377" cy="259045"/>
    <xdr:sp macro="" textlink="">
      <xdr:nvSpPr>
        <xdr:cNvPr id="480" name="テキスト ボックス 479"/>
        <xdr:cNvSpPr txBox="1"/>
      </xdr:nvSpPr>
      <xdr:spPr>
        <a:xfrm>
          <a:off x="6705111" y="169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132979</xdr:rowOff>
    </xdr:from>
    <xdr:to>
      <xdr:col>85</xdr:col>
      <xdr:colOff>127000</xdr:colOff>
      <xdr:row>37</xdr:row>
      <xdr:rowOff>146238</xdr:rowOff>
    </xdr:to>
    <xdr:cxnSp macro="">
      <xdr:nvCxnSpPr>
        <xdr:cNvPr id="508" name="直線コネクタ 507"/>
        <xdr:cNvCxnSpPr/>
      </xdr:nvCxnSpPr>
      <xdr:spPr>
        <a:xfrm flipV="1">
          <a:off x="15481300" y="647662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146238</xdr:rowOff>
    </xdr:from>
    <xdr:to>
      <xdr:col>81</xdr:col>
      <xdr:colOff>50800</xdr:colOff>
      <xdr:row>38</xdr:row>
      <xdr:rowOff>5695</xdr:rowOff>
    </xdr:to>
    <xdr:cxnSp macro="">
      <xdr:nvCxnSpPr>
        <xdr:cNvPr id="511" name="直線コネクタ 510"/>
        <xdr:cNvCxnSpPr/>
      </xdr:nvCxnSpPr>
      <xdr:spPr>
        <a:xfrm flipV="1">
          <a:off x="14592300" y="6489888"/>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168412</xdr:rowOff>
    </xdr:from>
    <xdr:to>
      <xdr:col>76</xdr:col>
      <xdr:colOff>114300</xdr:colOff>
      <xdr:row>38</xdr:row>
      <xdr:rowOff>5695</xdr:rowOff>
    </xdr:to>
    <xdr:cxnSp macro="">
      <xdr:nvCxnSpPr>
        <xdr:cNvPr id="514" name="直線コネクタ 513"/>
        <xdr:cNvCxnSpPr/>
      </xdr:nvCxnSpPr>
      <xdr:spPr>
        <a:xfrm>
          <a:off x="13703300" y="6512062"/>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149804</xdr:rowOff>
    </xdr:from>
    <xdr:to>
      <xdr:col>71</xdr:col>
      <xdr:colOff>177800</xdr:colOff>
      <xdr:row>37</xdr:row>
      <xdr:rowOff>168412</xdr:rowOff>
    </xdr:to>
    <xdr:cxnSp macro="">
      <xdr:nvCxnSpPr>
        <xdr:cNvPr id="517" name="直線コネクタ 516"/>
        <xdr:cNvCxnSpPr/>
      </xdr:nvCxnSpPr>
      <xdr:spPr>
        <a:xfrm>
          <a:off x="12814300" y="6493454"/>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82179</xdr:rowOff>
    </xdr:from>
    <xdr:to>
      <xdr:col>85</xdr:col>
      <xdr:colOff>177800</xdr:colOff>
      <xdr:row>38</xdr:row>
      <xdr:rowOff>12329</xdr:rowOff>
    </xdr:to>
    <xdr:sp macro="" textlink="">
      <xdr:nvSpPr>
        <xdr:cNvPr id="527" name="楕円 526"/>
        <xdr:cNvSpPr/>
      </xdr:nvSpPr>
      <xdr:spPr>
        <a:xfrm>
          <a:off x="162687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60606</xdr:rowOff>
    </xdr:from>
    <xdr:ext cx="534377" cy="259045"/>
    <xdr:sp macro="" textlink="">
      <xdr:nvSpPr>
        <xdr:cNvPr id="528" name="消防費該当値テキスト"/>
        <xdr:cNvSpPr txBox="1"/>
      </xdr:nvSpPr>
      <xdr:spPr>
        <a:xfrm>
          <a:off x="16370300" y="64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95438</xdr:rowOff>
    </xdr:from>
    <xdr:to>
      <xdr:col>81</xdr:col>
      <xdr:colOff>101600</xdr:colOff>
      <xdr:row>38</xdr:row>
      <xdr:rowOff>25588</xdr:rowOff>
    </xdr:to>
    <xdr:sp macro="" textlink="">
      <xdr:nvSpPr>
        <xdr:cNvPr id="529" name="楕円 528"/>
        <xdr:cNvSpPr/>
      </xdr:nvSpPr>
      <xdr:spPr>
        <a:xfrm>
          <a:off x="15430500" y="64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16715</xdr:rowOff>
    </xdr:from>
    <xdr:ext cx="534377" cy="259045"/>
    <xdr:sp macro="" textlink="">
      <xdr:nvSpPr>
        <xdr:cNvPr id="530" name="テキスト ボックス 529"/>
        <xdr:cNvSpPr txBox="1"/>
      </xdr:nvSpPr>
      <xdr:spPr>
        <a:xfrm>
          <a:off x="15214111" y="653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126345</xdr:rowOff>
    </xdr:from>
    <xdr:to>
      <xdr:col>76</xdr:col>
      <xdr:colOff>165100</xdr:colOff>
      <xdr:row>38</xdr:row>
      <xdr:rowOff>56494</xdr:rowOff>
    </xdr:to>
    <xdr:sp macro="" textlink="">
      <xdr:nvSpPr>
        <xdr:cNvPr id="531" name="楕円 530"/>
        <xdr:cNvSpPr/>
      </xdr:nvSpPr>
      <xdr:spPr>
        <a:xfrm>
          <a:off x="14541500" y="6469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47622</xdr:rowOff>
    </xdr:from>
    <xdr:ext cx="534377" cy="259045"/>
    <xdr:sp macro="" textlink="">
      <xdr:nvSpPr>
        <xdr:cNvPr id="532" name="テキスト ボックス 531"/>
        <xdr:cNvSpPr txBox="1"/>
      </xdr:nvSpPr>
      <xdr:spPr>
        <a:xfrm>
          <a:off x="14325111" y="65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117612</xdr:rowOff>
    </xdr:from>
    <xdr:to>
      <xdr:col>72</xdr:col>
      <xdr:colOff>38100</xdr:colOff>
      <xdr:row>38</xdr:row>
      <xdr:rowOff>47762</xdr:rowOff>
    </xdr:to>
    <xdr:sp macro="" textlink="">
      <xdr:nvSpPr>
        <xdr:cNvPr id="533" name="楕円 532"/>
        <xdr:cNvSpPr/>
      </xdr:nvSpPr>
      <xdr:spPr>
        <a:xfrm>
          <a:off x="13652500" y="64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38889</xdr:rowOff>
    </xdr:from>
    <xdr:ext cx="534377" cy="259045"/>
    <xdr:sp macro="" textlink="">
      <xdr:nvSpPr>
        <xdr:cNvPr id="534" name="テキスト ボックス 533"/>
        <xdr:cNvSpPr txBox="1"/>
      </xdr:nvSpPr>
      <xdr:spPr>
        <a:xfrm>
          <a:off x="13436111" y="65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99004</xdr:rowOff>
    </xdr:from>
    <xdr:to>
      <xdr:col>67</xdr:col>
      <xdr:colOff>101600</xdr:colOff>
      <xdr:row>38</xdr:row>
      <xdr:rowOff>29154</xdr:rowOff>
    </xdr:to>
    <xdr:sp macro="" textlink="">
      <xdr:nvSpPr>
        <xdr:cNvPr id="535" name="楕円 534"/>
        <xdr:cNvSpPr/>
      </xdr:nvSpPr>
      <xdr:spPr>
        <a:xfrm>
          <a:off x="12763500" y="64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20281</xdr:rowOff>
    </xdr:from>
    <xdr:ext cx="534377" cy="259045"/>
    <xdr:sp macro="" textlink="">
      <xdr:nvSpPr>
        <xdr:cNvPr id="536" name="テキスト ボックス 535"/>
        <xdr:cNvSpPr txBox="1"/>
      </xdr:nvSpPr>
      <xdr:spPr>
        <a:xfrm>
          <a:off x="12547111" y="65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23952</xdr:rowOff>
    </xdr:from>
    <xdr:to>
      <xdr:col>85</xdr:col>
      <xdr:colOff>127000</xdr:colOff>
      <xdr:row>57</xdr:row>
      <xdr:rowOff>130772</xdr:rowOff>
    </xdr:to>
    <xdr:cxnSp macro="">
      <xdr:nvCxnSpPr>
        <xdr:cNvPr id="566" name="直線コネクタ 565"/>
        <xdr:cNvCxnSpPr/>
      </xdr:nvCxnSpPr>
      <xdr:spPr>
        <a:xfrm>
          <a:off x="15481300" y="9625152"/>
          <a:ext cx="838200" cy="2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150596</xdr:rowOff>
    </xdr:from>
    <xdr:to>
      <xdr:col>81</xdr:col>
      <xdr:colOff>50800</xdr:colOff>
      <xdr:row>56</xdr:row>
      <xdr:rowOff>23952</xdr:rowOff>
    </xdr:to>
    <xdr:cxnSp macro="">
      <xdr:nvCxnSpPr>
        <xdr:cNvPr id="569" name="直線コネクタ 568"/>
        <xdr:cNvCxnSpPr/>
      </xdr:nvCxnSpPr>
      <xdr:spPr>
        <a:xfrm>
          <a:off x="14592300" y="958034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150596</xdr:rowOff>
    </xdr:from>
    <xdr:to>
      <xdr:col>76</xdr:col>
      <xdr:colOff>114300</xdr:colOff>
      <xdr:row>57</xdr:row>
      <xdr:rowOff>170676</xdr:rowOff>
    </xdr:to>
    <xdr:cxnSp macro="">
      <xdr:nvCxnSpPr>
        <xdr:cNvPr id="572" name="直線コネクタ 571"/>
        <xdr:cNvCxnSpPr/>
      </xdr:nvCxnSpPr>
      <xdr:spPr>
        <a:xfrm flipV="1">
          <a:off x="13703300" y="9580346"/>
          <a:ext cx="889000" cy="3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13615</xdr:rowOff>
    </xdr:from>
    <xdr:to>
      <xdr:col>71</xdr:col>
      <xdr:colOff>177800</xdr:colOff>
      <xdr:row>57</xdr:row>
      <xdr:rowOff>170676</xdr:rowOff>
    </xdr:to>
    <xdr:cxnSp macro="">
      <xdr:nvCxnSpPr>
        <xdr:cNvPr id="575" name="直線コネクタ 574"/>
        <xdr:cNvCxnSpPr/>
      </xdr:nvCxnSpPr>
      <xdr:spPr>
        <a:xfrm>
          <a:off x="12814300" y="9786265"/>
          <a:ext cx="889000" cy="1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79972</xdr:rowOff>
    </xdr:from>
    <xdr:to>
      <xdr:col>85</xdr:col>
      <xdr:colOff>177800</xdr:colOff>
      <xdr:row>58</xdr:row>
      <xdr:rowOff>10122</xdr:rowOff>
    </xdr:to>
    <xdr:sp macro="" textlink="">
      <xdr:nvSpPr>
        <xdr:cNvPr id="585" name="楕円 584"/>
        <xdr:cNvSpPr/>
      </xdr:nvSpPr>
      <xdr:spPr>
        <a:xfrm>
          <a:off x="16268700" y="98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102849</xdr:rowOff>
    </xdr:from>
    <xdr:ext cx="534377" cy="259045"/>
    <xdr:sp macro="" textlink="">
      <xdr:nvSpPr>
        <xdr:cNvPr id="586" name="教育費該当値テキスト"/>
        <xdr:cNvSpPr txBox="1"/>
      </xdr:nvSpPr>
      <xdr:spPr>
        <a:xfrm>
          <a:off x="16370300" y="970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144602</xdr:rowOff>
    </xdr:from>
    <xdr:to>
      <xdr:col>81</xdr:col>
      <xdr:colOff>101600</xdr:colOff>
      <xdr:row>56</xdr:row>
      <xdr:rowOff>74752</xdr:rowOff>
    </xdr:to>
    <xdr:sp macro="" textlink="">
      <xdr:nvSpPr>
        <xdr:cNvPr id="587" name="楕円 586"/>
        <xdr:cNvSpPr/>
      </xdr:nvSpPr>
      <xdr:spPr>
        <a:xfrm>
          <a:off x="15430500" y="95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91279</xdr:rowOff>
    </xdr:from>
    <xdr:ext cx="534377" cy="259045"/>
    <xdr:sp macro="" textlink="">
      <xdr:nvSpPr>
        <xdr:cNvPr id="588" name="テキスト ボックス 587"/>
        <xdr:cNvSpPr txBox="1"/>
      </xdr:nvSpPr>
      <xdr:spPr>
        <a:xfrm>
          <a:off x="15214111" y="93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99796</xdr:rowOff>
    </xdr:from>
    <xdr:to>
      <xdr:col>76</xdr:col>
      <xdr:colOff>165100</xdr:colOff>
      <xdr:row>56</xdr:row>
      <xdr:rowOff>29946</xdr:rowOff>
    </xdr:to>
    <xdr:sp macro="" textlink="">
      <xdr:nvSpPr>
        <xdr:cNvPr id="589" name="楕円 588"/>
        <xdr:cNvSpPr/>
      </xdr:nvSpPr>
      <xdr:spPr>
        <a:xfrm>
          <a:off x="14541500" y="95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46473</xdr:rowOff>
    </xdr:from>
    <xdr:ext cx="534377" cy="259045"/>
    <xdr:sp macro="" textlink="">
      <xdr:nvSpPr>
        <xdr:cNvPr id="590" name="テキスト ボックス 589"/>
        <xdr:cNvSpPr txBox="1"/>
      </xdr:nvSpPr>
      <xdr:spPr>
        <a:xfrm>
          <a:off x="143251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119876</xdr:rowOff>
    </xdr:from>
    <xdr:to>
      <xdr:col>72</xdr:col>
      <xdr:colOff>38100</xdr:colOff>
      <xdr:row>58</xdr:row>
      <xdr:rowOff>50026</xdr:rowOff>
    </xdr:to>
    <xdr:sp macro="" textlink="">
      <xdr:nvSpPr>
        <xdr:cNvPr id="591" name="楕円 590"/>
        <xdr:cNvSpPr/>
      </xdr:nvSpPr>
      <xdr:spPr>
        <a:xfrm>
          <a:off x="13652500" y="98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66553</xdr:rowOff>
    </xdr:from>
    <xdr:ext cx="534377" cy="259045"/>
    <xdr:sp macro="" textlink="">
      <xdr:nvSpPr>
        <xdr:cNvPr id="592" name="テキスト ボックス 591"/>
        <xdr:cNvSpPr txBox="1"/>
      </xdr:nvSpPr>
      <xdr:spPr>
        <a:xfrm>
          <a:off x="13436111" y="966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134265</xdr:rowOff>
    </xdr:from>
    <xdr:to>
      <xdr:col>67</xdr:col>
      <xdr:colOff>101600</xdr:colOff>
      <xdr:row>57</xdr:row>
      <xdr:rowOff>64415</xdr:rowOff>
    </xdr:to>
    <xdr:sp macro="" textlink="">
      <xdr:nvSpPr>
        <xdr:cNvPr id="593" name="楕円 592"/>
        <xdr:cNvSpPr/>
      </xdr:nvSpPr>
      <xdr:spPr>
        <a:xfrm>
          <a:off x="12763500" y="97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80942</xdr:rowOff>
    </xdr:from>
    <xdr:ext cx="534377" cy="259045"/>
    <xdr:sp macro="" textlink="">
      <xdr:nvSpPr>
        <xdr:cNvPr id="594" name="テキスト ボックス 593"/>
        <xdr:cNvSpPr txBox="1"/>
      </xdr:nvSpPr>
      <xdr:spPr>
        <a:xfrm>
          <a:off x="12547111" y="95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37173</xdr:rowOff>
    </xdr:from>
    <xdr:to>
      <xdr:col>85</xdr:col>
      <xdr:colOff>127000</xdr:colOff>
      <xdr:row>79</xdr:row>
      <xdr:rowOff>44450</xdr:rowOff>
    </xdr:to>
    <xdr:cxnSp macro="">
      <xdr:nvCxnSpPr>
        <xdr:cNvPr id="623" name="直線コネクタ 622"/>
        <xdr:cNvCxnSpPr/>
      </xdr:nvCxnSpPr>
      <xdr:spPr>
        <a:xfrm flipV="1">
          <a:off x="15481300" y="13581723"/>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43383</xdr:rowOff>
    </xdr:from>
    <xdr:to>
      <xdr:col>81</xdr:col>
      <xdr:colOff>50800</xdr:colOff>
      <xdr:row>79</xdr:row>
      <xdr:rowOff>44450</xdr:rowOff>
    </xdr:to>
    <xdr:cxnSp macro="">
      <xdr:nvCxnSpPr>
        <xdr:cNvPr id="626" name="直線コネクタ 625"/>
        <xdr:cNvCxnSpPr/>
      </xdr:nvCxnSpPr>
      <xdr:spPr>
        <a:xfrm>
          <a:off x="14592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163449</xdr:rowOff>
    </xdr:from>
    <xdr:to>
      <xdr:col>76</xdr:col>
      <xdr:colOff>114300</xdr:colOff>
      <xdr:row>79</xdr:row>
      <xdr:rowOff>43383</xdr:rowOff>
    </xdr:to>
    <xdr:cxnSp macro="">
      <xdr:nvCxnSpPr>
        <xdr:cNvPr id="629" name="直線コネクタ 628"/>
        <xdr:cNvCxnSpPr/>
      </xdr:nvCxnSpPr>
      <xdr:spPr>
        <a:xfrm>
          <a:off x="13703300" y="13536549"/>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163449</xdr:rowOff>
    </xdr:from>
    <xdr:to>
      <xdr:col>71</xdr:col>
      <xdr:colOff>177800</xdr:colOff>
      <xdr:row>79</xdr:row>
      <xdr:rowOff>30848</xdr:rowOff>
    </xdr:to>
    <xdr:cxnSp macro="">
      <xdr:nvCxnSpPr>
        <xdr:cNvPr id="632" name="直線コネクタ 631"/>
        <xdr:cNvCxnSpPr/>
      </xdr:nvCxnSpPr>
      <xdr:spPr>
        <a:xfrm flipV="1">
          <a:off x="12814300" y="13536549"/>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34" name="テキスト ボックス 633"/>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157823</xdr:rowOff>
    </xdr:from>
    <xdr:to>
      <xdr:col>85</xdr:col>
      <xdr:colOff>177800</xdr:colOff>
      <xdr:row>79</xdr:row>
      <xdr:rowOff>87973</xdr:rowOff>
    </xdr:to>
    <xdr:sp macro="" textlink="">
      <xdr:nvSpPr>
        <xdr:cNvPr id="642" name="楕円 641"/>
        <xdr:cNvSpPr/>
      </xdr:nvSpPr>
      <xdr:spPr>
        <a:xfrm>
          <a:off x="162687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164033</xdr:rowOff>
    </xdr:from>
    <xdr:to>
      <xdr:col>76</xdr:col>
      <xdr:colOff>165100</xdr:colOff>
      <xdr:row>79</xdr:row>
      <xdr:rowOff>94183</xdr:rowOff>
    </xdr:to>
    <xdr:sp macro="" textlink="">
      <xdr:nvSpPr>
        <xdr:cNvPr id="646" name="楕円 645"/>
        <xdr:cNvSpPr/>
      </xdr:nvSpPr>
      <xdr:spPr>
        <a:xfrm>
          <a:off x="14541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85310</xdr:rowOff>
    </xdr:from>
    <xdr:ext cx="313932" cy="259045"/>
    <xdr:sp macro="" textlink="">
      <xdr:nvSpPr>
        <xdr:cNvPr id="647" name="テキスト ボックス 646"/>
        <xdr:cNvSpPr txBox="1"/>
      </xdr:nvSpPr>
      <xdr:spPr>
        <a:xfrm>
          <a:off x="14435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112649</xdr:rowOff>
    </xdr:from>
    <xdr:to>
      <xdr:col>72</xdr:col>
      <xdr:colOff>38100</xdr:colOff>
      <xdr:row>79</xdr:row>
      <xdr:rowOff>42799</xdr:rowOff>
    </xdr:to>
    <xdr:sp macro="" textlink="">
      <xdr:nvSpPr>
        <xdr:cNvPr id="648" name="楕円 647"/>
        <xdr:cNvSpPr/>
      </xdr:nvSpPr>
      <xdr:spPr>
        <a:xfrm>
          <a:off x="13652500" y="134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59326</xdr:rowOff>
    </xdr:from>
    <xdr:ext cx="469744" cy="259045"/>
    <xdr:sp macro="" textlink="">
      <xdr:nvSpPr>
        <xdr:cNvPr id="649" name="テキスト ボックス 648"/>
        <xdr:cNvSpPr txBox="1"/>
      </xdr:nvSpPr>
      <xdr:spPr>
        <a:xfrm>
          <a:off x="13468428" y="1326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151498</xdr:rowOff>
    </xdr:from>
    <xdr:to>
      <xdr:col>67</xdr:col>
      <xdr:colOff>101600</xdr:colOff>
      <xdr:row>79</xdr:row>
      <xdr:rowOff>81648</xdr:rowOff>
    </xdr:to>
    <xdr:sp macro="" textlink="">
      <xdr:nvSpPr>
        <xdr:cNvPr id="650" name="楕円 649"/>
        <xdr:cNvSpPr/>
      </xdr:nvSpPr>
      <xdr:spPr>
        <a:xfrm>
          <a:off x="12763500" y="135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72775</xdr:rowOff>
    </xdr:from>
    <xdr:ext cx="469744" cy="259045"/>
    <xdr:sp macro="" textlink="">
      <xdr:nvSpPr>
        <xdr:cNvPr id="651" name="テキスト ボックス 650"/>
        <xdr:cNvSpPr txBox="1"/>
      </xdr:nvSpPr>
      <xdr:spPr>
        <a:xfrm>
          <a:off x="12579428" y="136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23228</xdr:rowOff>
    </xdr:from>
    <xdr:to>
      <xdr:col>85</xdr:col>
      <xdr:colOff>127000</xdr:colOff>
      <xdr:row>95</xdr:row>
      <xdr:rowOff>50025</xdr:rowOff>
    </xdr:to>
    <xdr:cxnSp macro="">
      <xdr:nvCxnSpPr>
        <xdr:cNvPr id="680" name="直線コネクタ 679"/>
        <xdr:cNvCxnSpPr/>
      </xdr:nvCxnSpPr>
      <xdr:spPr>
        <a:xfrm>
          <a:off x="15481300" y="16310978"/>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22098</xdr:rowOff>
    </xdr:from>
    <xdr:to>
      <xdr:col>81</xdr:col>
      <xdr:colOff>50800</xdr:colOff>
      <xdr:row>95</xdr:row>
      <xdr:rowOff>23228</xdr:rowOff>
    </xdr:to>
    <xdr:cxnSp macro="">
      <xdr:nvCxnSpPr>
        <xdr:cNvPr id="683" name="直線コネクタ 682"/>
        <xdr:cNvCxnSpPr/>
      </xdr:nvCxnSpPr>
      <xdr:spPr>
        <a:xfrm>
          <a:off x="14592300" y="16309848"/>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22098</xdr:rowOff>
    </xdr:from>
    <xdr:to>
      <xdr:col>76</xdr:col>
      <xdr:colOff>114300</xdr:colOff>
      <xdr:row>95</xdr:row>
      <xdr:rowOff>43193</xdr:rowOff>
    </xdr:to>
    <xdr:cxnSp macro="">
      <xdr:nvCxnSpPr>
        <xdr:cNvPr id="686" name="直線コネクタ 685"/>
        <xdr:cNvCxnSpPr/>
      </xdr:nvCxnSpPr>
      <xdr:spPr>
        <a:xfrm flipV="1">
          <a:off x="13703300" y="16309848"/>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43193</xdr:rowOff>
    </xdr:from>
    <xdr:to>
      <xdr:col>71</xdr:col>
      <xdr:colOff>177800</xdr:colOff>
      <xdr:row>95</xdr:row>
      <xdr:rowOff>111531</xdr:rowOff>
    </xdr:to>
    <xdr:cxnSp macro="">
      <xdr:nvCxnSpPr>
        <xdr:cNvPr id="689" name="直線コネクタ 688"/>
        <xdr:cNvCxnSpPr/>
      </xdr:nvCxnSpPr>
      <xdr:spPr>
        <a:xfrm flipV="1">
          <a:off x="12814300" y="16330943"/>
          <a:ext cx="889000" cy="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3" name="テキスト ボックス 692"/>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170675</xdr:rowOff>
    </xdr:from>
    <xdr:to>
      <xdr:col>85</xdr:col>
      <xdr:colOff>177800</xdr:colOff>
      <xdr:row>95</xdr:row>
      <xdr:rowOff>100825</xdr:rowOff>
    </xdr:to>
    <xdr:sp macro="" textlink="">
      <xdr:nvSpPr>
        <xdr:cNvPr id="699" name="楕円 698"/>
        <xdr:cNvSpPr/>
      </xdr:nvSpPr>
      <xdr:spPr>
        <a:xfrm>
          <a:off x="16268700" y="162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22102</xdr:rowOff>
    </xdr:from>
    <xdr:ext cx="534377" cy="259045"/>
    <xdr:sp macro="" textlink="">
      <xdr:nvSpPr>
        <xdr:cNvPr id="700" name="公債費該当値テキスト"/>
        <xdr:cNvSpPr txBox="1"/>
      </xdr:nvSpPr>
      <xdr:spPr>
        <a:xfrm>
          <a:off x="16370300" y="161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143878</xdr:rowOff>
    </xdr:from>
    <xdr:to>
      <xdr:col>81</xdr:col>
      <xdr:colOff>101600</xdr:colOff>
      <xdr:row>95</xdr:row>
      <xdr:rowOff>74028</xdr:rowOff>
    </xdr:to>
    <xdr:sp macro="" textlink="">
      <xdr:nvSpPr>
        <xdr:cNvPr id="701" name="楕円 700"/>
        <xdr:cNvSpPr/>
      </xdr:nvSpPr>
      <xdr:spPr>
        <a:xfrm>
          <a:off x="15430500" y="16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90555</xdr:rowOff>
    </xdr:from>
    <xdr:ext cx="534377" cy="259045"/>
    <xdr:sp macro="" textlink="">
      <xdr:nvSpPr>
        <xdr:cNvPr id="702" name="テキスト ボックス 701"/>
        <xdr:cNvSpPr txBox="1"/>
      </xdr:nvSpPr>
      <xdr:spPr>
        <a:xfrm>
          <a:off x="15214111" y="160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142748</xdr:rowOff>
    </xdr:from>
    <xdr:to>
      <xdr:col>76</xdr:col>
      <xdr:colOff>165100</xdr:colOff>
      <xdr:row>95</xdr:row>
      <xdr:rowOff>72898</xdr:rowOff>
    </xdr:to>
    <xdr:sp macro="" textlink="">
      <xdr:nvSpPr>
        <xdr:cNvPr id="703" name="楕円 702"/>
        <xdr:cNvSpPr/>
      </xdr:nvSpPr>
      <xdr:spPr>
        <a:xfrm>
          <a:off x="14541500" y="162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89425</xdr:rowOff>
    </xdr:from>
    <xdr:ext cx="534377" cy="259045"/>
    <xdr:sp macro="" textlink="">
      <xdr:nvSpPr>
        <xdr:cNvPr id="704" name="テキスト ボックス 703"/>
        <xdr:cNvSpPr txBox="1"/>
      </xdr:nvSpPr>
      <xdr:spPr>
        <a:xfrm>
          <a:off x="14325111" y="160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163843</xdr:rowOff>
    </xdr:from>
    <xdr:to>
      <xdr:col>72</xdr:col>
      <xdr:colOff>38100</xdr:colOff>
      <xdr:row>95</xdr:row>
      <xdr:rowOff>93993</xdr:rowOff>
    </xdr:to>
    <xdr:sp macro="" textlink="">
      <xdr:nvSpPr>
        <xdr:cNvPr id="705" name="楕円 704"/>
        <xdr:cNvSpPr/>
      </xdr:nvSpPr>
      <xdr:spPr>
        <a:xfrm>
          <a:off x="13652500" y="162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110520</xdr:rowOff>
    </xdr:from>
    <xdr:ext cx="534377" cy="259045"/>
    <xdr:sp macro="" textlink="">
      <xdr:nvSpPr>
        <xdr:cNvPr id="706" name="テキスト ボックス 705"/>
        <xdr:cNvSpPr txBox="1"/>
      </xdr:nvSpPr>
      <xdr:spPr>
        <a:xfrm>
          <a:off x="13436111" y="160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60731</xdr:rowOff>
    </xdr:from>
    <xdr:to>
      <xdr:col>67</xdr:col>
      <xdr:colOff>101600</xdr:colOff>
      <xdr:row>95</xdr:row>
      <xdr:rowOff>162331</xdr:rowOff>
    </xdr:to>
    <xdr:sp macro="" textlink="">
      <xdr:nvSpPr>
        <xdr:cNvPr id="707" name="楕円 706"/>
        <xdr:cNvSpPr/>
      </xdr:nvSpPr>
      <xdr:spPr>
        <a:xfrm>
          <a:off x="12763500" y="163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7408</xdr:rowOff>
    </xdr:from>
    <xdr:ext cx="534377" cy="259045"/>
    <xdr:sp macro="" textlink="">
      <xdr:nvSpPr>
        <xdr:cNvPr id="708" name="テキスト ボックス 707"/>
        <xdr:cNvSpPr txBox="1"/>
      </xdr:nvSpPr>
      <xdr:spPr>
        <a:xfrm>
          <a:off x="12547111" y="161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17399</xdr:rowOff>
    </xdr:from>
    <xdr:to>
      <xdr:col>116</xdr:col>
      <xdr:colOff>63500</xdr:colOff>
      <xdr:row>39</xdr:row>
      <xdr:rowOff>44450</xdr:rowOff>
    </xdr:to>
    <xdr:cxnSp macro="">
      <xdr:nvCxnSpPr>
        <xdr:cNvPr id="737" name="直線コネクタ 736"/>
        <xdr:cNvCxnSpPr/>
      </xdr:nvCxnSpPr>
      <xdr:spPr>
        <a:xfrm>
          <a:off x="21323300" y="6189599"/>
          <a:ext cx="838200" cy="54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17399</xdr:rowOff>
    </xdr:from>
    <xdr:to>
      <xdr:col>111</xdr:col>
      <xdr:colOff>177800</xdr:colOff>
      <xdr:row>38</xdr:row>
      <xdr:rowOff>21209</xdr:rowOff>
    </xdr:to>
    <xdr:cxnSp macro="">
      <xdr:nvCxnSpPr>
        <xdr:cNvPr id="740" name="直線コネクタ 739"/>
        <xdr:cNvCxnSpPr/>
      </xdr:nvCxnSpPr>
      <xdr:spPr>
        <a:xfrm flipV="1">
          <a:off x="20434300" y="6189599"/>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34942</xdr:rowOff>
    </xdr:from>
    <xdr:ext cx="378565" cy="259045"/>
    <xdr:sp macro="" textlink="">
      <xdr:nvSpPr>
        <xdr:cNvPr id="742" name="テキスト ボックス 741"/>
        <xdr:cNvSpPr txBox="1"/>
      </xdr:nvSpPr>
      <xdr:spPr>
        <a:xfrm>
          <a:off x="21134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157988</xdr:rowOff>
    </xdr:from>
    <xdr:to>
      <xdr:col>107</xdr:col>
      <xdr:colOff>50800</xdr:colOff>
      <xdr:row>38</xdr:row>
      <xdr:rowOff>21209</xdr:rowOff>
    </xdr:to>
    <xdr:cxnSp macro="">
      <xdr:nvCxnSpPr>
        <xdr:cNvPr id="743" name="直線コネクタ 742"/>
        <xdr:cNvCxnSpPr/>
      </xdr:nvCxnSpPr>
      <xdr:spPr>
        <a:xfrm>
          <a:off x="19545300" y="650163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43133</xdr:rowOff>
    </xdr:from>
    <xdr:ext cx="378565" cy="259045"/>
    <xdr:sp macro="" textlink="">
      <xdr:nvSpPr>
        <xdr:cNvPr id="745" name="テキスト ボックス 744"/>
        <xdr:cNvSpPr txBox="1"/>
      </xdr:nvSpPr>
      <xdr:spPr>
        <a:xfrm>
          <a:off x="20245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157988</xdr:rowOff>
    </xdr:from>
    <xdr:to>
      <xdr:col>102</xdr:col>
      <xdr:colOff>114300</xdr:colOff>
      <xdr:row>39</xdr:row>
      <xdr:rowOff>3683</xdr:rowOff>
    </xdr:to>
    <xdr:cxnSp macro="">
      <xdr:nvCxnSpPr>
        <xdr:cNvPr id="746" name="直線コネクタ 745"/>
        <xdr:cNvCxnSpPr/>
      </xdr:nvCxnSpPr>
      <xdr:spPr>
        <a:xfrm flipV="1">
          <a:off x="18656300" y="6501638"/>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48" name="テキスト ボックス 747"/>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61421</xdr:rowOff>
    </xdr:from>
    <xdr:ext cx="378565" cy="259045"/>
    <xdr:sp macro="" textlink="">
      <xdr:nvSpPr>
        <xdr:cNvPr id="750" name="テキスト ボックス 749"/>
        <xdr:cNvSpPr txBox="1"/>
      </xdr:nvSpPr>
      <xdr:spPr>
        <a:xfrm>
          <a:off x="18467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138049</xdr:rowOff>
    </xdr:from>
    <xdr:to>
      <xdr:col>112</xdr:col>
      <xdr:colOff>38100</xdr:colOff>
      <xdr:row>36</xdr:row>
      <xdr:rowOff>68199</xdr:rowOff>
    </xdr:to>
    <xdr:sp macro="" textlink="">
      <xdr:nvSpPr>
        <xdr:cNvPr id="758" name="楕円 757"/>
        <xdr:cNvSpPr/>
      </xdr:nvSpPr>
      <xdr:spPr>
        <a:xfrm>
          <a:off x="21272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84726</xdr:rowOff>
    </xdr:from>
    <xdr:ext cx="469744" cy="259045"/>
    <xdr:sp macro="" textlink="">
      <xdr:nvSpPr>
        <xdr:cNvPr id="759" name="テキスト ボックス 758"/>
        <xdr:cNvSpPr txBox="1"/>
      </xdr:nvSpPr>
      <xdr:spPr>
        <a:xfrm>
          <a:off x="21088428" y="59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141859</xdr:rowOff>
    </xdr:from>
    <xdr:to>
      <xdr:col>107</xdr:col>
      <xdr:colOff>101600</xdr:colOff>
      <xdr:row>38</xdr:row>
      <xdr:rowOff>72010</xdr:rowOff>
    </xdr:to>
    <xdr:sp macro="" textlink="">
      <xdr:nvSpPr>
        <xdr:cNvPr id="760" name="楕円 759"/>
        <xdr:cNvSpPr/>
      </xdr:nvSpPr>
      <xdr:spPr>
        <a:xfrm>
          <a:off x="20383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88536</xdr:rowOff>
    </xdr:from>
    <xdr:ext cx="469744" cy="259045"/>
    <xdr:sp macro="" textlink="">
      <xdr:nvSpPr>
        <xdr:cNvPr id="761" name="テキスト ボックス 760"/>
        <xdr:cNvSpPr txBox="1"/>
      </xdr:nvSpPr>
      <xdr:spPr>
        <a:xfrm>
          <a:off x="20199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107188</xdr:rowOff>
    </xdr:from>
    <xdr:to>
      <xdr:col>102</xdr:col>
      <xdr:colOff>165100</xdr:colOff>
      <xdr:row>38</xdr:row>
      <xdr:rowOff>37338</xdr:rowOff>
    </xdr:to>
    <xdr:sp macro="" textlink="">
      <xdr:nvSpPr>
        <xdr:cNvPr id="762" name="楕円 761"/>
        <xdr:cNvSpPr/>
      </xdr:nvSpPr>
      <xdr:spPr>
        <a:xfrm>
          <a:off x="19494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53865</xdr:rowOff>
    </xdr:from>
    <xdr:ext cx="469744" cy="259045"/>
    <xdr:sp macro="" textlink="">
      <xdr:nvSpPr>
        <xdr:cNvPr id="763" name="テキスト ボックス 762"/>
        <xdr:cNvSpPr txBox="1"/>
      </xdr:nvSpPr>
      <xdr:spPr>
        <a:xfrm>
          <a:off x="19310428" y="622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124333</xdr:rowOff>
    </xdr:from>
    <xdr:to>
      <xdr:col>98</xdr:col>
      <xdr:colOff>38100</xdr:colOff>
      <xdr:row>39</xdr:row>
      <xdr:rowOff>54483</xdr:rowOff>
    </xdr:to>
    <xdr:sp macro="" textlink="">
      <xdr:nvSpPr>
        <xdr:cNvPr id="764" name="楕円 763"/>
        <xdr:cNvSpPr/>
      </xdr:nvSpPr>
      <xdr:spPr>
        <a:xfrm>
          <a:off x="18605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71010</xdr:rowOff>
    </xdr:from>
    <xdr:ext cx="378565" cy="259045"/>
    <xdr:sp macro="" textlink="">
      <xdr:nvSpPr>
        <xdr:cNvPr id="765" name="テキスト ボックス 764"/>
        <xdr:cNvSpPr txBox="1"/>
      </xdr:nvSpPr>
      <xdr:spPr>
        <a:xfrm>
          <a:off x="18467017" y="641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総務費、公債費が類似団体と比べ数値が上回っている。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これは「新庁舎建設事業」などの大型ハード事業を実施中であり、それに係る合併特例事業債などの地方債の発行額が増加しているためである。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新庁舎建設事業は、建設が最終段階に差し掛かっていることから、今後は千曲市公共施設等総合管理計画に基づき、公共施設の総量縮減を図りながら、事業の取捨選択により事業費の抑制に努める。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年度については、新庁舎建設事業等の大型事業の実施に係る臨時的財政需要があったため、単年度収支は赤字となっているが、財政調整基金の取崩しにより実質収支は黒字となっている。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残高については、財政健全化の取り組みを着実に実施したことにより、取崩額を上回る歳計剰余金を積み立てたため、前年度比で増加している。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年度以降は赤字になった会計はなく、平成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年度以降は市の全会計の総計黒字額が標準財政規模の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％を超えている。今後もこの水準を維持できるよう財政健全化に努めてまいりたい。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27658433</v>
      </c>
      <c r="BO4" s="410"/>
      <c r="BP4" s="410"/>
      <c r="BQ4" s="410"/>
      <c r="BR4" s="410"/>
      <c r="BS4" s="410"/>
      <c r="BT4" s="410"/>
      <c r="BU4" s="411"/>
      <c r="BV4" s="409">
        <v>27550245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27011310</v>
      </c>
      <c r="BO5" s="447"/>
      <c r="BP5" s="447"/>
      <c r="BQ5" s="447"/>
      <c r="BR5" s="447"/>
      <c r="BS5" s="447"/>
      <c r="BT5" s="447"/>
      <c r="BU5" s="448"/>
      <c r="BV5" s="446">
        <v>26513143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91.2</v>
      </c>
      <c r="CU5" s="444"/>
      <c r="CV5" s="444"/>
      <c r="CW5" s="444"/>
      <c r="CX5" s="444"/>
      <c r="CY5" s="444"/>
      <c r="CZ5" s="444"/>
      <c r="DA5" s="445"/>
      <c r="DB5" s="443">
        <v>90.3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647123</v>
      </c>
      <c r="BO6" s="447"/>
      <c r="BP6" s="447"/>
      <c r="BQ6" s="447"/>
      <c r="BR6" s="447"/>
      <c r="BS6" s="447"/>
      <c r="BT6" s="447"/>
      <c r="BU6" s="448"/>
      <c r="BV6" s="446">
        <v>1037102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96.6</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97626</v>
      </c>
      <c r="BO7" s="447"/>
      <c r="BP7" s="447"/>
      <c r="BQ7" s="447"/>
      <c r="BR7" s="447"/>
      <c r="BS7" s="447"/>
      <c r="BT7" s="447"/>
      <c r="BU7" s="448"/>
      <c r="BV7" s="446">
        <v>187482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16123224</v>
      </c>
      <c r="CU7" s="447"/>
      <c r="CV7" s="447"/>
      <c r="CW7" s="447"/>
      <c r="CX7" s="447"/>
      <c r="CY7" s="447"/>
      <c r="CZ7" s="447"/>
      <c r="DA7" s="448"/>
      <c r="DB7" s="446">
        <v>16307937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549497</v>
      </c>
      <c r="BO8" s="447"/>
      <c r="BP8" s="447"/>
      <c r="BQ8" s="447"/>
      <c r="BR8" s="447"/>
      <c r="BS8" s="447"/>
      <c r="BT8" s="447"/>
      <c r="BU8" s="448"/>
      <c r="BV8" s="446">
        <v>849620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60298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-300123</v>
      </c>
      <c r="BO9" s="447"/>
      <c r="BP9" s="447"/>
      <c r="BQ9" s="447"/>
      <c r="BR9" s="447"/>
      <c r="BS9" s="447"/>
      <c r="BT9" s="447"/>
      <c r="BU9" s="448"/>
      <c r="BV9" s="446">
        <v>102557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17.899999999999999</v>
      </c>
      <c r="CU9" s="444"/>
      <c r="CV9" s="444"/>
      <c r="CW9" s="444"/>
      <c r="CX9" s="444"/>
      <c r="CY9" s="444"/>
      <c r="CZ9" s="444"/>
      <c r="DA9" s="445"/>
      <c r="DB9" s="443">
        <v>18.7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62068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5520</v>
      </c>
      <c r="BO10" s="447"/>
      <c r="BP10" s="447"/>
      <c r="BQ10" s="447"/>
      <c r="BR10" s="447"/>
      <c r="BS10" s="447"/>
      <c r="BT10" s="447"/>
      <c r="BU10" s="448"/>
      <c r="BV10" s="446">
        <v>5431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61026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483654</v>
      </c>
      <c r="BO12" s="447"/>
      <c r="BP12" s="447"/>
      <c r="BQ12" s="447"/>
      <c r="BR12" s="447"/>
      <c r="BS12" s="447"/>
      <c r="BT12" s="447"/>
      <c r="BU12" s="448"/>
      <c r="BV12" s="446">
        <v>83902</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60281</v>
      </c>
      <c r="S13" s="528"/>
      <c r="T13" s="528"/>
      <c r="U13" s="528"/>
      <c r="V13" s="529"/>
      <c r="W13" s="462" t="s">
        <v>133</v>
      </c>
      <c r="X13" s="463"/>
      <c r="Y13" s="463"/>
      <c r="Z13" s="463"/>
      <c r="AA13" s="463"/>
      <c r="AB13" s="453"/>
      <c r="AC13" s="497">
        <v>1942</v>
      </c>
      <c r="AD13" s="498"/>
      <c r="AE13" s="498"/>
      <c r="AF13" s="498"/>
      <c r="AG13" s="537"/>
      <c r="AH13" s="497">
        <v>2225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-778257</v>
      </c>
      <c r="BO13" s="447"/>
      <c r="BP13" s="447"/>
      <c r="BQ13" s="447"/>
      <c r="BR13" s="447"/>
      <c r="BS13" s="447"/>
      <c r="BT13" s="447"/>
      <c r="BU13" s="448"/>
      <c r="BV13" s="446">
        <v>24086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7.3</v>
      </c>
      <c r="CU13" s="444"/>
      <c r="CV13" s="444"/>
      <c r="CW13" s="444"/>
      <c r="CX13" s="444"/>
      <c r="CY13" s="444"/>
      <c r="CZ13" s="444"/>
      <c r="DA13" s="445"/>
      <c r="DB13" s="443">
        <v>7.1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61356</v>
      </c>
      <c r="S14" s="528"/>
      <c r="T14" s="528"/>
      <c r="U14" s="528"/>
      <c r="V14" s="529"/>
      <c r="W14" s="436"/>
      <c r="X14" s="437"/>
      <c r="Y14" s="437"/>
      <c r="Z14" s="437"/>
      <c r="AA14" s="437"/>
      <c r="AB14" s="426"/>
      <c r="AC14" s="530">
        <v>6.6</v>
      </c>
      <c r="AD14" s="531"/>
      <c r="AE14" s="531"/>
      <c r="AF14" s="531"/>
      <c r="AG14" s="532"/>
      <c r="AH14" s="530">
        <v>7.5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25.3</v>
      </c>
      <c r="CU14" s="542"/>
      <c r="CV14" s="542"/>
      <c r="CW14" s="542"/>
      <c r="CX14" s="542"/>
      <c r="CY14" s="542"/>
      <c r="CZ14" s="542"/>
      <c r="DA14" s="543"/>
      <c r="DB14" s="541">
        <v>20.100000000000001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60652</v>
      </c>
      <c r="S15" s="528"/>
      <c r="T15" s="528"/>
      <c r="U15" s="528"/>
      <c r="V15" s="529"/>
      <c r="W15" s="462" t="s">
        <v>141</v>
      </c>
      <c r="X15" s="463"/>
      <c r="Y15" s="463"/>
      <c r="Z15" s="463"/>
      <c r="AA15" s="463"/>
      <c r="AB15" s="453"/>
      <c r="AC15" s="497">
        <v>9933</v>
      </c>
      <c r="AD15" s="498"/>
      <c r="AE15" s="498"/>
      <c r="AF15" s="498"/>
      <c r="AG15" s="537"/>
      <c r="AH15" s="497">
        <v>10009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6865420</v>
      </c>
      <c r="BO15" s="410"/>
      <c r="BP15" s="410"/>
      <c r="BQ15" s="410"/>
      <c r="BR15" s="410"/>
      <c r="BS15" s="410"/>
      <c r="BT15" s="410"/>
      <c r="BU15" s="411"/>
      <c r="BV15" s="409">
        <v>6851981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33.700000000000003</v>
      </c>
      <c r="AD16" s="531"/>
      <c r="AE16" s="531"/>
      <c r="AF16" s="531"/>
      <c r="AG16" s="532"/>
      <c r="AH16" s="530">
        <v>33.6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13071583</v>
      </c>
      <c r="BO16" s="447"/>
      <c r="BP16" s="447"/>
      <c r="BQ16" s="447"/>
      <c r="BR16" s="447"/>
      <c r="BS16" s="447"/>
      <c r="BT16" s="447"/>
      <c r="BU16" s="448"/>
      <c r="BV16" s="446">
        <v>13129733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17565</v>
      </c>
      <c r="AD17" s="498"/>
      <c r="AE17" s="498"/>
      <c r="AF17" s="498"/>
      <c r="AG17" s="537"/>
      <c r="AH17" s="497">
        <v>17595</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8721623</v>
      </c>
      <c r="BO17" s="447"/>
      <c r="BP17" s="447"/>
      <c r="BQ17" s="447"/>
      <c r="BR17" s="447"/>
      <c r="BS17" s="447"/>
      <c r="BT17" s="447"/>
      <c r="BU17" s="448"/>
      <c r="BV17" s="446">
        <v>8697783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119.79</v>
      </c>
      <c r="M18" s="559"/>
      <c r="N18" s="559"/>
      <c r="O18" s="559"/>
      <c r="P18" s="559"/>
      <c r="Q18" s="559"/>
      <c r="R18" s="560"/>
      <c r="S18" s="560"/>
      <c r="T18" s="560"/>
      <c r="U18" s="560"/>
      <c r="V18" s="561"/>
      <c r="W18" s="464"/>
      <c r="X18" s="465"/>
      <c r="Y18" s="465"/>
      <c r="Z18" s="465"/>
      <c r="AA18" s="465"/>
      <c r="AB18" s="456"/>
      <c r="AC18" s="562">
        <v>59.7</v>
      </c>
      <c r="AD18" s="563"/>
      <c r="AE18" s="563"/>
      <c r="AF18" s="563"/>
      <c r="AG18" s="564"/>
      <c r="AH18" s="562">
        <v>59</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14916107</v>
      </c>
      <c r="BO18" s="447"/>
      <c r="BP18" s="447"/>
      <c r="BQ18" s="447"/>
      <c r="BR18" s="447"/>
      <c r="BS18" s="447"/>
      <c r="BT18" s="447"/>
      <c r="BU18" s="448"/>
      <c r="BV18" s="446">
        <v>14898719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503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18213680</v>
      </c>
      <c r="BO19" s="447"/>
      <c r="BP19" s="447"/>
      <c r="BQ19" s="447"/>
      <c r="BR19" s="447"/>
      <c r="BS19" s="447"/>
      <c r="BT19" s="447"/>
      <c r="BU19" s="448"/>
      <c r="BV19" s="446">
        <v>18193702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21573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28385235</v>
      </c>
      <c r="BO23" s="447"/>
      <c r="BP23" s="447"/>
      <c r="BQ23" s="447"/>
      <c r="BR23" s="447"/>
      <c r="BS23" s="447"/>
      <c r="BT23" s="447"/>
      <c r="BU23" s="448"/>
      <c r="BV23" s="446">
        <v>27296758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8600</v>
      </c>
      <c r="R24" s="498"/>
      <c r="S24" s="498"/>
      <c r="T24" s="498"/>
      <c r="U24" s="498"/>
      <c r="V24" s="537"/>
      <c r="W24" s="596"/>
      <c r="X24" s="584"/>
      <c r="Y24" s="585"/>
      <c r="Z24" s="496" t="s">
        <v>165</v>
      </c>
      <c r="AA24" s="476"/>
      <c r="AB24" s="476"/>
      <c r="AC24" s="476"/>
      <c r="AD24" s="476"/>
      <c r="AE24" s="476"/>
      <c r="AF24" s="476"/>
      <c r="AG24" s="477"/>
      <c r="AH24" s="497">
        <v>437</v>
      </c>
      <c r="AI24" s="498"/>
      <c r="AJ24" s="498"/>
      <c r="AK24" s="498"/>
      <c r="AL24" s="537"/>
      <c r="AM24" s="497">
        <v>1326295</v>
      </c>
      <c r="AN24" s="498"/>
      <c r="AO24" s="498"/>
      <c r="AP24" s="498"/>
      <c r="AQ24" s="498"/>
      <c r="AR24" s="537"/>
      <c r="AS24" s="497">
        <v>3035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18326741</v>
      </c>
      <c r="BO24" s="447"/>
      <c r="BP24" s="447"/>
      <c r="BQ24" s="447"/>
      <c r="BR24" s="447"/>
      <c r="BS24" s="447"/>
      <c r="BT24" s="447"/>
      <c r="BU24" s="448"/>
      <c r="BV24" s="446">
        <v>18010525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7020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122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9517153</v>
      </c>
      <c r="BO25" s="410"/>
      <c r="BP25" s="410"/>
      <c r="BQ25" s="410"/>
      <c r="BR25" s="410"/>
      <c r="BS25" s="410"/>
      <c r="BT25" s="410"/>
      <c r="BU25" s="411"/>
      <c r="BV25" s="409">
        <v>13075222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6090</v>
      </c>
      <c r="R26" s="498"/>
      <c r="S26" s="498"/>
      <c r="T26" s="498"/>
      <c r="U26" s="498"/>
      <c r="V26" s="537"/>
      <c r="W26" s="596"/>
      <c r="X26" s="584"/>
      <c r="Y26" s="585"/>
      <c r="Z26" s="496" t="s">
        <v>171</v>
      </c>
      <c r="AA26" s="606"/>
      <c r="AB26" s="606"/>
      <c r="AC26" s="606"/>
      <c r="AD26" s="606"/>
      <c r="AE26" s="606"/>
      <c r="AF26" s="606"/>
      <c r="AG26" s="607"/>
      <c r="AH26" s="497">
        <v>17</v>
      </c>
      <c r="AI26" s="498"/>
      <c r="AJ26" s="498"/>
      <c r="AK26" s="498"/>
      <c r="AL26" s="537"/>
      <c r="AM26" s="497">
        <v>44982</v>
      </c>
      <c r="AN26" s="498"/>
      <c r="AO26" s="498"/>
      <c r="AP26" s="498"/>
      <c r="AQ26" s="498"/>
      <c r="AR26" s="537"/>
      <c r="AS26" s="497">
        <v>2646</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4450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650003</v>
      </c>
      <c r="BO27" s="620"/>
      <c r="BP27" s="620"/>
      <c r="BQ27" s="620"/>
      <c r="BR27" s="620"/>
      <c r="BS27" s="620"/>
      <c r="BT27" s="620"/>
      <c r="BU27" s="621"/>
      <c r="BV27" s="619">
        <v>649724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3700</v>
      </c>
      <c r="R28" s="498"/>
      <c r="S28" s="498"/>
      <c r="T28" s="498"/>
      <c r="U28" s="498"/>
      <c r="V28" s="537"/>
      <c r="W28" s="596"/>
      <c r="X28" s="584"/>
      <c r="Y28" s="585"/>
      <c r="Z28" s="496" t="s">
        <v>179</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4177060</v>
      </c>
      <c r="BO28" s="410"/>
      <c r="BP28" s="410"/>
      <c r="BQ28" s="410"/>
      <c r="BR28" s="410"/>
      <c r="BS28" s="410"/>
      <c r="BT28" s="410"/>
      <c r="BU28" s="411"/>
      <c r="BV28" s="409">
        <v>4155194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20</v>
      </c>
      <c r="M29" s="498"/>
      <c r="N29" s="498"/>
      <c r="O29" s="498"/>
      <c r="P29" s="537"/>
      <c r="Q29" s="497">
        <v>3450</v>
      </c>
      <c r="R29" s="498"/>
      <c r="S29" s="498"/>
      <c r="T29" s="498"/>
      <c r="U29" s="498"/>
      <c r="V29" s="537"/>
      <c r="W29" s="597"/>
      <c r="X29" s="598"/>
      <c r="Y29" s="599"/>
      <c r="Z29" s="496" t="s">
        <v>182</v>
      </c>
      <c r="AA29" s="476"/>
      <c r="AB29" s="476"/>
      <c r="AC29" s="476"/>
      <c r="AD29" s="476"/>
      <c r="AE29" s="476"/>
      <c r="AF29" s="476"/>
      <c r="AG29" s="477"/>
      <c r="AH29" s="497">
        <v>438</v>
      </c>
      <c r="AI29" s="498"/>
      <c r="AJ29" s="498"/>
      <c r="AK29" s="498"/>
      <c r="AL29" s="537"/>
      <c r="AM29" s="497">
        <v>1329438</v>
      </c>
      <c r="AN29" s="498"/>
      <c r="AO29" s="498"/>
      <c r="AP29" s="498"/>
      <c r="AQ29" s="498"/>
      <c r="AR29" s="537"/>
      <c r="AS29" s="497">
        <v>3035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428144</v>
      </c>
      <c r="BO29" s="447"/>
      <c r="BP29" s="447"/>
      <c r="BQ29" s="447"/>
      <c r="BR29" s="447"/>
      <c r="BS29" s="447"/>
      <c r="BT29" s="447"/>
      <c r="BU29" s="448"/>
      <c r="BV29" s="446">
        <v>427873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8775984</v>
      </c>
      <c r="BO30" s="620"/>
      <c r="BP30" s="620"/>
      <c r="BQ30" s="620"/>
      <c r="BR30" s="620"/>
      <c r="BS30" s="620"/>
      <c r="BT30" s="620"/>
      <c r="BU30" s="621"/>
      <c r="BV30" s="619">
        <v>8128225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191</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西部水道事業会計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長野広域連合（一般会計）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千曲市土地開発公社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同和対策住宅新築資金等貸付事業特別会計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長野広域連合（老人福祉施設等運営事業特別会計）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信州千曲観光局</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長野広域連合（長野地域ふるさと事業特別会計）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長野広域連合（ごみ処理施設事業特別会計）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千曲坂城消防組合（一般会計）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葛尾組合（一般会計）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葛尾組合（霊園特別会計）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千曲衛生施設組合（一般会計）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六ケ郷用水組合（一般会計）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長野県後期高齢者医療広域連合（一般会計）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8Urkxmi8Q+J9cKAXAWPIAueqlUdPV9qulW+82D2JW3S3vIxO3jct6UVCeOQOfj/gW82TeC4gJGHE6e+bgOhf/g==" saltValue="iaD8fmmjrK7yVRWE/Mjo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5" t="s">
        <v>559</v>
      </c>
      <c r="D34" s="1225"/>
      <c r="E34" s="1226"/>
      <c r="F34" s="32">
        <v>10.24</v>
      </c>
      <c r="G34" s="33">
        <v>10.89</v>
      </c>
      <c r="H34" s="33">
        <v>11.59</v>
      </c>
      <c r="I34" s="33">
        <v>12.09</v>
      </c>
      <c r="J34" s="34">
        <v>12.79</v>
      </c>
      <c r="K34" s="22"/>
      <c r="L34" s="22"/>
      <c r="M34" s="22"/>
      <c r="N34" s="22"/>
      <c r="O34" s="22"/>
      <c r="P34" s="22"/>
    </row>
    <row r="35" spans="1:16" ht="39" customHeight="1">
      <c r="A35" s="22"/>
      <c r="B35" s="35"/>
      <c r="C35" s="1219" t="s">
        <v>560</v>
      </c>
      <c r="D35" s="1220"/>
      <c r="E35" s="1221"/>
      <c r="F35" s="36">
        <v>4.3099999999999996</v>
      </c>
      <c r="G35" s="37">
        <v>3.76</v>
      </c>
      <c r="H35" s="37">
        <v>4.49</v>
      </c>
      <c r="I35" s="37">
        <v>5.15</v>
      </c>
      <c r="J35" s="38">
        <v>3.32</v>
      </c>
      <c r="K35" s="22"/>
      <c r="L35" s="22"/>
      <c r="M35" s="22"/>
      <c r="N35" s="22"/>
      <c r="O35" s="22"/>
      <c r="P35" s="22"/>
    </row>
    <row r="36" spans="1:16" ht="39" customHeight="1">
      <c r="A36" s="22"/>
      <c r="B36" s="35"/>
      <c r="C36" s="1219" t="s">
        <v>561</v>
      </c>
      <c r="D36" s="1220"/>
      <c r="E36" s="1221"/>
      <c r="F36" s="36">
        <v>0.01</v>
      </c>
      <c r="G36" s="37">
        <v>0.61</v>
      </c>
      <c r="H36" s="37">
        <v>0.02</v>
      </c>
      <c r="I36" s="37">
        <v>0.61</v>
      </c>
      <c r="J36" s="38">
        <v>1.57</v>
      </c>
      <c r="K36" s="22"/>
      <c r="L36" s="22"/>
      <c r="M36" s="22"/>
      <c r="N36" s="22"/>
      <c r="O36" s="22"/>
      <c r="P36" s="22"/>
    </row>
    <row r="37" spans="1:16" ht="39" customHeight="1">
      <c r="A37" s="22"/>
      <c r="B37" s="35"/>
      <c r="C37" s="1219" t="s">
        <v>562</v>
      </c>
      <c r="D37" s="1220"/>
      <c r="E37" s="1221"/>
      <c r="F37" s="36">
        <v>0.61</v>
      </c>
      <c r="G37" s="37">
        <v>0.74</v>
      </c>
      <c r="H37" s="37">
        <v>0.79</v>
      </c>
      <c r="I37" s="37">
        <v>1</v>
      </c>
      <c r="J37" s="38">
        <v>0.85</v>
      </c>
      <c r="K37" s="22"/>
      <c r="L37" s="22"/>
      <c r="M37" s="22"/>
      <c r="N37" s="22"/>
      <c r="O37" s="22"/>
      <c r="P37" s="22"/>
    </row>
    <row r="38" spans="1:16" ht="39" customHeight="1">
      <c r="A38" s="22"/>
      <c r="B38" s="35"/>
      <c r="C38" s="1219" t="s">
        <v>563</v>
      </c>
      <c r="D38" s="1220"/>
      <c r="E38" s="1221"/>
      <c r="F38" s="36">
        <v>0.67</v>
      </c>
      <c r="G38" s="37">
        <v>1.05</v>
      </c>
      <c r="H38" s="37">
        <v>0.94</v>
      </c>
      <c r="I38" s="37">
        <v>1.01</v>
      </c>
      <c r="J38" s="38">
        <v>0.84</v>
      </c>
      <c r="K38" s="22"/>
      <c r="L38" s="22"/>
      <c r="M38" s="22"/>
      <c r="N38" s="22"/>
      <c r="O38" s="22"/>
      <c r="P38" s="22"/>
    </row>
    <row r="39" spans="1:16" ht="39" customHeight="1">
      <c r="A39" s="22"/>
      <c r="B39" s="35"/>
      <c r="C39" s="1219" t="s">
        <v>564</v>
      </c>
      <c r="D39" s="1220"/>
      <c r="E39" s="1221"/>
      <c r="F39" s="36">
        <v>0.06</v>
      </c>
      <c r="G39" s="37">
        <v>7.0000000000000007E-2</v>
      </c>
      <c r="H39" s="37">
        <v>7.0000000000000007E-2</v>
      </c>
      <c r="I39" s="37">
        <v>0.08</v>
      </c>
      <c r="J39" s="38">
        <v>0.08</v>
      </c>
      <c r="K39" s="22"/>
      <c r="L39" s="22"/>
      <c r="M39" s="22"/>
      <c r="N39" s="22"/>
      <c r="O39" s="22"/>
      <c r="P39" s="22"/>
    </row>
    <row r="40" spans="1:16" ht="39" customHeight="1">
      <c r="A40" s="22"/>
      <c r="B40" s="35"/>
      <c r="C40" s="1219" t="s">
        <v>565</v>
      </c>
      <c r="D40" s="1220"/>
      <c r="E40" s="1221"/>
      <c r="F40" s="36">
        <v>0.04</v>
      </c>
      <c r="G40" s="37">
        <v>0.04</v>
      </c>
      <c r="H40" s="37">
        <v>0.05</v>
      </c>
      <c r="I40" s="37">
        <v>0.05</v>
      </c>
      <c r="J40" s="38">
        <v>7.0000000000000007E-2</v>
      </c>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566</v>
      </c>
      <c r="D42" s="1220"/>
      <c r="E42" s="1221"/>
      <c r="F42" s="36" t="s">
        <v>509</v>
      </c>
      <c r="G42" s="37" t="s">
        <v>509</v>
      </c>
      <c r="H42" s="37" t="s">
        <v>509</v>
      </c>
      <c r="I42" s="37" t="s">
        <v>509</v>
      </c>
      <c r="J42" s="38" t="s">
        <v>509</v>
      </c>
      <c r="K42" s="22"/>
      <c r="L42" s="22"/>
      <c r="M42" s="22"/>
      <c r="N42" s="22"/>
      <c r="O42" s="22"/>
      <c r="P42" s="22"/>
    </row>
    <row r="43" spans="1:16" ht="39" customHeight="1" thickBot="1">
      <c r="A43" s="22"/>
      <c r="B43" s="40"/>
      <c r="C43" s="1222" t="s">
        <v>567</v>
      </c>
      <c r="D43" s="1223"/>
      <c r="E43" s="1224"/>
      <c r="F43" s="41">
        <v>0</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BSl9eBEfaHEoXuZHou+bLJeF1Rm84MeJvDhaOBbC0BARpQjImsDUekrk/8U1Q4yrxIPPc9J8UKxW9EU/XrfbA==" saltValue="+whNB1rC7O1PUqAEbgKu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5" t="s">
        <v>11</v>
      </c>
      <c r="C45" s="1236"/>
      <c r="D45" s="58"/>
      <c r="E45" s="1241" t="s">
        <v>12</v>
      </c>
      <c r="F45" s="1241"/>
      <c r="G45" s="1241"/>
      <c r="H45" s="1241"/>
      <c r="I45" s="1241"/>
      <c r="J45" s="1242"/>
      <c r="K45" s="59">
        <v>3038</v>
      </c>
      <c r="L45" s="60">
        <v>3347</v>
      </c>
      <c r="M45" s="60">
        <v>3432</v>
      </c>
      <c r="N45" s="60">
        <v>3416</v>
      </c>
      <c r="O45" s="61">
        <v>3269</v>
      </c>
      <c r="P45" s="48"/>
      <c r="Q45" s="48"/>
      <c r="R45" s="48"/>
      <c r="S45" s="48"/>
      <c r="T45" s="48"/>
      <c r="U45" s="48"/>
    </row>
    <row r="46" spans="1:21" ht="30.75" customHeight="1">
      <c r="A46" s="48"/>
      <c r="B46" s="1237"/>
      <c r="C46" s="1238"/>
      <c r="D46" s="62"/>
      <c r="E46" s="1229" t="s">
        <v>13</v>
      </c>
      <c r="F46" s="1229"/>
      <c r="G46" s="1229"/>
      <c r="H46" s="1229"/>
      <c r="I46" s="1229"/>
      <c r="J46" s="1230"/>
      <c r="K46" s="63" t="s">
        <v>509</v>
      </c>
      <c r="L46" s="64" t="s">
        <v>509</v>
      </c>
      <c r="M46" s="64" t="s">
        <v>509</v>
      </c>
      <c r="N46" s="64" t="s">
        <v>509</v>
      </c>
      <c r="O46" s="65" t="s">
        <v>509</v>
      </c>
      <c r="P46" s="48"/>
      <c r="Q46" s="48"/>
      <c r="R46" s="48"/>
      <c r="S46" s="48"/>
      <c r="T46" s="48"/>
      <c r="U46" s="48"/>
    </row>
    <row r="47" spans="1:21" ht="30.75" customHeight="1">
      <c r="A47" s="48"/>
      <c r="B47" s="1237"/>
      <c r="C47" s="1238"/>
      <c r="D47" s="62"/>
      <c r="E47" s="1229" t="s">
        <v>14</v>
      </c>
      <c r="F47" s="1229"/>
      <c r="G47" s="1229"/>
      <c r="H47" s="1229"/>
      <c r="I47" s="1229"/>
      <c r="J47" s="1230"/>
      <c r="K47" s="63" t="s">
        <v>509</v>
      </c>
      <c r="L47" s="64" t="s">
        <v>509</v>
      </c>
      <c r="M47" s="64" t="s">
        <v>509</v>
      </c>
      <c r="N47" s="64" t="s">
        <v>509</v>
      </c>
      <c r="O47" s="65" t="s">
        <v>509</v>
      </c>
      <c r="P47" s="48"/>
      <c r="Q47" s="48"/>
      <c r="R47" s="48"/>
      <c r="S47" s="48"/>
      <c r="T47" s="48"/>
      <c r="U47" s="48"/>
    </row>
    <row r="48" spans="1:21" ht="30.75" customHeight="1">
      <c r="A48" s="48"/>
      <c r="B48" s="1237"/>
      <c r="C48" s="1238"/>
      <c r="D48" s="62"/>
      <c r="E48" s="1229" t="s">
        <v>15</v>
      </c>
      <c r="F48" s="1229"/>
      <c r="G48" s="1229"/>
      <c r="H48" s="1229"/>
      <c r="I48" s="1229"/>
      <c r="J48" s="1230"/>
      <c r="K48" s="63">
        <v>1453</v>
      </c>
      <c r="L48" s="64">
        <v>1492</v>
      </c>
      <c r="M48" s="64">
        <v>1538</v>
      </c>
      <c r="N48" s="64">
        <v>1556</v>
      </c>
      <c r="O48" s="65">
        <v>1577</v>
      </c>
      <c r="P48" s="48"/>
      <c r="Q48" s="48"/>
      <c r="R48" s="48"/>
      <c r="S48" s="48"/>
      <c r="T48" s="48"/>
      <c r="U48" s="48"/>
    </row>
    <row r="49" spans="1:21" ht="30.75" customHeight="1">
      <c r="A49" s="48"/>
      <c r="B49" s="1237"/>
      <c r="C49" s="1238"/>
      <c r="D49" s="62"/>
      <c r="E49" s="1229" t="s">
        <v>16</v>
      </c>
      <c r="F49" s="1229"/>
      <c r="G49" s="1229"/>
      <c r="H49" s="1229"/>
      <c r="I49" s="1229"/>
      <c r="J49" s="1230"/>
      <c r="K49" s="63">
        <v>50</v>
      </c>
      <c r="L49" s="64">
        <v>74</v>
      </c>
      <c r="M49" s="64">
        <v>62</v>
      </c>
      <c r="N49" s="64">
        <v>73</v>
      </c>
      <c r="O49" s="65">
        <v>77</v>
      </c>
      <c r="P49" s="48"/>
      <c r="Q49" s="48"/>
      <c r="R49" s="48"/>
      <c r="S49" s="48"/>
      <c r="T49" s="48"/>
      <c r="U49" s="48"/>
    </row>
    <row r="50" spans="1:21" ht="30.75" customHeight="1">
      <c r="A50" s="48"/>
      <c r="B50" s="1237"/>
      <c r="C50" s="1238"/>
      <c r="D50" s="62"/>
      <c r="E50" s="1229" t="s">
        <v>17</v>
      </c>
      <c r="F50" s="1229"/>
      <c r="G50" s="1229"/>
      <c r="H50" s="1229"/>
      <c r="I50" s="1229"/>
      <c r="J50" s="1230"/>
      <c r="K50" s="63">
        <v>23</v>
      </c>
      <c r="L50" s="64">
        <v>11</v>
      </c>
      <c r="M50" s="64">
        <v>7</v>
      </c>
      <c r="N50" s="64">
        <v>6</v>
      </c>
      <c r="O50" s="65">
        <v>4</v>
      </c>
      <c r="P50" s="48"/>
      <c r="Q50" s="48"/>
      <c r="R50" s="48"/>
      <c r="S50" s="48"/>
      <c r="T50" s="48"/>
      <c r="U50" s="48"/>
    </row>
    <row r="51" spans="1:21" ht="30.75" customHeight="1">
      <c r="A51" s="48"/>
      <c r="B51" s="1239"/>
      <c r="C51" s="1240"/>
      <c r="D51" s="66"/>
      <c r="E51" s="1229" t="s">
        <v>18</v>
      </c>
      <c r="F51" s="1229"/>
      <c r="G51" s="1229"/>
      <c r="H51" s="1229"/>
      <c r="I51" s="1229"/>
      <c r="J51" s="1230"/>
      <c r="K51" s="63" t="s">
        <v>509</v>
      </c>
      <c r="L51" s="64" t="s">
        <v>509</v>
      </c>
      <c r="M51" s="64" t="s">
        <v>509</v>
      </c>
      <c r="N51" s="64" t="s">
        <v>509</v>
      </c>
      <c r="O51" s="65" t="s">
        <v>509</v>
      </c>
      <c r="P51" s="48"/>
      <c r="Q51" s="48"/>
      <c r="R51" s="48"/>
      <c r="S51" s="48"/>
      <c r="T51" s="48"/>
      <c r="U51" s="48"/>
    </row>
    <row r="52" spans="1:21" ht="30.75" customHeight="1">
      <c r="A52" s="48"/>
      <c r="B52" s="1227" t="s">
        <v>19</v>
      </c>
      <c r="C52" s="1228"/>
      <c r="D52" s="66"/>
      <c r="E52" s="1229" t="s">
        <v>20</v>
      </c>
      <c r="F52" s="1229"/>
      <c r="G52" s="1229"/>
      <c r="H52" s="1229"/>
      <c r="I52" s="1229"/>
      <c r="J52" s="1230"/>
      <c r="K52" s="63">
        <v>3670</v>
      </c>
      <c r="L52" s="64">
        <v>4053</v>
      </c>
      <c r="M52" s="64">
        <v>4140</v>
      </c>
      <c r="N52" s="64">
        <v>4149</v>
      </c>
      <c r="O52" s="65">
        <v>3975</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894</v>
      </c>
      <c r="L53" s="69">
        <v>871</v>
      </c>
      <c r="M53" s="69">
        <v>899</v>
      </c>
      <c r="N53" s="69">
        <v>902</v>
      </c>
      <c r="O53" s="70">
        <v>952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RmP2mSsP2/Ivw9amlXfxwGZayC9hw9QUhYdqObInr3UpE/9z5bFCRlPCcQr1GwDU2vNPB5vmiu+8AnSWcDq1A==" saltValue="vsXX4/5GFEuYZOaSxh8I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3" t="s">
        <v>24</v>
      </c>
      <c r="C41" s="1244"/>
      <c r="D41" s="81"/>
      <c r="E41" s="1249" t="s">
        <v>25</v>
      </c>
      <c r="F41" s="1249"/>
      <c r="G41" s="1249"/>
      <c r="H41" s="1250"/>
      <c r="I41" s="82">
        <v>27562</v>
      </c>
      <c r="J41" s="83">
        <v>27241</v>
      </c>
      <c r="K41" s="83">
        <v>27717</v>
      </c>
      <c r="L41" s="83">
        <v>27297</v>
      </c>
      <c r="M41" s="84">
        <v>28385</v>
      </c>
    </row>
    <row r="42" spans="2:13" ht="27.75" customHeight="1">
      <c r="B42" s="1245"/>
      <c r="C42" s="1246"/>
      <c r="D42" s="85"/>
      <c r="E42" s="1251" t="s">
        <v>26</v>
      </c>
      <c r="F42" s="1251"/>
      <c r="G42" s="1251"/>
      <c r="H42" s="1252"/>
      <c r="I42" s="86">
        <v>27</v>
      </c>
      <c r="J42" s="87">
        <v>17</v>
      </c>
      <c r="K42" s="87">
        <v>10</v>
      </c>
      <c r="L42" s="87">
        <v>5</v>
      </c>
      <c r="M42" s="88">
        <v>1</v>
      </c>
    </row>
    <row r="43" spans="2:13" ht="27.75" customHeight="1">
      <c r="B43" s="1245"/>
      <c r="C43" s="1246"/>
      <c r="D43" s="85"/>
      <c r="E43" s="1251" t="s">
        <v>27</v>
      </c>
      <c r="F43" s="1251"/>
      <c r="G43" s="1251"/>
      <c r="H43" s="1252"/>
      <c r="I43" s="86">
        <v>23712</v>
      </c>
      <c r="J43" s="87">
        <v>23151</v>
      </c>
      <c r="K43" s="87">
        <v>22546</v>
      </c>
      <c r="L43" s="87">
        <v>21740</v>
      </c>
      <c r="M43" s="88">
        <v>20773</v>
      </c>
    </row>
    <row r="44" spans="2:13" ht="27.75" customHeight="1">
      <c r="B44" s="1245"/>
      <c r="C44" s="1246"/>
      <c r="D44" s="85"/>
      <c r="E44" s="1251" t="s">
        <v>28</v>
      </c>
      <c r="F44" s="1251"/>
      <c r="G44" s="1251"/>
      <c r="H44" s="1252"/>
      <c r="I44" s="86">
        <v>249</v>
      </c>
      <c r="J44" s="87">
        <v>307</v>
      </c>
      <c r="K44" s="87">
        <v>568</v>
      </c>
      <c r="L44" s="87">
        <v>768</v>
      </c>
      <c r="M44" s="88">
        <v>1423</v>
      </c>
    </row>
    <row r="45" spans="2:13" ht="27.75" customHeight="1">
      <c r="B45" s="1245"/>
      <c r="C45" s="1246"/>
      <c r="D45" s="85"/>
      <c r="E45" s="1251" t="s">
        <v>29</v>
      </c>
      <c r="F45" s="1251"/>
      <c r="G45" s="1251"/>
      <c r="H45" s="1252"/>
      <c r="I45" s="86">
        <v>4011</v>
      </c>
      <c r="J45" s="87">
        <v>3618</v>
      </c>
      <c r="K45" s="87">
        <v>3583</v>
      </c>
      <c r="L45" s="87">
        <v>3555</v>
      </c>
      <c r="M45" s="88">
        <v>3338</v>
      </c>
    </row>
    <row r="46" spans="2:13" ht="27.75" customHeight="1">
      <c r="B46" s="1245"/>
      <c r="C46" s="1246"/>
      <c r="D46" s="89"/>
      <c r="E46" s="1251" t="s">
        <v>30</v>
      </c>
      <c r="F46" s="1251"/>
      <c r="G46" s="1251"/>
      <c r="H46" s="1252"/>
      <c r="I46" s="86">
        <v>219</v>
      </c>
      <c r="J46" s="87">
        <v>210</v>
      </c>
      <c r="K46" s="87">
        <v>138</v>
      </c>
      <c r="L46" s="87" t="s">
        <v>509</v>
      </c>
      <c r="M46" s="88" t="s">
        <v>509</v>
      </c>
    </row>
    <row r="47" spans="2:13" ht="27.75" customHeight="1">
      <c r="B47" s="1245"/>
      <c r="C47" s="1246"/>
      <c r="D47" s="90"/>
      <c r="E47" s="1253" t="s">
        <v>31</v>
      </c>
      <c r="F47" s="1254"/>
      <c r="G47" s="1254"/>
      <c r="H47" s="1255"/>
      <c r="I47" s="86" t="s">
        <v>509</v>
      </c>
      <c r="J47" s="87" t="s">
        <v>509</v>
      </c>
      <c r="K47" s="87" t="s">
        <v>509</v>
      </c>
      <c r="L47" s="87" t="s">
        <v>509</v>
      </c>
      <c r="M47" s="88" t="s">
        <v>509</v>
      </c>
    </row>
    <row r="48" spans="2:13" ht="27.75" customHeight="1">
      <c r="B48" s="1245"/>
      <c r="C48" s="1246"/>
      <c r="D48" s="85"/>
      <c r="E48" s="1251" t="s">
        <v>32</v>
      </c>
      <c r="F48" s="1251"/>
      <c r="G48" s="1251"/>
      <c r="H48" s="1252"/>
      <c r="I48" s="86" t="s">
        <v>509</v>
      </c>
      <c r="J48" s="87" t="s">
        <v>509</v>
      </c>
      <c r="K48" s="87" t="s">
        <v>509</v>
      </c>
      <c r="L48" s="87" t="s">
        <v>509</v>
      </c>
      <c r="M48" s="88" t="s">
        <v>509</v>
      </c>
    </row>
    <row r="49" spans="2:13" ht="27.75" customHeight="1">
      <c r="B49" s="1247"/>
      <c r="C49" s="1248"/>
      <c r="D49" s="85"/>
      <c r="E49" s="1251" t="s">
        <v>33</v>
      </c>
      <c r="F49" s="1251"/>
      <c r="G49" s="1251"/>
      <c r="H49" s="1252"/>
      <c r="I49" s="86" t="s">
        <v>509</v>
      </c>
      <c r="J49" s="87" t="s">
        <v>509</v>
      </c>
      <c r="K49" s="87" t="s">
        <v>509</v>
      </c>
      <c r="L49" s="87" t="s">
        <v>509</v>
      </c>
      <c r="M49" s="88" t="s">
        <v>509</v>
      </c>
    </row>
    <row r="50" spans="2:13" ht="27.75" customHeight="1">
      <c r="B50" s="1256" t="s">
        <v>34</v>
      </c>
      <c r="C50" s="1257"/>
      <c r="D50" s="91"/>
      <c r="E50" s="1251" t="s">
        <v>35</v>
      </c>
      <c r="F50" s="1251"/>
      <c r="G50" s="1251"/>
      <c r="H50" s="1252"/>
      <c r="I50" s="86">
        <v>9595</v>
      </c>
      <c r="J50" s="87">
        <v>10553</v>
      </c>
      <c r="K50" s="87">
        <v>11457</v>
      </c>
      <c r="L50" s="87">
        <v>11522</v>
      </c>
      <c r="M50" s="88">
        <v>12455</v>
      </c>
    </row>
    <row r="51" spans="2:13" ht="27.75" customHeight="1">
      <c r="B51" s="1245"/>
      <c r="C51" s="1246"/>
      <c r="D51" s="85"/>
      <c r="E51" s="1251" t="s">
        <v>36</v>
      </c>
      <c r="F51" s="1251"/>
      <c r="G51" s="1251"/>
      <c r="H51" s="1252"/>
      <c r="I51" s="86">
        <v>3622</v>
      </c>
      <c r="J51" s="87">
        <v>3400</v>
      </c>
      <c r="K51" s="87">
        <v>3278</v>
      </c>
      <c r="L51" s="87">
        <v>3171</v>
      </c>
      <c r="M51" s="88">
        <v>3007</v>
      </c>
    </row>
    <row r="52" spans="2:13" ht="27.75" customHeight="1">
      <c r="B52" s="1247"/>
      <c r="C52" s="1248"/>
      <c r="D52" s="85"/>
      <c r="E52" s="1251" t="s">
        <v>37</v>
      </c>
      <c r="F52" s="1251"/>
      <c r="G52" s="1251"/>
      <c r="H52" s="1252"/>
      <c r="I52" s="86">
        <v>38585</v>
      </c>
      <c r="J52" s="87">
        <v>36864</v>
      </c>
      <c r="K52" s="87">
        <v>37442</v>
      </c>
      <c r="L52" s="87">
        <v>36168</v>
      </c>
      <c r="M52" s="88">
        <v>35317</v>
      </c>
    </row>
    <row r="53" spans="2:13" ht="27.75" customHeight="1" thickBot="1">
      <c r="B53" s="1258" t="s">
        <v>38</v>
      </c>
      <c r="C53" s="1259"/>
      <c r="D53" s="92"/>
      <c r="E53" s="1260" t="s">
        <v>39</v>
      </c>
      <c r="F53" s="1260"/>
      <c r="G53" s="1260"/>
      <c r="H53" s="1261"/>
      <c r="I53" s="93">
        <v>3977</v>
      </c>
      <c r="J53" s="94">
        <v>3727</v>
      </c>
      <c r="K53" s="94">
        <v>2385</v>
      </c>
      <c r="L53" s="94">
        <v>2504</v>
      </c>
      <c r="M53" s="95">
        <v>3142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23n8AAZrJxH1qiuFeuAnFfJcejofsw7SX1arUFzxROtkQqNbcOm1eZ5opwe8cM3kVVFEtAYNFvhgIOxKlipOQ==" saltValue="ptxjpQYFw6NC54hRra3H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70" t="s">
        <v>42</v>
      </c>
      <c r="D55" s="1270"/>
      <c r="E55" s="1271"/>
      <c r="F55" s="107">
        <v>3864</v>
      </c>
      <c r="G55" s="107">
        <v>4155</v>
      </c>
      <c r="H55" s="108">
        <v>4177</v>
      </c>
    </row>
    <row r="56" spans="2:8" ht="52.5" customHeight="1">
      <c r="B56" s="109"/>
      <c r="C56" s="1272" t="s">
        <v>43</v>
      </c>
      <c r="D56" s="1272"/>
      <c r="E56" s="1273"/>
      <c r="F56" s="110">
        <v>427</v>
      </c>
      <c r="G56" s="110">
        <v>428</v>
      </c>
      <c r="H56" s="111">
        <v>428</v>
      </c>
    </row>
    <row r="57" spans="2:8" ht="53.25" customHeight="1">
      <c r="B57" s="109"/>
      <c r="C57" s="1274" t="s">
        <v>44</v>
      </c>
      <c r="D57" s="1274"/>
      <c r="E57" s="1275"/>
      <c r="F57" s="112">
        <v>8474</v>
      </c>
      <c r="G57" s="112">
        <v>8128</v>
      </c>
      <c r="H57" s="113">
        <v>8776</v>
      </c>
    </row>
    <row r="58" spans="2:8" ht="45.75" customHeight="1">
      <c r="B58" s="114"/>
      <c r="C58" s="1262" t="s">
        <v>593</v>
      </c>
      <c r="D58" s="1263"/>
      <c r="E58" s="1264"/>
      <c r="F58" s="115">
        <v>2226</v>
      </c>
      <c r="G58" s="115">
        <v>2112</v>
      </c>
      <c r="H58" s="116">
        <v>2545</v>
      </c>
    </row>
    <row r="59" spans="2:8" ht="45.75" customHeight="1">
      <c r="B59" s="114"/>
      <c r="C59" s="1262" t="s">
        <v>594</v>
      </c>
      <c r="D59" s="1263"/>
      <c r="E59" s="1264"/>
      <c r="F59" s="115">
        <v>2398</v>
      </c>
      <c r="G59" s="115">
        <v>2405</v>
      </c>
      <c r="H59" s="116">
        <v>2434</v>
      </c>
    </row>
    <row r="60" spans="2:8" ht="45.75" customHeight="1">
      <c r="B60" s="114"/>
      <c r="C60" s="1262" t="s">
        <v>595</v>
      </c>
      <c r="D60" s="1263"/>
      <c r="E60" s="1264"/>
      <c r="F60" s="115">
        <v>1641</v>
      </c>
      <c r="G60" s="115">
        <v>1299</v>
      </c>
      <c r="H60" s="116">
        <v>1301</v>
      </c>
    </row>
    <row r="61" spans="2:8" ht="45.75" customHeight="1">
      <c r="B61" s="114"/>
      <c r="C61" s="1262" t="s">
        <v>596</v>
      </c>
      <c r="D61" s="1263"/>
      <c r="E61" s="1264"/>
      <c r="F61" s="115">
        <v>874</v>
      </c>
      <c r="G61" s="115">
        <v>877</v>
      </c>
      <c r="H61" s="116">
        <v>880</v>
      </c>
    </row>
    <row r="62" spans="2:8" ht="45.75" customHeight="1" thickBot="1">
      <c r="B62" s="117"/>
      <c r="C62" s="1265" t="s">
        <v>597</v>
      </c>
      <c r="D62" s="1266"/>
      <c r="E62" s="1267"/>
      <c r="F62" s="118">
        <v>691</v>
      </c>
      <c r="G62" s="118">
        <v>691</v>
      </c>
      <c r="H62" s="119">
        <v>691</v>
      </c>
    </row>
    <row r="63" spans="2:8" ht="52.5" customHeight="1" thickBot="1">
      <c r="B63" s="120"/>
      <c r="C63" s="1268" t="s">
        <v>45</v>
      </c>
      <c r="D63" s="1268"/>
      <c r="E63" s="1269"/>
      <c r="F63" s="121">
        <v>12765</v>
      </c>
      <c r="G63" s="121">
        <v>12711</v>
      </c>
      <c r="H63" s="122">
        <v>13381</v>
      </c>
    </row>
    <row r="64" spans="2:8" ht="15" customHeight="1"/>
    <row r="65" ht="0" hidden="1" customHeight="1"/>
    <row r="66" ht="0" hidden="1" customHeight="1"/>
  </sheetData>
  <sheetProtection algorithmName="SHA-512" hashValue="Cq0eVFINaNG6cwDUw3mEZ86v4lPhNivMEJWjYsv4ognfRpE6xsgRCe9UVCc+/LwtOWmSlBobszFvT5pHg5NBQw==" saltValue="zAUUJNu0nx1mQNm6ZbXR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6" t="s">
        <v>614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602</v>
      </c>
    </row>
    <row r="50" spans="1:109">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552</v>
      </c>
      <c r="BQ50" s="1289"/>
      <c r="BR50" s="1289"/>
      <c r="BS50" s="1289"/>
      <c r="BT50" s="1289"/>
      <c r="BU50" s="1289"/>
      <c r="BV50" s="1289"/>
      <c r="BW50" s="1289"/>
      <c r="BX50" s="1289" t="s">
        <v>553</v>
      </c>
      <c r="BY50" s="1289"/>
      <c r="BZ50" s="1289"/>
      <c r="CA50" s="1289"/>
      <c r="CB50" s="1289"/>
      <c r="CC50" s="1289"/>
      <c r="CD50" s="1289"/>
      <c r="CE50" s="1289"/>
      <c r="CF50" s="1289" t="s">
        <v>554</v>
      </c>
      <c r="CG50" s="1289"/>
      <c r="CH50" s="1289"/>
      <c r="CI50" s="1289"/>
      <c r="CJ50" s="1289"/>
      <c r="CK50" s="1289"/>
      <c r="CL50" s="1289"/>
      <c r="CM50" s="1289"/>
      <c r="CN50" s="1289" t="s">
        <v>555</v>
      </c>
      <c r="CO50" s="1289"/>
      <c r="CP50" s="1289"/>
      <c r="CQ50" s="1289"/>
      <c r="CR50" s="1289"/>
      <c r="CS50" s="1289"/>
      <c r="CT50" s="1289"/>
      <c r="CU50" s="1289"/>
      <c r="CV50" s="1289" t="s">
        <v>556</v>
      </c>
      <c r="CW50" s="1289"/>
      <c r="CX50" s="1289"/>
      <c r="CY50" s="1289"/>
      <c r="CZ50" s="1289"/>
      <c r="DA50" s="1289"/>
      <c r="DB50" s="1289"/>
      <c r="DC50" s="1289"/>
    </row>
    <row r="51" spans="1:109" ht="13.5" customHeight="1">
      <c r="B51" s="374"/>
      <c r="G51" s="1296"/>
      <c r="H51" s="1296"/>
      <c r="I51" s="1294"/>
      <c r="J51" s="1294"/>
      <c r="K51" s="1291"/>
      <c r="L51" s="1291"/>
      <c r="M51" s="1291"/>
      <c r="N51" s="1291"/>
      <c r="AM51" s="383"/>
      <c r="AN51" s="1292" t="s">
        <v>603</v>
      </c>
      <c r="AO51" s="1292"/>
      <c r="AP51" s="1292"/>
      <c r="AQ51" s="1292"/>
      <c r="AR51" s="1292"/>
      <c r="AS51" s="1292"/>
      <c r="AT51" s="1292"/>
      <c r="AU51" s="1292"/>
      <c r="AV51" s="1292"/>
      <c r="AW51" s="1292"/>
      <c r="AX51" s="1292"/>
      <c r="AY51" s="1292"/>
      <c r="AZ51" s="1292"/>
      <c r="BA51" s="1292"/>
      <c r="BB51" s="1292" t="s">
        <v>604</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0">
        <v>19</v>
      </c>
      <c r="CG51" s="1290"/>
      <c r="CH51" s="1290"/>
      <c r="CI51" s="1290"/>
      <c r="CJ51" s="1290"/>
      <c r="CK51" s="1290"/>
      <c r="CL51" s="1290"/>
      <c r="CM51" s="1290"/>
      <c r="CN51" s="1290">
        <v>20.100000000000001</v>
      </c>
      <c r="CO51" s="1290"/>
      <c r="CP51" s="1290"/>
      <c r="CQ51" s="1290"/>
      <c r="CR51" s="1290"/>
      <c r="CS51" s="1290"/>
      <c r="CT51" s="1290"/>
      <c r="CU51" s="1290"/>
      <c r="CV51" s="1290">
        <v>25.3</v>
      </c>
      <c r="CW51" s="1290"/>
      <c r="CX51" s="1290"/>
      <c r="CY51" s="1290"/>
      <c r="CZ51" s="1290"/>
      <c r="DA51" s="1290"/>
      <c r="DB51" s="1290"/>
      <c r="DC51" s="1290"/>
    </row>
    <row r="52" spans="1:109">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605</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0">
        <v>44.9</v>
      </c>
      <c r="CG53" s="1290"/>
      <c r="CH53" s="1290"/>
      <c r="CI53" s="1290"/>
      <c r="CJ53" s="1290"/>
      <c r="CK53" s="1290"/>
      <c r="CL53" s="1290"/>
      <c r="CM53" s="1290"/>
      <c r="CN53" s="1290">
        <v>57.9</v>
      </c>
      <c r="CO53" s="1290"/>
      <c r="CP53" s="1290"/>
      <c r="CQ53" s="1290"/>
      <c r="CR53" s="1290"/>
      <c r="CS53" s="1290"/>
      <c r="CT53" s="1290"/>
      <c r="CU53" s="1290"/>
      <c r="CV53" s="1290">
        <v>59.4</v>
      </c>
      <c r="CW53" s="1290"/>
      <c r="CX53" s="1290"/>
      <c r="CY53" s="1290"/>
      <c r="CZ53" s="1290"/>
      <c r="DA53" s="1290"/>
      <c r="DB53" s="1290"/>
      <c r="DC53" s="1290"/>
    </row>
    <row r="54" spans="1:109">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5"/>
      <c r="H55" s="1285"/>
      <c r="I55" s="1285"/>
      <c r="J55" s="1285"/>
      <c r="K55" s="1291"/>
      <c r="L55" s="1291"/>
      <c r="M55" s="1291"/>
      <c r="N55" s="1291"/>
      <c r="AN55" s="1289" t="s">
        <v>607</v>
      </c>
      <c r="AO55" s="1289"/>
      <c r="AP55" s="1289"/>
      <c r="AQ55" s="1289"/>
      <c r="AR55" s="1289"/>
      <c r="AS55" s="1289"/>
      <c r="AT55" s="1289"/>
      <c r="AU55" s="1289"/>
      <c r="AV55" s="1289"/>
      <c r="AW55" s="1289"/>
      <c r="AX55" s="1289"/>
      <c r="AY55" s="1289"/>
      <c r="AZ55" s="1289"/>
      <c r="BA55" s="1289"/>
      <c r="BB55" s="1292" t="s">
        <v>608</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0">
        <v>37.299999999999997</v>
      </c>
      <c r="CG55" s="1290"/>
      <c r="CH55" s="1290"/>
      <c r="CI55" s="1290"/>
      <c r="CJ55" s="1290"/>
      <c r="CK55" s="1290"/>
      <c r="CL55" s="1290"/>
      <c r="CM55" s="1290"/>
      <c r="CN55" s="1290">
        <v>33.1</v>
      </c>
      <c r="CO55" s="1290"/>
      <c r="CP55" s="1290"/>
      <c r="CQ55" s="1290"/>
      <c r="CR55" s="1290"/>
      <c r="CS55" s="1290"/>
      <c r="CT55" s="1290"/>
      <c r="CU55" s="1290"/>
      <c r="CV55" s="1290">
        <v>31.3</v>
      </c>
      <c r="CW55" s="1290"/>
      <c r="CX55" s="1290"/>
      <c r="CY55" s="1290"/>
      <c r="CZ55" s="1290"/>
      <c r="DA55" s="1290"/>
      <c r="DB55" s="1290"/>
      <c r="DC55" s="1290"/>
    </row>
    <row r="56" spans="1:109">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605</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0">
        <v>55.2</v>
      </c>
      <c r="CG57" s="1290"/>
      <c r="CH57" s="1290"/>
      <c r="CI57" s="1290"/>
      <c r="CJ57" s="1290"/>
      <c r="CK57" s="1290"/>
      <c r="CL57" s="1290"/>
      <c r="CM57" s="1290"/>
      <c r="CN57" s="1290">
        <v>57.2</v>
      </c>
      <c r="CO57" s="1290"/>
      <c r="CP57" s="1290"/>
      <c r="CQ57" s="1290"/>
      <c r="CR57" s="1290"/>
      <c r="CS57" s="1290"/>
      <c r="CT57" s="1290"/>
      <c r="CU57" s="1290"/>
      <c r="CV57" s="1290">
        <v>58.5</v>
      </c>
      <c r="CW57" s="1290"/>
      <c r="CX57" s="1290"/>
      <c r="CY57" s="1290"/>
      <c r="CZ57" s="1290"/>
      <c r="DA57" s="1290"/>
      <c r="DB57" s="1290"/>
      <c r="DC57" s="1290"/>
      <c r="DD57" s="387"/>
      <c r="DE57" s="386"/>
    </row>
    <row r="58" spans="1:109" s="382" customFormat="1">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609</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6" t="s">
        <v>615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602</v>
      </c>
    </row>
    <row r="72" spans="2:107">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552</v>
      </c>
      <c r="BQ72" s="1289"/>
      <c r="BR72" s="1289"/>
      <c r="BS72" s="1289"/>
      <c r="BT72" s="1289"/>
      <c r="BU72" s="1289"/>
      <c r="BV72" s="1289"/>
      <c r="BW72" s="1289"/>
      <c r="BX72" s="1289" t="s">
        <v>553</v>
      </c>
      <c r="BY72" s="1289"/>
      <c r="BZ72" s="1289"/>
      <c r="CA72" s="1289"/>
      <c r="CB72" s="1289"/>
      <c r="CC72" s="1289"/>
      <c r="CD72" s="1289"/>
      <c r="CE72" s="1289"/>
      <c r="CF72" s="1289" t="s">
        <v>554</v>
      </c>
      <c r="CG72" s="1289"/>
      <c r="CH72" s="1289"/>
      <c r="CI72" s="1289"/>
      <c r="CJ72" s="1289"/>
      <c r="CK72" s="1289"/>
      <c r="CL72" s="1289"/>
      <c r="CM72" s="1289"/>
      <c r="CN72" s="1289" t="s">
        <v>555</v>
      </c>
      <c r="CO72" s="1289"/>
      <c r="CP72" s="1289"/>
      <c r="CQ72" s="1289"/>
      <c r="CR72" s="1289"/>
      <c r="CS72" s="1289"/>
      <c r="CT72" s="1289"/>
      <c r="CU72" s="1289"/>
      <c r="CV72" s="1289" t="s">
        <v>556</v>
      </c>
      <c r="CW72" s="1289"/>
      <c r="CX72" s="1289"/>
      <c r="CY72" s="1289"/>
      <c r="CZ72" s="1289"/>
      <c r="DA72" s="1289"/>
      <c r="DB72" s="1289"/>
      <c r="DC72" s="1289"/>
    </row>
    <row r="73" spans="2:107">
      <c r="B73" s="374"/>
      <c r="G73" s="1296"/>
      <c r="H73" s="1296"/>
      <c r="I73" s="1296"/>
      <c r="J73" s="1296"/>
      <c r="K73" s="1297"/>
      <c r="L73" s="1297"/>
      <c r="M73" s="1297"/>
      <c r="N73" s="1297"/>
      <c r="AM73" s="383"/>
      <c r="AN73" s="1292" t="s">
        <v>603</v>
      </c>
      <c r="AO73" s="1292"/>
      <c r="AP73" s="1292"/>
      <c r="AQ73" s="1292"/>
      <c r="AR73" s="1292"/>
      <c r="AS73" s="1292"/>
      <c r="AT73" s="1292"/>
      <c r="AU73" s="1292"/>
      <c r="AV73" s="1292"/>
      <c r="AW73" s="1292"/>
      <c r="AX73" s="1292"/>
      <c r="AY73" s="1292"/>
      <c r="AZ73" s="1292"/>
      <c r="BA73" s="1292"/>
      <c r="BB73" s="1292" t="s">
        <v>610</v>
      </c>
      <c r="BC73" s="1292"/>
      <c r="BD73" s="1292"/>
      <c r="BE73" s="1292"/>
      <c r="BF73" s="1292"/>
      <c r="BG73" s="1292"/>
      <c r="BH73" s="1292"/>
      <c r="BI73" s="1292"/>
      <c r="BJ73" s="1292"/>
      <c r="BK73" s="1292"/>
      <c r="BL73" s="1292"/>
      <c r="BM73" s="1292"/>
      <c r="BN73" s="1292"/>
      <c r="BO73" s="1292"/>
      <c r="BP73" s="1290">
        <v>31.2</v>
      </c>
      <c r="BQ73" s="1290"/>
      <c r="BR73" s="1290"/>
      <c r="BS73" s="1290"/>
      <c r="BT73" s="1290"/>
      <c r="BU73" s="1290"/>
      <c r="BV73" s="1290"/>
      <c r="BW73" s="1290"/>
      <c r="BX73" s="1290">
        <v>30</v>
      </c>
      <c r="BY73" s="1290"/>
      <c r="BZ73" s="1290"/>
      <c r="CA73" s="1290"/>
      <c r="CB73" s="1290"/>
      <c r="CC73" s="1290"/>
      <c r="CD73" s="1290"/>
      <c r="CE73" s="1290"/>
      <c r="CF73" s="1290">
        <v>19</v>
      </c>
      <c r="CG73" s="1290"/>
      <c r="CH73" s="1290"/>
      <c r="CI73" s="1290"/>
      <c r="CJ73" s="1290"/>
      <c r="CK73" s="1290"/>
      <c r="CL73" s="1290"/>
      <c r="CM73" s="1290"/>
      <c r="CN73" s="1290">
        <v>20.100000000000001</v>
      </c>
      <c r="CO73" s="1290"/>
      <c r="CP73" s="1290"/>
      <c r="CQ73" s="1290"/>
      <c r="CR73" s="1290"/>
      <c r="CS73" s="1290"/>
      <c r="CT73" s="1290"/>
      <c r="CU73" s="1290"/>
      <c r="CV73" s="1290">
        <v>25.3</v>
      </c>
      <c r="CW73" s="1290"/>
      <c r="CX73" s="1290"/>
      <c r="CY73" s="1290"/>
      <c r="CZ73" s="1290"/>
      <c r="DA73" s="1290"/>
      <c r="DB73" s="1290"/>
      <c r="DC73" s="1290"/>
    </row>
    <row r="74" spans="2:107">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612</v>
      </c>
      <c r="BC75" s="1292"/>
      <c r="BD75" s="1292"/>
      <c r="BE75" s="1292"/>
      <c r="BF75" s="1292"/>
      <c r="BG75" s="1292"/>
      <c r="BH75" s="1292"/>
      <c r="BI75" s="1292"/>
      <c r="BJ75" s="1292"/>
      <c r="BK75" s="1292"/>
      <c r="BL75" s="1292"/>
      <c r="BM75" s="1292"/>
      <c r="BN75" s="1292"/>
      <c r="BO75" s="1292"/>
      <c r="BP75" s="1290">
        <v>8.9</v>
      </c>
      <c r="BQ75" s="1290"/>
      <c r="BR75" s="1290"/>
      <c r="BS75" s="1290"/>
      <c r="BT75" s="1290"/>
      <c r="BU75" s="1290"/>
      <c r="BV75" s="1290"/>
      <c r="BW75" s="1290"/>
      <c r="BX75" s="1290">
        <v>7.8</v>
      </c>
      <c r="BY75" s="1290"/>
      <c r="BZ75" s="1290"/>
      <c r="CA75" s="1290"/>
      <c r="CB75" s="1290"/>
      <c r="CC75" s="1290"/>
      <c r="CD75" s="1290"/>
      <c r="CE75" s="1290"/>
      <c r="CF75" s="1290">
        <v>7</v>
      </c>
      <c r="CG75" s="1290"/>
      <c r="CH75" s="1290"/>
      <c r="CI75" s="1290"/>
      <c r="CJ75" s="1290"/>
      <c r="CK75" s="1290"/>
      <c r="CL75" s="1290"/>
      <c r="CM75" s="1290"/>
      <c r="CN75" s="1290">
        <v>7.1</v>
      </c>
      <c r="CO75" s="1290"/>
      <c r="CP75" s="1290"/>
      <c r="CQ75" s="1290"/>
      <c r="CR75" s="1290"/>
      <c r="CS75" s="1290"/>
      <c r="CT75" s="1290"/>
      <c r="CU75" s="1290"/>
      <c r="CV75" s="1290">
        <v>7.3</v>
      </c>
      <c r="CW75" s="1290"/>
      <c r="CX75" s="1290"/>
      <c r="CY75" s="1290"/>
      <c r="CZ75" s="1290"/>
      <c r="DA75" s="1290"/>
      <c r="DB75" s="1290"/>
      <c r="DC75" s="1290"/>
    </row>
    <row r="76" spans="2:107">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5"/>
      <c r="H77" s="1285"/>
      <c r="I77" s="1285"/>
      <c r="J77" s="1285"/>
      <c r="K77" s="1297"/>
      <c r="L77" s="1297"/>
      <c r="M77" s="1297"/>
      <c r="N77" s="1297"/>
      <c r="AN77" s="1289" t="s">
        <v>606</v>
      </c>
      <c r="AO77" s="1289"/>
      <c r="AP77" s="1289"/>
      <c r="AQ77" s="1289"/>
      <c r="AR77" s="1289"/>
      <c r="AS77" s="1289"/>
      <c r="AT77" s="1289"/>
      <c r="AU77" s="1289"/>
      <c r="AV77" s="1289"/>
      <c r="AW77" s="1289"/>
      <c r="AX77" s="1289"/>
      <c r="AY77" s="1289"/>
      <c r="AZ77" s="1289"/>
      <c r="BA77" s="1289"/>
      <c r="BB77" s="1292" t="s">
        <v>610</v>
      </c>
      <c r="BC77" s="1292"/>
      <c r="BD77" s="1292"/>
      <c r="BE77" s="1292"/>
      <c r="BF77" s="1292"/>
      <c r="BG77" s="1292"/>
      <c r="BH77" s="1292"/>
      <c r="BI77" s="1292"/>
      <c r="BJ77" s="1292"/>
      <c r="BK77" s="1292"/>
      <c r="BL77" s="1292"/>
      <c r="BM77" s="1292"/>
      <c r="BN77" s="1292"/>
      <c r="BO77" s="1292"/>
      <c r="BP77" s="1290">
        <v>50.3</v>
      </c>
      <c r="BQ77" s="1290"/>
      <c r="BR77" s="1290"/>
      <c r="BS77" s="1290"/>
      <c r="BT77" s="1290"/>
      <c r="BU77" s="1290"/>
      <c r="BV77" s="1290"/>
      <c r="BW77" s="1290"/>
      <c r="BX77" s="1290">
        <v>45.9</v>
      </c>
      <c r="BY77" s="1290"/>
      <c r="BZ77" s="1290"/>
      <c r="CA77" s="1290"/>
      <c r="CB77" s="1290"/>
      <c r="CC77" s="1290"/>
      <c r="CD77" s="1290"/>
      <c r="CE77" s="1290"/>
      <c r="CF77" s="1290">
        <v>37.299999999999997</v>
      </c>
      <c r="CG77" s="1290"/>
      <c r="CH77" s="1290"/>
      <c r="CI77" s="1290"/>
      <c r="CJ77" s="1290"/>
      <c r="CK77" s="1290"/>
      <c r="CL77" s="1290"/>
      <c r="CM77" s="1290"/>
      <c r="CN77" s="1290">
        <v>33.1</v>
      </c>
      <c r="CO77" s="1290"/>
      <c r="CP77" s="1290"/>
      <c r="CQ77" s="1290"/>
      <c r="CR77" s="1290"/>
      <c r="CS77" s="1290"/>
      <c r="CT77" s="1290"/>
      <c r="CU77" s="1290"/>
      <c r="CV77" s="1290">
        <v>31.3</v>
      </c>
      <c r="CW77" s="1290"/>
      <c r="CX77" s="1290"/>
      <c r="CY77" s="1290"/>
      <c r="CZ77" s="1290"/>
      <c r="DA77" s="1290"/>
      <c r="DB77" s="1290"/>
      <c r="DC77" s="1290"/>
    </row>
    <row r="78" spans="2:107">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611</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8.8000000000000007</v>
      </c>
      <c r="BY79" s="1290"/>
      <c r="BZ79" s="1290"/>
      <c r="CA79" s="1290"/>
      <c r="CB79" s="1290"/>
      <c r="CC79" s="1290"/>
      <c r="CD79" s="1290"/>
      <c r="CE79" s="1290"/>
      <c r="CF79" s="1290">
        <v>7.8</v>
      </c>
      <c r="CG79" s="1290"/>
      <c r="CH79" s="1290"/>
      <c r="CI79" s="1290"/>
      <c r="CJ79" s="1290"/>
      <c r="CK79" s="1290"/>
      <c r="CL79" s="1290"/>
      <c r="CM79" s="1290"/>
      <c r="CN79" s="1290">
        <v>7.5</v>
      </c>
      <c r="CO79" s="1290"/>
      <c r="CP79" s="1290"/>
      <c r="CQ79" s="1290"/>
      <c r="CR79" s="1290"/>
      <c r="CS79" s="1290"/>
      <c r="CT79" s="1290"/>
      <c r="CU79" s="1290"/>
      <c r="CV79" s="1290">
        <v>7.2</v>
      </c>
      <c r="CW79" s="1290"/>
      <c r="CX79" s="1290"/>
      <c r="CY79" s="1290"/>
      <c r="CZ79" s="1290"/>
      <c r="DA79" s="1290"/>
      <c r="DB79" s="1290"/>
      <c r="DC79" s="1290"/>
    </row>
    <row r="80" spans="2:107">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FuZIrQAwMOejIAjSV8Z6bkYqCP4797Dl0fGhm7w8QAQr14H9PYheOxIVivqalxjXbhR/9j/24QHHRSxpDtL2Q==" saltValue="55wzLBe9N3S3NhOA3PGu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mn7KFl9Ci0if5KqwwlWaYvwTIUpyIFxHqsr2z5UzjeMY3JbRlj4UQ83XpLN+GJH+IrGr04WFijxazfPHO71LQ==" saltValue="vpq4BjVKdtpvpaXUKhOJ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UTyXhkSnDqlmQD8lFYmgZjpUGt5dotJqgHPmPEQ6KKzSecLSN59T/N7zdXvJ2xUBpYDJYQjjwgIjgJZh0sKtA==" saltValue="0PKV47GKuyAYIY885G2s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55133</v>
      </c>
      <c r="E3" s="141"/>
      <c r="F3" s="142">
        <v>63956</v>
      </c>
      <c r="G3" s="143"/>
      <c r="H3" s="144"/>
    </row>
    <row r="4" spans="1:8">
      <c r="A4" s="145"/>
      <c r="B4" s="146"/>
      <c r="C4" s="147"/>
      <c r="D4" s="148">
        <v>28454</v>
      </c>
      <c r="E4" s="149"/>
      <c r="F4" s="150">
        <v>29239</v>
      </c>
      <c r="G4" s="151"/>
      <c r="H4" s="152"/>
    </row>
    <row r="5" spans="1:8">
      <c r="A5" s="133" t="s">
        <v>544</v>
      </c>
      <c r="B5" s="138"/>
      <c r="C5" s="139"/>
      <c r="D5" s="140">
        <v>57239</v>
      </c>
      <c r="E5" s="141"/>
      <c r="F5" s="142">
        <v>66255</v>
      </c>
      <c r="G5" s="143"/>
      <c r="H5" s="144"/>
    </row>
    <row r="6" spans="1:8">
      <c r="A6" s="145"/>
      <c r="B6" s="146"/>
      <c r="C6" s="147"/>
      <c r="D6" s="148">
        <v>39399</v>
      </c>
      <c r="E6" s="149"/>
      <c r="F6" s="150">
        <v>31822</v>
      </c>
      <c r="G6" s="151"/>
      <c r="H6" s="152"/>
    </row>
    <row r="7" spans="1:8">
      <c r="A7" s="133" t="s">
        <v>545</v>
      </c>
      <c r="B7" s="138"/>
      <c r="C7" s="139"/>
      <c r="D7" s="140">
        <v>80359</v>
      </c>
      <c r="E7" s="141"/>
      <c r="F7" s="142">
        <v>54227</v>
      </c>
      <c r="G7" s="143"/>
      <c r="H7" s="144"/>
    </row>
    <row r="8" spans="1:8">
      <c r="A8" s="145"/>
      <c r="B8" s="146"/>
      <c r="C8" s="147"/>
      <c r="D8" s="148">
        <v>37202</v>
      </c>
      <c r="E8" s="149"/>
      <c r="F8" s="150">
        <v>29694</v>
      </c>
      <c r="G8" s="151"/>
      <c r="H8" s="152"/>
    </row>
    <row r="9" spans="1:8">
      <c r="A9" s="133" t="s">
        <v>546</v>
      </c>
      <c r="B9" s="138"/>
      <c r="C9" s="139"/>
      <c r="D9" s="140">
        <v>86537</v>
      </c>
      <c r="E9" s="141"/>
      <c r="F9" s="142">
        <v>57295</v>
      </c>
      <c r="G9" s="143"/>
      <c r="H9" s="144"/>
    </row>
    <row r="10" spans="1:8">
      <c r="A10" s="145"/>
      <c r="B10" s="146"/>
      <c r="C10" s="147"/>
      <c r="D10" s="148">
        <v>62143</v>
      </c>
      <c r="E10" s="149"/>
      <c r="F10" s="150">
        <v>32771</v>
      </c>
      <c r="G10" s="151"/>
      <c r="H10" s="152"/>
    </row>
    <row r="11" spans="1:8">
      <c r="A11" s="133" t="s">
        <v>547</v>
      </c>
      <c r="B11" s="138"/>
      <c r="C11" s="139"/>
      <c r="D11" s="140">
        <v>80971</v>
      </c>
      <c r="E11" s="141"/>
      <c r="F11" s="142">
        <v>54110</v>
      </c>
      <c r="G11" s="143"/>
      <c r="H11" s="144"/>
    </row>
    <row r="12" spans="1:8">
      <c r="A12" s="145"/>
      <c r="B12" s="146"/>
      <c r="C12" s="153"/>
      <c r="D12" s="148">
        <v>68501</v>
      </c>
      <c r="E12" s="149"/>
      <c r="F12" s="150">
        <v>30620</v>
      </c>
      <c r="G12" s="151"/>
      <c r="H12" s="152"/>
    </row>
    <row r="13" spans="1:8">
      <c r="A13" s="133"/>
      <c r="B13" s="138"/>
      <c r="C13" s="154"/>
      <c r="D13" s="155">
        <v>72048</v>
      </c>
      <c r="E13" s="156"/>
      <c r="F13" s="157">
        <v>59169</v>
      </c>
      <c r="G13" s="158"/>
      <c r="H13" s="144"/>
    </row>
    <row r="14" spans="1:8">
      <c r="A14" s="145"/>
      <c r="B14" s="146"/>
      <c r="C14" s="147"/>
      <c r="D14" s="148">
        <v>47140</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4.3499999999999996</v>
      </c>
      <c r="C19" s="159">
        <f>ROUND(VALUE(SUBSTITUTE(実質収支比率等に係る経年分析!G$48,"▲","-")),2)</f>
        <v>3.81</v>
      </c>
      <c r="D19" s="159">
        <f>ROUND(VALUE(SUBSTITUTE(実質収支比率等に係る経年分析!H$48,"▲","-")),2)</f>
        <v>4.55</v>
      </c>
      <c r="E19" s="159">
        <f>ROUND(VALUE(SUBSTITUTE(実質収支比率等に係る経年分析!I$48,"▲","-")),2)</f>
        <v>5.21</v>
      </c>
      <c r="F19" s="159">
        <f>ROUND(VALUE(SUBSTITUTE(実質収支比率等に係る経年分析!J$48,"▲","-")),2)</f>
        <v>3.41</v>
      </c>
    </row>
    <row r="20" spans="1:11">
      <c r="A20" s="159" t="s">
        <v>49</v>
      </c>
      <c r="B20" s="159">
        <f>ROUND(VALUE(SUBSTITUTE(実質収支比率等に係る経年分析!F$47,"▲","-")),2)</f>
        <v>19.46</v>
      </c>
      <c r="C20" s="159">
        <f>ROUND(VALUE(SUBSTITUTE(実質収支比率等に係る経年分析!G$47,"▲","-")),2)</f>
        <v>21.9</v>
      </c>
      <c r="D20" s="159">
        <f>ROUND(VALUE(SUBSTITUTE(実質収支比率等に係る経年分析!H$47,"▲","-")),2)</f>
        <v>23.51</v>
      </c>
      <c r="E20" s="159">
        <f>ROUND(VALUE(SUBSTITUTE(実質収支比率等に係る経年分析!I$47,"▲","-")),2)</f>
        <v>25.48</v>
      </c>
      <c r="F20" s="159">
        <f>ROUND(VALUE(SUBSTITUTE(実質収支比率等に係る経年分析!J$47,"▲","-")),2)</f>
        <v>25.91</v>
      </c>
    </row>
    <row r="21" spans="1:11">
      <c r="A21" s="159" t="s">
        <v>50</v>
      </c>
      <c r="B21" s="159">
        <f>IF(ISNUMBER(VALUE(SUBSTITUTE(実質収支比率等に係る経年分析!F$49,"▲","-"))),ROUND(VALUE(SUBSTITUTE(実質収支比率等に係る経年分析!F$49,"▲","-")),2),NA())</f>
        <v>0.7</v>
      </c>
      <c r="C21" s="159">
        <f>IF(ISNUMBER(VALUE(SUBSTITUTE(実質収支比率等に係る経年分析!G$49,"▲","-"))),ROUND(VALUE(SUBSTITUTE(実質収支比率等に係る経年分析!G$49,"▲","-")),2),NA())</f>
        <v>-0.51</v>
      </c>
      <c r="D21" s="159">
        <f>IF(ISNUMBER(VALUE(SUBSTITUTE(実質収支比率等に係る経年分析!H$49,"▲","-"))),ROUND(VALUE(SUBSTITUTE(実質収支比率等に係る経年分析!H$49,"▲","-")),2),NA())</f>
        <v>0.81</v>
      </c>
      <c r="E21" s="159">
        <f>IF(ISNUMBER(VALUE(SUBSTITUTE(実質収支比率等に係る経年分析!I$49,"▲","-"))),ROUND(VALUE(SUBSTITUTE(実質収支比率等に係る経年分析!I$49,"▲","-")),2),NA())</f>
        <v>0.15</v>
      </c>
      <c r="F21" s="159">
        <f>IF(ISNUMBER(VALUE(SUBSTITUTE(実質収支比率等に係る経年分析!J$49,"▲","-"))),ROUND(VALUE(SUBSTITUTE(実質収支比率等に係る経年分析!J$49,"▲","-")),2),NA())</f>
        <v>-4.83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同和対策住宅新築資金等貸付事業特別会計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0.84</v>
      </c>
    </row>
    <row r="33" spans="1:16">
      <c r="A33" s="160" t="str">
        <f>IF(連結実質赤字比率に係る赤字・黒字の構成分析!C$37="",NA(),連結実質赤字比率に係る赤字・黒字の構成分析!C$37)</f>
        <v>西部水道事業会計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0.85</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4.3099999999999996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3.32</v>
      </c>
    </row>
    <row r="36" spans="1:16">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12.79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3670</v>
      </c>
      <c r="E42" s="161"/>
      <c r="F42" s="161"/>
      <c r="G42" s="161">
        <f>'実質公債費比率（分子）の構造'!L$52</f>
        <v>4053</v>
      </c>
      <c r="H42" s="161"/>
      <c r="I42" s="161"/>
      <c r="J42" s="161">
        <f>'実質公債費比率（分子）の構造'!M$52</f>
        <v>4140</v>
      </c>
      <c r="K42" s="161"/>
      <c r="L42" s="161"/>
      <c r="M42" s="161">
        <f>'実質公債費比率（分子）の構造'!N$52</f>
        <v>4149</v>
      </c>
      <c r="N42" s="161"/>
      <c r="O42" s="161"/>
      <c r="P42" s="161">
        <f>'実質公債費比率（分子）の構造'!O$52</f>
        <v>3975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23</v>
      </c>
      <c r="C44" s="161"/>
      <c r="D44" s="161"/>
      <c r="E44" s="161">
        <f>'実質公債費比率（分子）の構造'!L$50</f>
        <v>11</v>
      </c>
      <c r="F44" s="161"/>
      <c r="G44" s="161"/>
      <c r="H44" s="161">
        <f>'実質公債費比率（分子）の構造'!M$50</f>
        <v>7</v>
      </c>
      <c r="I44" s="161"/>
      <c r="J44" s="161"/>
      <c r="K44" s="161">
        <f>'実質公債費比率（分子）の構造'!N$50</f>
        <v>6</v>
      </c>
      <c r="L44" s="161"/>
      <c r="M44" s="161"/>
      <c r="N44" s="161">
        <f>'実質公債費比率（分子）の構造'!O$50</f>
        <v>4</v>
      </c>
      <c r="O44" s="161"/>
      <c r="P44" s="161"/>
    </row>
    <row r="45" spans="1:16">
      <c r="A45" s="161" t="s">
        <v>60</v>
      </c>
      <c r="B45" s="161">
        <f>'実質公債費比率（分子）の構造'!K$49</f>
        <v>50</v>
      </c>
      <c r="C45" s="161"/>
      <c r="D45" s="161"/>
      <c r="E45" s="161">
        <f>'実質公債費比率（分子）の構造'!L$49</f>
        <v>74</v>
      </c>
      <c r="F45" s="161"/>
      <c r="G45" s="161"/>
      <c r="H45" s="161">
        <f>'実質公債費比率（分子）の構造'!M$49</f>
        <v>62</v>
      </c>
      <c r="I45" s="161"/>
      <c r="J45" s="161"/>
      <c r="K45" s="161">
        <f>'実質公債費比率（分子）の構造'!N$49</f>
        <v>73</v>
      </c>
      <c r="L45" s="161"/>
      <c r="M45" s="161"/>
      <c r="N45" s="161">
        <f>'実質公債費比率（分子）の構造'!O$49</f>
        <v>77</v>
      </c>
      <c r="O45" s="161"/>
      <c r="P45" s="161"/>
    </row>
    <row r="46" spans="1:16">
      <c r="A46" s="161" t="s">
        <v>61</v>
      </c>
      <c r="B46" s="161">
        <f>'実質公債費比率（分子）の構造'!K$48</f>
        <v>1453</v>
      </c>
      <c r="C46" s="161"/>
      <c r="D46" s="161"/>
      <c r="E46" s="161">
        <f>'実質公債費比率（分子）の構造'!L$48</f>
        <v>1492</v>
      </c>
      <c r="F46" s="161"/>
      <c r="G46" s="161"/>
      <c r="H46" s="161">
        <f>'実質公債費比率（分子）の構造'!M$48</f>
        <v>1538</v>
      </c>
      <c r="I46" s="161"/>
      <c r="J46" s="161"/>
      <c r="K46" s="161">
        <f>'実質公債費比率（分子）の構造'!N$48</f>
        <v>1556</v>
      </c>
      <c r="L46" s="161"/>
      <c r="M46" s="161"/>
      <c r="N46" s="161">
        <f>'実質公債費比率（分子）の構造'!O$48</f>
        <v>1577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3038</v>
      </c>
      <c r="C49" s="161"/>
      <c r="D49" s="161"/>
      <c r="E49" s="161">
        <f>'実質公債費比率（分子）の構造'!L$45</f>
        <v>3347</v>
      </c>
      <c r="F49" s="161"/>
      <c r="G49" s="161"/>
      <c r="H49" s="161">
        <f>'実質公債費比率（分子）の構造'!M$45</f>
        <v>3432</v>
      </c>
      <c r="I49" s="161"/>
      <c r="J49" s="161"/>
      <c r="K49" s="161">
        <f>'実質公債費比率（分子）の構造'!N$45</f>
        <v>3416</v>
      </c>
      <c r="L49" s="161"/>
      <c r="M49" s="161"/>
      <c r="N49" s="161">
        <f>'実質公債費比率（分子）の構造'!O$45</f>
        <v>3269</v>
      </c>
      <c r="O49" s="161"/>
      <c r="P49" s="161"/>
    </row>
    <row r="50" spans="1:16">
      <c r="A50" s="161" t="s">
        <v>65</v>
      </c>
      <c r="B50" s="161" t="e">
        <f>NA()</f>
        <v>#N/A</v>
      </c>
      <c r="C50" s="161">
        <f>IF(ISNUMBER('実質公債費比率（分子）の構造'!K$53),'実質公債費比率（分子）の構造'!K$53,NA())</f>
        <v>894</v>
      </c>
      <c r="D50" s="161" t="e">
        <f>NA()</f>
        <v>#N/A</v>
      </c>
      <c r="E50" s="161" t="e">
        <f>NA()</f>
        <v>#N/A</v>
      </c>
      <c r="F50" s="161">
        <f>IF(ISNUMBER('実質公債費比率（分子）の構造'!L$53),'実質公債費比率（分子）の構造'!L$53,NA())</f>
        <v>871</v>
      </c>
      <c r="G50" s="161" t="e">
        <f>NA()</f>
        <v>#N/A</v>
      </c>
      <c r="H50" s="161" t="e">
        <f>NA()</f>
        <v>#N/A</v>
      </c>
      <c r="I50" s="161">
        <f>IF(ISNUMBER('実質公債費比率（分子）の構造'!M$53),'実質公債費比率（分子）の構造'!M$53,NA())</f>
        <v>899</v>
      </c>
      <c r="J50" s="161" t="e">
        <f>NA()</f>
        <v>#N/A</v>
      </c>
      <c r="K50" s="161" t="e">
        <f>NA()</f>
        <v>#N/A</v>
      </c>
      <c r="L50" s="161">
        <f>IF(ISNUMBER('実質公債費比率（分子）の構造'!N$53),'実質公債費比率（分子）の構造'!N$53,NA())</f>
        <v>902</v>
      </c>
      <c r="M50" s="161" t="e">
        <f>NA()</f>
        <v>#N/A</v>
      </c>
      <c r="N50" s="161" t="e">
        <f>NA()</f>
        <v>#N/A</v>
      </c>
      <c r="O50" s="161">
        <f>IF(ISNUMBER('実質公債費比率（分子）の構造'!O$53),'実質公債費比率（分子）の構造'!O$53,NA())</f>
        <v>952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38585</v>
      </c>
      <c r="E56" s="160"/>
      <c r="F56" s="160"/>
      <c r="G56" s="160">
        <f>'将来負担比率（分子）の構造'!J$52</f>
        <v>36864</v>
      </c>
      <c r="H56" s="160"/>
      <c r="I56" s="160"/>
      <c r="J56" s="160">
        <f>'将来負担比率（分子）の構造'!K$52</f>
        <v>37442</v>
      </c>
      <c r="K56" s="160"/>
      <c r="L56" s="160"/>
      <c r="M56" s="160">
        <f>'将来負担比率（分子）の構造'!L$52</f>
        <v>36168</v>
      </c>
      <c r="N56" s="160"/>
      <c r="O56" s="160"/>
      <c r="P56" s="160">
        <f>'将来負担比率（分子）の構造'!M$52</f>
        <v>35317</v>
      </c>
    </row>
    <row r="57" spans="1:16">
      <c r="A57" s="160" t="s">
        <v>36</v>
      </c>
      <c r="B57" s="160"/>
      <c r="C57" s="160"/>
      <c r="D57" s="160">
        <f>'将来負担比率（分子）の構造'!I$51</f>
        <v>3622</v>
      </c>
      <c r="E57" s="160"/>
      <c r="F57" s="160"/>
      <c r="G57" s="160">
        <f>'将来負担比率（分子）の構造'!J$51</f>
        <v>3400</v>
      </c>
      <c r="H57" s="160"/>
      <c r="I57" s="160"/>
      <c r="J57" s="160">
        <f>'将来負担比率（分子）の構造'!K$51</f>
        <v>3278</v>
      </c>
      <c r="K57" s="160"/>
      <c r="L57" s="160"/>
      <c r="M57" s="160">
        <f>'将来負担比率（分子）の構造'!L$51</f>
        <v>3171</v>
      </c>
      <c r="N57" s="160"/>
      <c r="O57" s="160"/>
      <c r="P57" s="160">
        <f>'将来負担比率（分子）の構造'!M$51</f>
        <v>3007</v>
      </c>
    </row>
    <row r="58" spans="1:16">
      <c r="A58" s="160" t="s">
        <v>35</v>
      </c>
      <c r="B58" s="160"/>
      <c r="C58" s="160"/>
      <c r="D58" s="160">
        <f>'将来負担比率（分子）の構造'!I$50</f>
        <v>9595</v>
      </c>
      <c r="E58" s="160"/>
      <c r="F58" s="160"/>
      <c r="G58" s="160">
        <f>'将来負担比率（分子）の構造'!J$50</f>
        <v>10553</v>
      </c>
      <c r="H58" s="160"/>
      <c r="I58" s="160"/>
      <c r="J58" s="160">
        <f>'将来負担比率（分子）の構造'!K$50</f>
        <v>11457</v>
      </c>
      <c r="K58" s="160"/>
      <c r="L58" s="160"/>
      <c r="M58" s="160">
        <f>'将来負担比率（分子）の構造'!L$50</f>
        <v>11522</v>
      </c>
      <c r="N58" s="160"/>
      <c r="O58" s="160"/>
      <c r="P58" s="160">
        <f>'将来負担比率（分子）の構造'!M$50</f>
        <v>12455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219</v>
      </c>
      <c r="C61" s="160"/>
      <c r="D61" s="160"/>
      <c r="E61" s="160">
        <f>'将来負担比率（分子）の構造'!J$46</f>
        <v>210</v>
      </c>
      <c r="F61" s="160"/>
      <c r="G61" s="160"/>
      <c r="H61" s="160">
        <f>'将来負担比率（分子）の構造'!K$46</f>
        <v>138</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4011</v>
      </c>
      <c r="C62" s="160"/>
      <c r="D62" s="160"/>
      <c r="E62" s="160">
        <f>'将来負担比率（分子）の構造'!J$45</f>
        <v>3618</v>
      </c>
      <c r="F62" s="160"/>
      <c r="G62" s="160"/>
      <c r="H62" s="160">
        <f>'将来負担比率（分子）の構造'!K$45</f>
        <v>3583</v>
      </c>
      <c r="I62" s="160"/>
      <c r="J62" s="160"/>
      <c r="K62" s="160">
        <f>'将来負担比率（分子）の構造'!L$45</f>
        <v>3555</v>
      </c>
      <c r="L62" s="160"/>
      <c r="M62" s="160"/>
      <c r="N62" s="160">
        <f>'将来負担比率（分子）の構造'!M$45</f>
        <v>3338</v>
      </c>
      <c r="O62" s="160"/>
      <c r="P62" s="160"/>
    </row>
    <row r="63" spans="1:16">
      <c r="A63" s="160" t="s">
        <v>28</v>
      </c>
      <c r="B63" s="160">
        <f>'将来負担比率（分子）の構造'!I$44</f>
        <v>249</v>
      </c>
      <c r="C63" s="160"/>
      <c r="D63" s="160"/>
      <c r="E63" s="160">
        <f>'将来負担比率（分子）の構造'!J$44</f>
        <v>307</v>
      </c>
      <c r="F63" s="160"/>
      <c r="G63" s="160"/>
      <c r="H63" s="160">
        <f>'将来負担比率（分子）の構造'!K$44</f>
        <v>568</v>
      </c>
      <c r="I63" s="160"/>
      <c r="J63" s="160"/>
      <c r="K63" s="160">
        <f>'将来負担比率（分子）の構造'!L$44</f>
        <v>768</v>
      </c>
      <c r="L63" s="160"/>
      <c r="M63" s="160"/>
      <c r="N63" s="160">
        <f>'将来負担比率（分子）の構造'!M$44</f>
        <v>1423</v>
      </c>
      <c r="O63" s="160"/>
      <c r="P63" s="160"/>
    </row>
    <row r="64" spans="1:16">
      <c r="A64" s="160" t="s">
        <v>27</v>
      </c>
      <c r="B64" s="160">
        <f>'将来負担比率（分子）の構造'!I$43</f>
        <v>23712</v>
      </c>
      <c r="C64" s="160"/>
      <c r="D64" s="160"/>
      <c r="E64" s="160">
        <f>'将来負担比率（分子）の構造'!J$43</f>
        <v>23151</v>
      </c>
      <c r="F64" s="160"/>
      <c r="G64" s="160"/>
      <c r="H64" s="160">
        <f>'将来負担比率（分子）の構造'!K$43</f>
        <v>22546</v>
      </c>
      <c r="I64" s="160"/>
      <c r="J64" s="160"/>
      <c r="K64" s="160">
        <f>'将来負担比率（分子）の構造'!L$43</f>
        <v>21740</v>
      </c>
      <c r="L64" s="160"/>
      <c r="M64" s="160"/>
      <c r="N64" s="160">
        <f>'将来負担比率（分子）の構造'!M$43</f>
        <v>20773</v>
      </c>
      <c r="O64" s="160"/>
      <c r="P64" s="160"/>
    </row>
    <row r="65" spans="1:16">
      <c r="A65" s="160" t="s">
        <v>26</v>
      </c>
      <c r="B65" s="160">
        <f>'将来負担比率（分子）の構造'!I$42</f>
        <v>27</v>
      </c>
      <c r="C65" s="160"/>
      <c r="D65" s="160"/>
      <c r="E65" s="160">
        <f>'将来負担比率（分子）の構造'!J$42</f>
        <v>17</v>
      </c>
      <c r="F65" s="160"/>
      <c r="G65" s="160"/>
      <c r="H65" s="160">
        <f>'将来負担比率（分子）の構造'!K$42</f>
        <v>10</v>
      </c>
      <c r="I65" s="160"/>
      <c r="J65" s="160"/>
      <c r="K65" s="160">
        <f>'将来負担比率（分子）の構造'!L$42</f>
        <v>5</v>
      </c>
      <c r="L65" s="160"/>
      <c r="M65" s="160"/>
      <c r="N65" s="160">
        <f>'将来負担比率（分子）の構造'!M$42</f>
        <v>1</v>
      </c>
      <c r="O65" s="160"/>
      <c r="P65" s="160"/>
    </row>
    <row r="66" spans="1:16">
      <c r="A66" s="160" t="s">
        <v>25</v>
      </c>
      <c r="B66" s="160">
        <f>'将来負担比率（分子）の構造'!I$41</f>
        <v>27562</v>
      </c>
      <c r="C66" s="160"/>
      <c r="D66" s="160"/>
      <c r="E66" s="160">
        <f>'将来負担比率（分子）の構造'!J$41</f>
        <v>27241</v>
      </c>
      <c r="F66" s="160"/>
      <c r="G66" s="160"/>
      <c r="H66" s="160">
        <f>'将来負担比率（分子）の構造'!K$41</f>
        <v>27717</v>
      </c>
      <c r="I66" s="160"/>
      <c r="J66" s="160"/>
      <c r="K66" s="160">
        <f>'将来負担比率（分子）の構造'!L$41</f>
        <v>27297</v>
      </c>
      <c r="L66" s="160"/>
      <c r="M66" s="160"/>
      <c r="N66" s="160">
        <f>'将来負担比率（分子）の構造'!M$41</f>
        <v>28385</v>
      </c>
      <c r="O66" s="160"/>
      <c r="P66" s="160"/>
    </row>
    <row r="67" spans="1:16">
      <c r="A67" s="160" t="s">
        <v>69</v>
      </c>
      <c r="B67" s="160" t="e">
        <f>NA()</f>
        <v>#N/A</v>
      </c>
      <c r="C67" s="160">
        <f>IF(ISNUMBER('将来負担比率（分子）の構造'!I$53), IF('将来負担比率（分子）の構造'!I$53 &lt; 0, 0, '将来負担比率（分子）の構造'!I$53), NA())</f>
        <v>3977</v>
      </c>
      <c r="D67" s="160" t="e">
        <f>NA()</f>
        <v>#N/A</v>
      </c>
      <c r="E67" s="160" t="e">
        <f>NA()</f>
        <v>#N/A</v>
      </c>
      <c r="F67" s="160">
        <f>IF(ISNUMBER('将来負担比率（分子）の構造'!J$53), IF('将来負担比率（分子）の構造'!J$53 &lt; 0, 0, '将来負担比率（分子）の構造'!J$53), NA())</f>
        <v>3727</v>
      </c>
      <c r="G67" s="160" t="e">
        <f>NA()</f>
        <v>#N/A</v>
      </c>
      <c r="H67" s="160" t="e">
        <f>NA()</f>
        <v>#N/A</v>
      </c>
      <c r="I67" s="160">
        <f>IF(ISNUMBER('将来負担比率（分子）の構造'!K$53), IF('将来負担比率（分子）の構造'!K$53 &lt; 0, 0, '将来負担比率（分子）の構造'!K$53), NA())</f>
        <v>2385</v>
      </c>
      <c r="J67" s="160" t="e">
        <f>NA()</f>
        <v>#N/A</v>
      </c>
      <c r="K67" s="160" t="e">
        <f>NA()</f>
        <v>#N/A</v>
      </c>
      <c r="L67" s="160">
        <f>IF(ISNUMBER('将来負担比率（分子）の構造'!L$53), IF('将来負担比率（分子）の構造'!L$53 &lt; 0, 0, '将来負担比率（分子）の構造'!L$53), NA())</f>
        <v>2504</v>
      </c>
      <c r="M67" s="160" t="e">
        <f>NA()</f>
        <v>#N/A</v>
      </c>
      <c r="N67" s="160" t="e">
        <f>NA()</f>
        <v>#N/A</v>
      </c>
      <c r="O67" s="160">
        <f>IF(ISNUMBER('将来負担比率（分子）の構造'!M$53), IF('将来負担比率（分子）の構造'!M$53 &lt; 0, 0, '将来負担比率（分子）の構造'!M$53), NA())</f>
        <v>3142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3864</v>
      </c>
      <c r="C72" s="164">
        <f>基金残高に係る経年分析!G55</f>
        <v>4155</v>
      </c>
      <c r="D72" s="164">
        <f>基金残高に係る経年分析!H55</f>
        <v>4177</v>
      </c>
    </row>
    <row r="73" spans="1:16">
      <c r="A73" s="163" t="s">
        <v>72</v>
      </c>
      <c r="B73" s="164">
        <f>基金残高に係る経年分析!F56</f>
        <v>427</v>
      </c>
      <c r="C73" s="164">
        <f>基金残高に係る経年分析!G56</f>
        <v>428</v>
      </c>
      <c r="D73" s="164">
        <f>基金残高に係る経年分析!H56</f>
        <v>428</v>
      </c>
    </row>
    <row r="74" spans="1:16">
      <c r="A74" s="163" t="s">
        <v>73</v>
      </c>
      <c r="B74" s="164">
        <f>基金残高に係る経年分析!F57</f>
        <v>8474</v>
      </c>
      <c r="C74" s="164">
        <f>基金残高に係る経年分析!G57</f>
        <v>8128</v>
      </c>
      <c r="D74" s="164">
        <f>基金残高に係る経年分析!H57</f>
        <v>8776</v>
      </c>
    </row>
  </sheetData>
  <sheetProtection algorithmName="SHA-512" hashValue="rbTVlGgh8zdE62PAiOMdbZTtI+gqQe0WSDCg38gffxL3g/PjjMr6E+HZLLI/l0XeKfOscKpSk1lzkrLLifdmfw==" saltValue="1nmVsR6HKvMeDf6T/1FW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7631120</v>
      </c>
      <c r="S5" s="649"/>
      <c r="T5" s="649"/>
      <c r="U5" s="649"/>
      <c r="V5" s="649"/>
      <c r="W5" s="649"/>
      <c r="X5" s="649"/>
      <c r="Y5" s="650"/>
      <c r="Z5" s="651">
        <v>27.6</v>
      </c>
      <c r="AA5" s="651"/>
      <c r="AB5" s="651"/>
      <c r="AC5" s="651"/>
      <c r="AD5" s="652">
        <v>7405308</v>
      </c>
      <c r="AE5" s="652"/>
      <c r="AF5" s="652"/>
      <c r="AG5" s="652"/>
      <c r="AH5" s="652"/>
      <c r="AI5" s="652"/>
      <c r="AJ5" s="652"/>
      <c r="AK5" s="652"/>
      <c r="AL5" s="653">
        <v>47.9</v>
      </c>
      <c r="AM5" s="654"/>
      <c r="AN5" s="654"/>
      <c r="AO5" s="655"/>
      <c r="AP5" s="645" t="s">
        <v>224</v>
      </c>
      <c r="AQ5" s="646"/>
      <c r="AR5" s="646"/>
      <c r="AS5" s="646"/>
      <c r="AT5" s="646"/>
      <c r="AU5" s="646"/>
      <c r="AV5" s="646"/>
      <c r="AW5" s="646"/>
      <c r="AX5" s="646"/>
      <c r="AY5" s="646"/>
      <c r="AZ5" s="646"/>
      <c r="BA5" s="646"/>
      <c r="BB5" s="646"/>
      <c r="BC5" s="646"/>
      <c r="BD5" s="646"/>
      <c r="BE5" s="646"/>
      <c r="BF5" s="647"/>
      <c r="BG5" s="659">
        <v>7344907</v>
      </c>
      <c r="BH5" s="660"/>
      <c r="BI5" s="660"/>
      <c r="BJ5" s="660"/>
      <c r="BK5" s="660"/>
      <c r="BL5" s="660"/>
      <c r="BM5" s="660"/>
      <c r="BN5" s="661"/>
      <c r="BO5" s="662">
        <v>96.2</v>
      </c>
      <c r="BP5" s="662"/>
      <c r="BQ5" s="662"/>
      <c r="BR5" s="662"/>
      <c r="BS5" s="663" t="s">
        <v>121</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194009</v>
      </c>
      <c r="S6" s="660"/>
      <c r="T6" s="660"/>
      <c r="U6" s="660"/>
      <c r="V6" s="660"/>
      <c r="W6" s="660"/>
      <c r="X6" s="660"/>
      <c r="Y6" s="661"/>
      <c r="Z6" s="662">
        <v>0.7</v>
      </c>
      <c r="AA6" s="662"/>
      <c r="AB6" s="662"/>
      <c r="AC6" s="662"/>
      <c r="AD6" s="663">
        <v>194009</v>
      </c>
      <c r="AE6" s="663"/>
      <c r="AF6" s="663"/>
      <c r="AG6" s="663"/>
      <c r="AH6" s="663"/>
      <c r="AI6" s="663"/>
      <c r="AJ6" s="663"/>
      <c r="AK6" s="663"/>
      <c r="AL6" s="664">
        <v>1.3</v>
      </c>
      <c r="AM6" s="665"/>
      <c r="AN6" s="665"/>
      <c r="AO6" s="666"/>
      <c r="AP6" s="656" t="s">
        <v>229</v>
      </c>
      <c r="AQ6" s="657"/>
      <c r="AR6" s="657"/>
      <c r="AS6" s="657"/>
      <c r="AT6" s="657"/>
      <c r="AU6" s="657"/>
      <c r="AV6" s="657"/>
      <c r="AW6" s="657"/>
      <c r="AX6" s="657"/>
      <c r="AY6" s="657"/>
      <c r="AZ6" s="657"/>
      <c r="BA6" s="657"/>
      <c r="BB6" s="657"/>
      <c r="BC6" s="657"/>
      <c r="BD6" s="657"/>
      <c r="BE6" s="657"/>
      <c r="BF6" s="658"/>
      <c r="BG6" s="659">
        <v>7344907</v>
      </c>
      <c r="BH6" s="660"/>
      <c r="BI6" s="660"/>
      <c r="BJ6" s="660"/>
      <c r="BK6" s="660"/>
      <c r="BL6" s="660"/>
      <c r="BM6" s="660"/>
      <c r="BN6" s="661"/>
      <c r="BO6" s="662">
        <v>96.2</v>
      </c>
      <c r="BP6" s="662"/>
      <c r="BQ6" s="662"/>
      <c r="BR6" s="662"/>
      <c r="BS6" s="663" t="s">
        <v>131</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230650</v>
      </c>
      <c r="CS6" s="660"/>
      <c r="CT6" s="660"/>
      <c r="CU6" s="660"/>
      <c r="CV6" s="660"/>
      <c r="CW6" s="660"/>
      <c r="CX6" s="660"/>
      <c r="CY6" s="661"/>
      <c r="CZ6" s="653">
        <v>0.9</v>
      </c>
      <c r="DA6" s="654"/>
      <c r="DB6" s="654"/>
      <c r="DC6" s="673"/>
      <c r="DD6" s="668" t="s">
        <v>131</v>
      </c>
      <c r="DE6" s="660"/>
      <c r="DF6" s="660"/>
      <c r="DG6" s="660"/>
      <c r="DH6" s="660"/>
      <c r="DI6" s="660"/>
      <c r="DJ6" s="660"/>
      <c r="DK6" s="660"/>
      <c r="DL6" s="660"/>
      <c r="DM6" s="660"/>
      <c r="DN6" s="660"/>
      <c r="DO6" s="660"/>
      <c r="DP6" s="661"/>
      <c r="DQ6" s="668">
        <v>230632</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12231</v>
      </c>
      <c r="S7" s="660"/>
      <c r="T7" s="660"/>
      <c r="U7" s="660"/>
      <c r="V7" s="660"/>
      <c r="W7" s="660"/>
      <c r="X7" s="660"/>
      <c r="Y7" s="661"/>
      <c r="Z7" s="662">
        <v>0</v>
      </c>
      <c r="AA7" s="662"/>
      <c r="AB7" s="662"/>
      <c r="AC7" s="662"/>
      <c r="AD7" s="663">
        <v>12231</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3196346</v>
      </c>
      <c r="BH7" s="660"/>
      <c r="BI7" s="660"/>
      <c r="BJ7" s="660"/>
      <c r="BK7" s="660"/>
      <c r="BL7" s="660"/>
      <c r="BM7" s="660"/>
      <c r="BN7" s="661"/>
      <c r="BO7" s="662">
        <v>41.9</v>
      </c>
      <c r="BP7" s="662"/>
      <c r="BQ7" s="662"/>
      <c r="BR7" s="662"/>
      <c r="BS7" s="663" t="s">
        <v>121</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5622047</v>
      </c>
      <c r="CS7" s="660"/>
      <c r="CT7" s="660"/>
      <c r="CU7" s="660"/>
      <c r="CV7" s="660"/>
      <c r="CW7" s="660"/>
      <c r="CX7" s="660"/>
      <c r="CY7" s="661"/>
      <c r="CZ7" s="662">
        <v>20.8</v>
      </c>
      <c r="DA7" s="662"/>
      <c r="DB7" s="662"/>
      <c r="DC7" s="662"/>
      <c r="DD7" s="668">
        <v>2920325</v>
      </c>
      <c r="DE7" s="660"/>
      <c r="DF7" s="660"/>
      <c r="DG7" s="660"/>
      <c r="DH7" s="660"/>
      <c r="DI7" s="660"/>
      <c r="DJ7" s="660"/>
      <c r="DK7" s="660"/>
      <c r="DL7" s="660"/>
      <c r="DM7" s="660"/>
      <c r="DN7" s="660"/>
      <c r="DO7" s="660"/>
      <c r="DP7" s="661"/>
      <c r="DQ7" s="668">
        <v>2657371</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29192</v>
      </c>
      <c r="S8" s="660"/>
      <c r="T8" s="660"/>
      <c r="U8" s="660"/>
      <c r="V8" s="660"/>
      <c r="W8" s="660"/>
      <c r="X8" s="660"/>
      <c r="Y8" s="661"/>
      <c r="Z8" s="662">
        <v>0.1</v>
      </c>
      <c r="AA8" s="662"/>
      <c r="AB8" s="662"/>
      <c r="AC8" s="662"/>
      <c r="AD8" s="663">
        <v>29192</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110118</v>
      </c>
      <c r="BH8" s="660"/>
      <c r="BI8" s="660"/>
      <c r="BJ8" s="660"/>
      <c r="BK8" s="660"/>
      <c r="BL8" s="660"/>
      <c r="BM8" s="660"/>
      <c r="BN8" s="661"/>
      <c r="BO8" s="662">
        <v>1.4</v>
      </c>
      <c r="BP8" s="662"/>
      <c r="BQ8" s="662"/>
      <c r="BR8" s="662"/>
      <c r="BS8" s="668" t="s">
        <v>131</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7739157</v>
      </c>
      <c r="CS8" s="660"/>
      <c r="CT8" s="660"/>
      <c r="CU8" s="660"/>
      <c r="CV8" s="660"/>
      <c r="CW8" s="660"/>
      <c r="CX8" s="660"/>
      <c r="CY8" s="661"/>
      <c r="CZ8" s="662">
        <v>28.7</v>
      </c>
      <c r="DA8" s="662"/>
      <c r="DB8" s="662"/>
      <c r="DC8" s="662"/>
      <c r="DD8" s="668">
        <v>66542</v>
      </c>
      <c r="DE8" s="660"/>
      <c r="DF8" s="660"/>
      <c r="DG8" s="660"/>
      <c r="DH8" s="660"/>
      <c r="DI8" s="660"/>
      <c r="DJ8" s="660"/>
      <c r="DK8" s="660"/>
      <c r="DL8" s="660"/>
      <c r="DM8" s="660"/>
      <c r="DN8" s="660"/>
      <c r="DO8" s="660"/>
      <c r="DP8" s="661"/>
      <c r="DQ8" s="668">
        <v>4299763</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31659</v>
      </c>
      <c r="S9" s="660"/>
      <c r="T9" s="660"/>
      <c r="U9" s="660"/>
      <c r="V9" s="660"/>
      <c r="W9" s="660"/>
      <c r="X9" s="660"/>
      <c r="Y9" s="661"/>
      <c r="Z9" s="662">
        <v>0.1</v>
      </c>
      <c r="AA9" s="662"/>
      <c r="AB9" s="662"/>
      <c r="AC9" s="662"/>
      <c r="AD9" s="663">
        <v>31659</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2592988</v>
      </c>
      <c r="BH9" s="660"/>
      <c r="BI9" s="660"/>
      <c r="BJ9" s="660"/>
      <c r="BK9" s="660"/>
      <c r="BL9" s="660"/>
      <c r="BM9" s="660"/>
      <c r="BN9" s="661"/>
      <c r="BO9" s="662">
        <v>34</v>
      </c>
      <c r="BP9" s="662"/>
      <c r="BQ9" s="662"/>
      <c r="BR9" s="662"/>
      <c r="BS9" s="668" t="s">
        <v>239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1542823</v>
      </c>
      <c r="CS9" s="660"/>
      <c r="CT9" s="660"/>
      <c r="CU9" s="660"/>
      <c r="CV9" s="660"/>
      <c r="CW9" s="660"/>
      <c r="CX9" s="660"/>
      <c r="CY9" s="661"/>
      <c r="CZ9" s="662">
        <v>5.7</v>
      </c>
      <c r="DA9" s="662"/>
      <c r="DB9" s="662"/>
      <c r="DC9" s="662"/>
      <c r="DD9" s="668">
        <v>40622</v>
      </c>
      <c r="DE9" s="660"/>
      <c r="DF9" s="660"/>
      <c r="DG9" s="660"/>
      <c r="DH9" s="660"/>
      <c r="DI9" s="660"/>
      <c r="DJ9" s="660"/>
      <c r="DK9" s="660"/>
      <c r="DL9" s="660"/>
      <c r="DM9" s="660"/>
      <c r="DN9" s="660"/>
      <c r="DO9" s="660"/>
      <c r="DP9" s="661"/>
      <c r="DQ9" s="668">
        <v>1369518</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242</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239</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172354</v>
      </c>
      <c r="BH10" s="660"/>
      <c r="BI10" s="660"/>
      <c r="BJ10" s="660"/>
      <c r="BK10" s="660"/>
      <c r="BL10" s="660"/>
      <c r="BM10" s="660"/>
      <c r="BN10" s="661"/>
      <c r="BO10" s="662">
        <v>2.2999999999999998</v>
      </c>
      <c r="BP10" s="662"/>
      <c r="BQ10" s="662"/>
      <c r="BR10" s="662"/>
      <c r="BS10" s="668" t="s">
        <v>131</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26097</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11097</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239</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320886</v>
      </c>
      <c r="BH11" s="660"/>
      <c r="BI11" s="660"/>
      <c r="BJ11" s="660"/>
      <c r="BK11" s="660"/>
      <c r="BL11" s="660"/>
      <c r="BM11" s="660"/>
      <c r="BN11" s="661"/>
      <c r="BO11" s="662">
        <v>4.2</v>
      </c>
      <c r="BP11" s="662"/>
      <c r="BQ11" s="662"/>
      <c r="BR11" s="662"/>
      <c r="BS11" s="668" t="s">
        <v>131</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651296</v>
      </c>
      <c r="CS11" s="660"/>
      <c r="CT11" s="660"/>
      <c r="CU11" s="660"/>
      <c r="CV11" s="660"/>
      <c r="CW11" s="660"/>
      <c r="CX11" s="660"/>
      <c r="CY11" s="661"/>
      <c r="CZ11" s="662">
        <v>2.4</v>
      </c>
      <c r="DA11" s="662"/>
      <c r="DB11" s="662"/>
      <c r="DC11" s="662"/>
      <c r="DD11" s="668">
        <v>146181</v>
      </c>
      <c r="DE11" s="660"/>
      <c r="DF11" s="660"/>
      <c r="DG11" s="660"/>
      <c r="DH11" s="660"/>
      <c r="DI11" s="660"/>
      <c r="DJ11" s="660"/>
      <c r="DK11" s="660"/>
      <c r="DL11" s="660"/>
      <c r="DM11" s="660"/>
      <c r="DN11" s="660"/>
      <c r="DO11" s="660"/>
      <c r="DP11" s="661"/>
      <c r="DQ11" s="668">
        <v>492705</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1110456</v>
      </c>
      <c r="S12" s="660"/>
      <c r="T12" s="660"/>
      <c r="U12" s="660"/>
      <c r="V12" s="660"/>
      <c r="W12" s="660"/>
      <c r="X12" s="660"/>
      <c r="Y12" s="661"/>
      <c r="Z12" s="662">
        <v>4</v>
      </c>
      <c r="AA12" s="662"/>
      <c r="AB12" s="662"/>
      <c r="AC12" s="662"/>
      <c r="AD12" s="663">
        <v>1110456</v>
      </c>
      <c r="AE12" s="663"/>
      <c r="AF12" s="663"/>
      <c r="AG12" s="663"/>
      <c r="AH12" s="663"/>
      <c r="AI12" s="663"/>
      <c r="AJ12" s="663"/>
      <c r="AK12" s="663"/>
      <c r="AL12" s="664">
        <v>7.2</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3614349</v>
      </c>
      <c r="BH12" s="660"/>
      <c r="BI12" s="660"/>
      <c r="BJ12" s="660"/>
      <c r="BK12" s="660"/>
      <c r="BL12" s="660"/>
      <c r="BM12" s="660"/>
      <c r="BN12" s="661"/>
      <c r="BO12" s="662">
        <v>47.4</v>
      </c>
      <c r="BP12" s="662"/>
      <c r="BQ12" s="662"/>
      <c r="BR12" s="662"/>
      <c r="BS12" s="668" t="s">
        <v>131</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1350158</v>
      </c>
      <c r="CS12" s="660"/>
      <c r="CT12" s="660"/>
      <c r="CU12" s="660"/>
      <c r="CV12" s="660"/>
      <c r="CW12" s="660"/>
      <c r="CX12" s="660"/>
      <c r="CY12" s="661"/>
      <c r="CZ12" s="662">
        <v>5</v>
      </c>
      <c r="DA12" s="662"/>
      <c r="DB12" s="662"/>
      <c r="DC12" s="662"/>
      <c r="DD12" s="668">
        <v>17599</v>
      </c>
      <c r="DE12" s="660"/>
      <c r="DF12" s="660"/>
      <c r="DG12" s="660"/>
      <c r="DH12" s="660"/>
      <c r="DI12" s="660"/>
      <c r="DJ12" s="660"/>
      <c r="DK12" s="660"/>
      <c r="DL12" s="660"/>
      <c r="DM12" s="660"/>
      <c r="DN12" s="660"/>
      <c r="DO12" s="660"/>
      <c r="DP12" s="661"/>
      <c r="DQ12" s="668">
        <v>466562</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v>5568</v>
      </c>
      <c r="S13" s="660"/>
      <c r="T13" s="660"/>
      <c r="U13" s="660"/>
      <c r="V13" s="660"/>
      <c r="W13" s="660"/>
      <c r="X13" s="660"/>
      <c r="Y13" s="661"/>
      <c r="Z13" s="662">
        <v>0</v>
      </c>
      <c r="AA13" s="662"/>
      <c r="AB13" s="662"/>
      <c r="AC13" s="662"/>
      <c r="AD13" s="663">
        <v>5568</v>
      </c>
      <c r="AE13" s="663"/>
      <c r="AF13" s="663"/>
      <c r="AG13" s="663"/>
      <c r="AH13" s="663"/>
      <c r="AI13" s="663"/>
      <c r="AJ13" s="663"/>
      <c r="AK13" s="663"/>
      <c r="AL13" s="664">
        <v>0</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3600842</v>
      </c>
      <c r="BH13" s="660"/>
      <c r="BI13" s="660"/>
      <c r="BJ13" s="660"/>
      <c r="BK13" s="660"/>
      <c r="BL13" s="660"/>
      <c r="BM13" s="660"/>
      <c r="BN13" s="661"/>
      <c r="BO13" s="662">
        <v>47.2</v>
      </c>
      <c r="BP13" s="662"/>
      <c r="BQ13" s="662"/>
      <c r="BR13" s="662"/>
      <c r="BS13" s="668" t="s">
        <v>121</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2633665</v>
      </c>
      <c r="CS13" s="660"/>
      <c r="CT13" s="660"/>
      <c r="CU13" s="660"/>
      <c r="CV13" s="660"/>
      <c r="CW13" s="660"/>
      <c r="CX13" s="660"/>
      <c r="CY13" s="661"/>
      <c r="CZ13" s="662">
        <v>9.8000000000000007</v>
      </c>
      <c r="DA13" s="662"/>
      <c r="DB13" s="662"/>
      <c r="DC13" s="662"/>
      <c r="DD13" s="668">
        <v>642159</v>
      </c>
      <c r="DE13" s="660"/>
      <c r="DF13" s="660"/>
      <c r="DG13" s="660"/>
      <c r="DH13" s="660"/>
      <c r="DI13" s="660"/>
      <c r="DJ13" s="660"/>
      <c r="DK13" s="660"/>
      <c r="DL13" s="660"/>
      <c r="DM13" s="660"/>
      <c r="DN13" s="660"/>
      <c r="DO13" s="660"/>
      <c r="DP13" s="661"/>
      <c r="DQ13" s="668">
        <v>2213562</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197543</v>
      </c>
      <c r="BH14" s="660"/>
      <c r="BI14" s="660"/>
      <c r="BJ14" s="660"/>
      <c r="BK14" s="660"/>
      <c r="BL14" s="660"/>
      <c r="BM14" s="660"/>
      <c r="BN14" s="661"/>
      <c r="BO14" s="662">
        <v>2.6</v>
      </c>
      <c r="BP14" s="662"/>
      <c r="BQ14" s="662"/>
      <c r="BR14" s="662"/>
      <c r="BS14" s="668" t="s">
        <v>121</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848106</v>
      </c>
      <c r="CS14" s="660"/>
      <c r="CT14" s="660"/>
      <c r="CU14" s="660"/>
      <c r="CV14" s="660"/>
      <c r="CW14" s="660"/>
      <c r="CX14" s="660"/>
      <c r="CY14" s="661"/>
      <c r="CZ14" s="662">
        <v>3.1</v>
      </c>
      <c r="DA14" s="662"/>
      <c r="DB14" s="662"/>
      <c r="DC14" s="662"/>
      <c r="DD14" s="668">
        <v>19219</v>
      </c>
      <c r="DE14" s="660"/>
      <c r="DF14" s="660"/>
      <c r="DG14" s="660"/>
      <c r="DH14" s="660"/>
      <c r="DI14" s="660"/>
      <c r="DJ14" s="660"/>
      <c r="DK14" s="660"/>
      <c r="DL14" s="660"/>
      <c r="DM14" s="660"/>
      <c r="DN14" s="660"/>
      <c r="DO14" s="660"/>
      <c r="DP14" s="661"/>
      <c r="DQ14" s="668">
        <v>810631</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49686</v>
      </c>
      <c r="S15" s="660"/>
      <c r="T15" s="660"/>
      <c r="U15" s="660"/>
      <c r="V15" s="660"/>
      <c r="W15" s="660"/>
      <c r="X15" s="660"/>
      <c r="Y15" s="661"/>
      <c r="Z15" s="662">
        <v>0.2</v>
      </c>
      <c r="AA15" s="662"/>
      <c r="AB15" s="662"/>
      <c r="AC15" s="662"/>
      <c r="AD15" s="663">
        <v>49686</v>
      </c>
      <c r="AE15" s="663"/>
      <c r="AF15" s="663"/>
      <c r="AG15" s="663"/>
      <c r="AH15" s="663"/>
      <c r="AI15" s="663"/>
      <c r="AJ15" s="663"/>
      <c r="AK15" s="663"/>
      <c r="AL15" s="664">
        <v>0.3</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336669</v>
      </c>
      <c r="BH15" s="660"/>
      <c r="BI15" s="660"/>
      <c r="BJ15" s="660"/>
      <c r="BK15" s="660"/>
      <c r="BL15" s="660"/>
      <c r="BM15" s="660"/>
      <c r="BN15" s="661"/>
      <c r="BO15" s="662">
        <v>4.4000000000000004</v>
      </c>
      <c r="BP15" s="662"/>
      <c r="BQ15" s="662"/>
      <c r="BR15" s="662"/>
      <c r="BS15" s="668" t="s">
        <v>121</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3063669</v>
      </c>
      <c r="CS15" s="660"/>
      <c r="CT15" s="660"/>
      <c r="CU15" s="660"/>
      <c r="CV15" s="660"/>
      <c r="CW15" s="660"/>
      <c r="CX15" s="660"/>
      <c r="CY15" s="661"/>
      <c r="CZ15" s="662">
        <v>11.3</v>
      </c>
      <c r="DA15" s="662"/>
      <c r="DB15" s="662"/>
      <c r="DC15" s="662"/>
      <c r="DD15" s="668">
        <v>1088682</v>
      </c>
      <c r="DE15" s="660"/>
      <c r="DF15" s="660"/>
      <c r="DG15" s="660"/>
      <c r="DH15" s="660"/>
      <c r="DI15" s="660"/>
      <c r="DJ15" s="660"/>
      <c r="DK15" s="660"/>
      <c r="DL15" s="660"/>
      <c r="DM15" s="660"/>
      <c r="DN15" s="660"/>
      <c r="DO15" s="660"/>
      <c r="DP15" s="661"/>
      <c r="DQ15" s="668">
        <v>1727357</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239</v>
      </c>
      <c r="S16" s="660"/>
      <c r="T16" s="660"/>
      <c r="U16" s="660"/>
      <c r="V16" s="660"/>
      <c r="W16" s="660"/>
      <c r="X16" s="660"/>
      <c r="Y16" s="661"/>
      <c r="Z16" s="662" t="s">
        <v>131</v>
      </c>
      <c r="AA16" s="662"/>
      <c r="AB16" s="662"/>
      <c r="AC16" s="662"/>
      <c r="AD16" s="663" t="s">
        <v>121</v>
      </c>
      <c r="AE16" s="663"/>
      <c r="AF16" s="663"/>
      <c r="AG16" s="663"/>
      <c r="AH16" s="663"/>
      <c r="AI16" s="663"/>
      <c r="AJ16" s="663"/>
      <c r="AK16" s="663"/>
      <c r="AL16" s="664" t="s">
        <v>121</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131</v>
      </c>
      <c r="BP16" s="662"/>
      <c r="BQ16" s="662"/>
      <c r="BR16" s="662"/>
      <c r="BS16" s="668" t="s">
        <v>239</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34998</v>
      </c>
      <c r="CS16" s="660"/>
      <c r="CT16" s="660"/>
      <c r="CU16" s="660"/>
      <c r="CV16" s="660"/>
      <c r="CW16" s="660"/>
      <c r="CX16" s="660"/>
      <c r="CY16" s="661"/>
      <c r="CZ16" s="662">
        <v>0.1</v>
      </c>
      <c r="DA16" s="662"/>
      <c r="DB16" s="662"/>
      <c r="DC16" s="662"/>
      <c r="DD16" s="668" t="s">
        <v>131</v>
      </c>
      <c r="DE16" s="660"/>
      <c r="DF16" s="660"/>
      <c r="DG16" s="660"/>
      <c r="DH16" s="660"/>
      <c r="DI16" s="660"/>
      <c r="DJ16" s="660"/>
      <c r="DK16" s="660"/>
      <c r="DL16" s="660"/>
      <c r="DM16" s="660"/>
      <c r="DN16" s="660"/>
      <c r="DO16" s="660"/>
      <c r="DP16" s="661"/>
      <c r="DQ16" s="668">
        <v>30438</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39768</v>
      </c>
      <c r="S17" s="660"/>
      <c r="T17" s="660"/>
      <c r="U17" s="660"/>
      <c r="V17" s="660"/>
      <c r="W17" s="660"/>
      <c r="X17" s="660"/>
      <c r="Y17" s="661"/>
      <c r="Z17" s="662">
        <v>0.1</v>
      </c>
      <c r="AA17" s="662"/>
      <c r="AB17" s="662"/>
      <c r="AC17" s="662"/>
      <c r="AD17" s="663">
        <v>39768</v>
      </c>
      <c r="AE17" s="663"/>
      <c r="AF17" s="663"/>
      <c r="AG17" s="663"/>
      <c r="AH17" s="663"/>
      <c r="AI17" s="663"/>
      <c r="AJ17" s="663"/>
      <c r="AK17" s="663"/>
      <c r="AL17" s="664">
        <v>0.3</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3268644</v>
      </c>
      <c r="CS17" s="660"/>
      <c r="CT17" s="660"/>
      <c r="CU17" s="660"/>
      <c r="CV17" s="660"/>
      <c r="CW17" s="660"/>
      <c r="CX17" s="660"/>
      <c r="CY17" s="661"/>
      <c r="CZ17" s="662">
        <v>12.1</v>
      </c>
      <c r="DA17" s="662"/>
      <c r="DB17" s="662"/>
      <c r="DC17" s="662"/>
      <c r="DD17" s="668" t="s">
        <v>121</v>
      </c>
      <c r="DE17" s="660"/>
      <c r="DF17" s="660"/>
      <c r="DG17" s="660"/>
      <c r="DH17" s="660"/>
      <c r="DI17" s="660"/>
      <c r="DJ17" s="660"/>
      <c r="DK17" s="660"/>
      <c r="DL17" s="660"/>
      <c r="DM17" s="660"/>
      <c r="DN17" s="660"/>
      <c r="DO17" s="660"/>
      <c r="DP17" s="661"/>
      <c r="DQ17" s="668">
        <v>3256921</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7201481</v>
      </c>
      <c r="S18" s="660"/>
      <c r="T18" s="660"/>
      <c r="U18" s="660"/>
      <c r="V18" s="660"/>
      <c r="W18" s="660"/>
      <c r="X18" s="660"/>
      <c r="Y18" s="661"/>
      <c r="Z18" s="662">
        <v>26</v>
      </c>
      <c r="AA18" s="662"/>
      <c r="AB18" s="662"/>
      <c r="AC18" s="662"/>
      <c r="AD18" s="663">
        <v>6485045</v>
      </c>
      <c r="AE18" s="663"/>
      <c r="AF18" s="663"/>
      <c r="AG18" s="663"/>
      <c r="AH18" s="663"/>
      <c r="AI18" s="663"/>
      <c r="AJ18" s="663"/>
      <c r="AK18" s="663"/>
      <c r="AL18" s="664">
        <v>42</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239</v>
      </c>
      <c r="BP18" s="662"/>
      <c r="BQ18" s="662"/>
      <c r="BR18" s="662"/>
      <c r="BS18" s="668" t="s">
        <v>121</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239</v>
      </c>
      <c r="DA18" s="662"/>
      <c r="DB18" s="662"/>
      <c r="DC18" s="662"/>
      <c r="DD18" s="668" t="s">
        <v>121</v>
      </c>
      <c r="DE18" s="660"/>
      <c r="DF18" s="660"/>
      <c r="DG18" s="660"/>
      <c r="DH18" s="660"/>
      <c r="DI18" s="660"/>
      <c r="DJ18" s="660"/>
      <c r="DK18" s="660"/>
      <c r="DL18" s="660"/>
      <c r="DM18" s="660"/>
      <c r="DN18" s="660"/>
      <c r="DO18" s="660"/>
      <c r="DP18" s="661"/>
      <c r="DQ18" s="668" t="s">
        <v>239</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6485045</v>
      </c>
      <c r="S19" s="660"/>
      <c r="T19" s="660"/>
      <c r="U19" s="660"/>
      <c r="V19" s="660"/>
      <c r="W19" s="660"/>
      <c r="X19" s="660"/>
      <c r="Y19" s="661"/>
      <c r="Z19" s="662">
        <v>23.4</v>
      </c>
      <c r="AA19" s="662"/>
      <c r="AB19" s="662"/>
      <c r="AC19" s="662"/>
      <c r="AD19" s="663">
        <v>6485045</v>
      </c>
      <c r="AE19" s="663"/>
      <c r="AF19" s="663"/>
      <c r="AG19" s="663"/>
      <c r="AH19" s="663"/>
      <c r="AI19" s="663"/>
      <c r="AJ19" s="663"/>
      <c r="AK19" s="663"/>
      <c r="AL19" s="664">
        <v>42</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286213</v>
      </c>
      <c r="BH19" s="660"/>
      <c r="BI19" s="660"/>
      <c r="BJ19" s="660"/>
      <c r="BK19" s="660"/>
      <c r="BL19" s="660"/>
      <c r="BM19" s="660"/>
      <c r="BN19" s="661"/>
      <c r="BO19" s="662">
        <v>3.8</v>
      </c>
      <c r="BP19" s="662"/>
      <c r="BQ19" s="662"/>
      <c r="BR19" s="662"/>
      <c r="BS19" s="668" t="s">
        <v>239</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121</v>
      </c>
      <c r="DA19" s="662"/>
      <c r="DB19" s="662"/>
      <c r="DC19" s="662"/>
      <c r="DD19" s="668" t="s">
        <v>239</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716436</v>
      </c>
      <c r="S20" s="660"/>
      <c r="T20" s="660"/>
      <c r="U20" s="660"/>
      <c r="V20" s="660"/>
      <c r="W20" s="660"/>
      <c r="X20" s="660"/>
      <c r="Y20" s="661"/>
      <c r="Z20" s="662">
        <v>2.6</v>
      </c>
      <c r="AA20" s="662"/>
      <c r="AB20" s="662"/>
      <c r="AC20" s="662"/>
      <c r="AD20" s="663" t="s">
        <v>121</v>
      </c>
      <c r="AE20" s="663"/>
      <c r="AF20" s="663"/>
      <c r="AG20" s="663"/>
      <c r="AH20" s="663"/>
      <c r="AI20" s="663"/>
      <c r="AJ20" s="663"/>
      <c r="AK20" s="663"/>
      <c r="AL20" s="664" t="s">
        <v>239</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286213</v>
      </c>
      <c r="BH20" s="660"/>
      <c r="BI20" s="660"/>
      <c r="BJ20" s="660"/>
      <c r="BK20" s="660"/>
      <c r="BL20" s="660"/>
      <c r="BM20" s="660"/>
      <c r="BN20" s="661"/>
      <c r="BO20" s="662">
        <v>3.8</v>
      </c>
      <c r="BP20" s="662"/>
      <c r="BQ20" s="662"/>
      <c r="BR20" s="662"/>
      <c r="BS20" s="668" t="s">
        <v>121</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27011310</v>
      </c>
      <c r="CS20" s="660"/>
      <c r="CT20" s="660"/>
      <c r="CU20" s="660"/>
      <c r="CV20" s="660"/>
      <c r="CW20" s="660"/>
      <c r="CX20" s="660"/>
      <c r="CY20" s="661"/>
      <c r="CZ20" s="662">
        <v>100</v>
      </c>
      <c r="DA20" s="662"/>
      <c r="DB20" s="662"/>
      <c r="DC20" s="662"/>
      <c r="DD20" s="668">
        <v>4941329</v>
      </c>
      <c r="DE20" s="660"/>
      <c r="DF20" s="660"/>
      <c r="DG20" s="660"/>
      <c r="DH20" s="660"/>
      <c r="DI20" s="660"/>
      <c r="DJ20" s="660"/>
      <c r="DK20" s="660"/>
      <c r="DL20" s="660"/>
      <c r="DM20" s="660"/>
      <c r="DN20" s="660"/>
      <c r="DO20" s="660"/>
      <c r="DP20" s="661"/>
      <c r="DQ20" s="668">
        <v>17566557</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239</v>
      </c>
      <c r="AE21" s="663"/>
      <c r="AF21" s="663"/>
      <c r="AG21" s="663"/>
      <c r="AH21" s="663"/>
      <c r="AI21" s="663"/>
      <c r="AJ21" s="663"/>
      <c r="AK21" s="663"/>
      <c r="AL21" s="664" t="s">
        <v>239</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60401</v>
      </c>
      <c r="BH21" s="660"/>
      <c r="BI21" s="660"/>
      <c r="BJ21" s="660"/>
      <c r="BK21" s="660"/>
      <c r="BL21" s="660"/>
      <c r="BM21" s="660"/>
      <c r="BN21" s="661"/>
      <c r="BO21" s="662">
        <v>0.8</v>
      </c>
      <c r="BP21" s="662"/>
      <c r="BQ21" s="662"/>
      <c r="BR21" s="662"/>
      <c r="BS21" s="668" t="s">
        <v>239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16305170</v>
      </c>
      <c r="S22" s="660"/>
      <c r="T22" s="660"/>
      <c r="U22" s="660"/>
      <c r="V22" s="660"/>
      <c r="W22" s="660"/>
      <c r="X22" s="660"/>
      <c r="Y22" s="661"/>
      <c r="Z22" s="662">
        <v>59</v>
      </c>
      <c r="AA22" s="662"/>
      <c r="AB22" s="662"/>
      <c r="AC22" s="662"/>
      <c r="AD22" s="663">
        <v>15362922</v>
      </c>
      <c r="AE22" s="663"/>
      <c r="AF22" s="663"/>
      <c r="AG22" s="663"/>
      <c r="AH22" s="663"/>
      <c r="AI22" s="663"/>
      <c r="AJ22" s="663"/>
      <c r="AK22" s="663"/>
      <c r="AL22" s="664">
        <v>99.5</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131</v>
      </c>
      <c r="BP22" s="662"/>
      <c r="BQ22" s="662"/>
      <c r="BR22" s="662"/>
      <c r="BS22" s="668" t="s">
        <v>131</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9010</v>
      </c>
      <c r="S23" s="660"/>
      <c r="T23" s="660"/>
      <c r="U23" s="660"/>
      <c r="V23" s="660"/>
      <c r="W23" s="660"/>
      <c r="X23" s="660"/>
      <c r="Y23" s="661"/>
      <c r="Z23" s="662">
        <v>0</v>
      </c>
      <c r="AA23" s="662"/>
      <c r="AB23" s="662"/>
      <c r="AC23" s="662"/>
      <c r="AD23" s="663">
        <v>9010</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225812</v>
      </c>
      <c r="BH23" s="660"/>
      <c r="BI23" s="660"/>
      <c r="BJ23" s="660"/>
      <c r="BK23" s="660"/>
      <c r="BL23" s="660"/>
      <c r="BM23" s="660"/>
      <c r="BN23" s="661"/>
      <c r="BO23" s="662">
        <v>3</v>
      </c>
      <c r="BP23" s="662"/>
      <c r="BQ23" s="662"/>
      <c r="BR23" s="662"/>
      <c r="BS23" s="668" t="s">
        <v>121</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157364</v>
      </c>
      <c r="S24" s="660"/>
      <c r="T24" s="660"/>
      <c r="U24" s="660"/>
      <c r="V24" s="660"/>
      <c r="W24" s="660"/>
      <c r="X24" s="660"/>
      <c r="Y24" s="661"/>
      <c r="Z24" s="662">
        <v>0.6</v>
      </c>
      <c r="AA24" s="662"/>
      <c r="AB24" s="662"/>
      <c r="AC24" s="662"/>
      <c r="AD24" s="663" t="s">
        <v>239</v>
      </c>
      <c r="AE24" s="663"/>
      <c r="AF24" s="663"/>
      <c r="AG24" s="663"/>
      <c r="AH24" s="663"/>
      <c r="AI24" s="663"/>
      <c r="AJ24" s="663"/>
      <c r="AK24" s="663"/>
      <c r="AL24" s="664" t="s">
        <v>239</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131</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10975476</v>
      </c>
      <c r="CS24" s="649"/>
      <c r="CT24" s="649"/>
      <c r="CU24" s="649"/>
      <c r="CV24" s="649"/>
      <c r="CW24" s="649"/>
      <c r="CX24" s="649"/>
      <c r="CY24" s="650"/>
      <c r="CZ24" s="653">
        <v>40.6</v>
      </c>
      <c r="DA24" s="654"/>
      <c r="DB24" s="654"/>
      <c r="DC24" s="673"/>
      <c r="DD24" s="692">
        <v>8050436</v>
      </c>
      <c r="DE24" s="649"/>
      <c r="DF24" s="649"/>
      <c r="DG24" s="649"/>
      <c r="DH24" s="649"/>
      <c r="DI24" s="649"/>
      <c r="DJ24" s="649"/>
      <c r="DK24" s="650"/>
      <c r="DL24" s="692">
        <v>7787672</v>
      </c>
      <c r="DM24" s="649"/>
      <c r="DN24" s="649"/>
      <c r="DO24" s="649"/>
      <c r="DP24" s="649"/>
      <c r="DQ24" s="649"/>
      <c r="DR24" s="649"/>
      <c r="DS24" s="649"/>
      <c r="DT24" s="649"/>
      <c r="DU24" s="649"/>
      <c r="DV24" s="650"/>
      <c r="DW24" s="653">
        <v>47.6</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345167</v>
      </c>
      <c r="S25" s="660"/>
      <c r="T25" s="660"/>
      <c r="U25" s="660"/>
      <c r="V25" s="660"/>
      <c r="W25" s="660"/>
      <c r="X25" s="660"/>
      <c r="Y25" s="661"/>
      <c r="Z25" s="662">
        <v>1.2</v>
      </c>
      <c r="AA25" s="662"/>
      <c r="AB25" s="662"/>
      <c r="AC25" s="662"/>
      <c r="AD25" s="663">
        <v>24270</v>
      </c>
      <c r="AE25" s="663"/>
      <c r="AF25" s="663"/>
      <c r="AG25" s="663"/>
      <c r="AH25" s="663"/>
      <c r="AI25" s="663"/>
      <c r="AJ25" s="663"/>
      <c r="AK25" s="663"/>
      <c r="AL25" s="664">
        <v>0.2</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239</v>
      </c>
      <c r="BP25" s="662"/>
      <c r="BQ25" s="662"/>
      <c r="BR25" s="662"/>
      <c r="BS25" s="668" t="s">
        <v>121</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3789038</v>
      </c>
      <c r="CS25" s="695"/>
      <c r="CT25" s="695"/>
      <c r="CU25" s="695"/>
      <c r="CV25" s="695"/>
      <c r="CW25" s="695"/>
      <c r="CX25" s="695"/>
      <c r="CY25" s="696"/>
      <c r="CZ25" s="664">
        <v>14</v>
      </c>
      <c r="DA25" s="693"/>
      <c r="DB25" s="693"/>
      <c r="DC25" s="697"/>
      <c r="DD25" s="668">
        <v>3565924</v>
      </c>
      <c r="DE25" s="695"/>
      <c r="DF25" s="695"/>
      <c r="DG25" s="695"/>
      <c r="DH25" s="695"/>
      <c r="DI25" s="695"/>
      <c r="DJ25" s="695"/>
      <c r="DK25" s="696"/>
      <c r="DL25" s="668">
        <v>3432265</v>
      </c>
      <c r="DM25" s="695"/>
      <c r="DN25" s="695"/>
      <c r="DO25" s="695"/>
      <c r="DP25" s="695"/>
      <c r="DQ25" s="695"/>
      <c r="DR25" s="695"/>
      <c r="DS25" s="695"/>
      <c r="DT25" s="695"/>
      <c r="DU25" s="695"/>
      <c r="DV25" s="696"/>
      <c r="DW25" s="664">
        <v>21</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99474</v>
      </c>
      <c r="S26" s="660"/>
      <c r="T26" s="660"/>
      <c r="U26" s="660"/>
      <c r="V26" s="660"/>
      <c r="W26" s="660"/>
      <c r="X26" s="660"/>
      <c r="Y26" s="661"/>
      <c r="Z26" s="662">
        <v>0.4</v>
      </c>
      <c r="AA26" s="662"/>
      <c r="AB26" s="662"/>
      <c r="AC26" s="662"/>
      <c r="AD26" s="663" t="s">
        <v>131</v>
      </c>
      <c r="AE26" s="663"/>
      <c r="AF26" s="663"/>
      <c r="AG26" s="663"/>
      <c r="AH26" s="663"/>
      <c r="AI26" s="663"/>
      <c r="AJ26" s="663"/>
      <c r="AK26" s="663"/>
      <c r="AL26" s="664" t="s">
        <v>131</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2320488</v>
      </c>
      <c r="CS26" s="660"/>
      <c r="CT26" s="660"/>
      <c r="CU26" s="660"/>
      <c r="CV26" s="660"/>
      <c r="CW26" s="660"/>
      <c r="CX26" s="660"/>
      <c r="CY26" s="661"/>
      <c r="CZ26" s="664">
        <v>8.6</v>
      </c>
      <c r="DA26" s="693"/>
      <c r="DB26" s="693"/>
      <c r="DC26" s="697"/>
      <c r="DD26" s="668">
        <v>2138095</v>
      </c>
      <c r="DE26" s="660"/>
      <c r="DF26" s="660"/>
      <c r="DG26" s="660"/>
      <c r="DH26" s="660"/>
      <c r="DI26" s="660"/>
      <c r="DJ26" s="660"/>
      <c r="DK26" s="661"/>
      <c r="DL26" s="668" t="s">
        <v>131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2532903</v>
      </c>
      <c r="S27" s="660"/>
      <c r="T27" s="660"/>
      <c r="U27" s="660"/>
      <c r="V27" s="660"/>
      <c r="W27" s="660"/>
      <c r="X27" s="660"/>
      <c r="Y27" s="661"/>
      <c r="Z27" s="662">
        <v>9.1999999999999993</v>
      </c>
      <c r="AA27" s="662"/>
      <c r="AB27" s="662"/>
      <c r="AC27" s="662"/>
      <c r="AD27" s="663" t="s">
        <v>121</v>
      </c>
      <c r="AE27" s="663"/>
      <c r="AF27" s="663"/>
      <c r="AG27" s="663"/>
      <c r="AH27" s="663"/>
      <c r="AI27" s="663"/>
      <c r="AJ27" s="663"/>
      <c r="AK27" s="663"/>
      <c r="AL27" s="664" t="s">
        <v>121</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7631120</v>
      </c>
      <c r="BH27" s="660"/>
      <c r="BI27" s="660"/>
      <c r="BJ27" s="660"/>
      <c r="BK27" s="660"/>
      <c r="BL27" s="660"/>
      <c r="BM27" s="660"/>
      <c r="BN27" s="661"/>
      <c r="BO27" s="662">
        <v>100</v>
      </c>
      <c r="BP27" s="662"/>
      <c r="BQ27" s="662"/>
      <c r="BR27" s="662"/>
      <c r="BS27" s="668" t="s">
        <v>239</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3917794</v>
      </c>
      <c r="CS27" s="695"/>
      <c r="CT27" s="695"/>
      <c r="CU27" s="695"/>
      <c r="CV27" s="695"/>
      <c r="CW27" s="695"/>
      <c r="CX27" s="695"/>
      <c r="CY27" s="696"/>
      <c r="CZ27" s="664">
        <v>14.5</v>
      </c>
      <c r="DA27" s="693"/>
      <c r="DB27" s="693"/>
      <c r="DC27" s="697"/>
      <c r="DD27" s="668">
        <v>1227591</v>
      </c>
      <c r="DE27" s="695"/>
      <c r="DF27" s="695"/>
      <c r="DG27" s="695"/>
      <c r="DH27" s="695"/>
      <c r="DI27" s="695"/>
      <c r="DJ27" s="695"/>
      <c r="DK27" s="696"/>
      <c r="DL27" s="668">
        <v>1098486</v>
      </c>
      <c r="DM27" s="695"/>
      <c r="DN27" s="695"/>
      <c r="DO27" s="695"/>
      <c r="DP27" s="695"/>
      <c r="DQ27" s="695"/>
      <c r="DR27" s="695"/>
      <c r="DS27" s="695"/>
      <c r="DT27" s="695"/>
      <c r="DU27" s="695"/>
      <c r="DV27" s="696"/>
      <c r="DW27" s="664">
        <v>6.7</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239</v>
      </c>
      <c r="AA28" s="662"/>
      <c r="AB28" s="662"/>
      <c r="AC28" s="662"/>
      <c r="AD28" s="663" t="s">
        <v>131</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3268644</v>
      </c>
      <c r="CS28" s="660"/>
      <c r="CT28" s="660"/>
      <c r="CU28" s="660"/>
      <c r="CV28" s="660"/>
      <c r="CW28" s="660"/>
      <c r="CX28" s="660"/>
      <c r="CY28" s="661"/>
      <c r="CZ28" s="664">
        <v>12.1</v>
      </c>
      <c r="DA28" s="693"/>
      <c r="DB28" s="693"/>
      <c r="DC28" s="697"/>
      <c r="DD28" s="668">
        <v>3256921</v>
      </c>
      <c r="DE28" s="660"/>
      <c r="DF28" s="660"/>
      <c r="DG28" s="660"/>
      <c r="DH28" s="660"/>
      <c r="DI28" s="660"/>
      <c r="DJ28" s="660"/>
      <c r="DK28" s="661"/>
      <c r="DL28" s="668">
        <v>3256921</v>
      </c>
      <c r="DM28" s="660"/>
      <c r="DN28" s="660"/>
      <c r="DO28" s="660"/>
      <c r="DP28" s="660"/>
      <c r="DQ28" s="660"/>
      <c r="DR28" s="660"/>
      <c r="DS28" s="660"/>
      <c r="DT28" s="660"/>
      <c r="DU28" s="660"/>
      <c r="DV28" s="661"/>
      <c r="DW28" s="664">
        <v>19.899999999999999</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1259697</v>
      </c>
      <c r="S29" s="660"/>
      <c r="T29" s="660"/>
      <c r="U29" s="660"/>
      <c r="V29" s="660"/>
      <c r="W29" s="660"/>
      <c r="X29" s="660"/>
      <c r="Y29" s="661"/>
      <c r="Z29" s="662">
        <v>4.5999999999999996</v>
      </c>
      <c r="AA29" s="662"/>
      <c r="AB29" s="662"/>
      <c r="AC29" s="662"/>
      <c r="AD29" s="663" t="s">
        <v>131</v>
      </c>
      <c r="AE29" s="663"/>
      <c r="AF29" s="663"/>
      <c r="AG29" s="663"/>
      <c r="AH29" s="663"/>
      <c r="AI29" s="663"/>
      <c r="AJ29" s="663"/>
      <c r="AK29" s="663"/>
      <c r="AL29" s="664" t="s">
        <v>121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3268644</v>
      </c>
      <c r="CS29" s="695"/>
      <c r="CT29" s="695"/>
      <c r="CU29" s="695"/>
      <c r="CV29" s="695"/>
      <c r="CW29" s="695"/>
      <c r="CX29" s="695"/>
      <c r="CY29" s="696"/>
      <c r="CZ29" s="664">
        <v>12.1</v>
      </c>
      <c r="DA29" s="693"/>
      <c r="DB29" s="693"/>
      <c r="DC29" s="697"/>
      <c r="DD29" s="668">
        <v>3256921</v>
      </c>
      <c r="DE29" s="695"/>
      <c r="DF29" s="695"/>
      <c r="DG29" s="695"/>
      <c r="DH29" s="695"/>
      <c r="DI29" s="695"/>
      <c r="DJ29" s="695"/>
      <c r="DK29" s="696"/>
      <c r="DL29" s="668">
        <v>3256921</v>
      </c>
      <c r="DM29" s="695"/>
      <c r="DN29" s="695"/>
      <c r="DO29" s="695"/>
      <c r="DP29" s="695"/>
      <c r="DQ29" s="695"/>
      <c r="DR29" s="695"/>
      <c r="DS29" s="695"/>
      <c r="DT29" s="695"/>
      <c r="DU29" s="695"/>
      <c r="DV29" s="696"/>
      <c r="DW29" s="664">
        <v>19.899999999999999</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105701</v>
      </c>
      <c r="S30" s="660"/>
      <c r="T30" s="660"/>
      <c r="U30" s="660"/>
      <c r="V30" s="660"/>
      <c r="W30" s="660"/>
      <c r="X30" s="660"/>
      <c r="Y30" s="661"/>
      <c r="Z30" s="662">
        <v>0.4</v>
      </c>
      <c r="AA30" s="662"/>
      <c r="AB30" s="662"/>
      <c r="AC30" s="662"/>
      <c r="AD30" s="663">
        <v>50449</v>
      </c>
      <c r="AE30" s="663"/>
      <c r="AF30" s="663"/>
      <c r="AG30" s="663"/>
      <c r="AH30" s="663"/>
      <c r="AI30" s="663"/>
      <c r="AJ30" s="663"/>
      <c r="AK30" s="663"/>
      <c r="AL30" s="664">
        <v>0.3</v>
      </c>
      <c r="AM30" s="665"/>
      <c r="AN30" s="665"/>
      <c r="AO30" s="666"/>
      <c r="AP30" s="707" t="s">
        <v>307</v>
      </c>
      <c r="AQ30" s="708"/>
      <c r="AR30" s="708"/>
      <c r="AS30" s="708"/>
      <c r="AT30" s="713" t="s">
        <v>308</v>
      </c>
      <c r="AU30" s="210"/>
      <c r="AV30" s="210"/>
      <c r="AW30" s="210"/>
      <c r="AX30" s="645" t="s">
        <v>182</v>
      </c>
      <c r="AY30" s="646"/>
      <c r="AZ30" s="646"/>
      <c r="BA30" s="646"/>
      <c r="BB30" s="646"/>
      <c r="BC30" s="646"/>
      <c r="BD30" s="646"/>
      <c r="BE30" s="646"/>
      <c r="BF30" s="647"/>
      <c r="BG30" s="719">
        <v>99.3</v>
      </c>
      <c r="BH30" s="720"/>
      <c r="BI30" s="720"/>
      <c r="BJ30" s="720"/>
      <c r="BK30" s="720"/>
      <c r="BL30" s="720"/>
      <c r="BM30" s="654">
        <v>97.5</v>
      </c>
      <c r="BN30" s="720"/>
      <c r="BO30" s="720"/>
      <c r="BP30" s="720"/>
      <c r="BQ30" s="721"/>
      <c r="BR30" s="719">
        <v>99.2</v>
      </c>
      <c r="BS30" s="720"/>
      <c r="BT30" s="720"/>
      <c r="BU30" s="720"/>
      <c r="BV30" s="720"/>
      <c r="BW30" s="720"/>
      <c r="BX30" s="654">
        <v>96.2</v>
      </c>
      <c r="BY30" s="720"/>
      <c r="BZ30" s="720"/>
      <c r="CA30" s="720"/>
      <c r="CB30" s="721"/>
      <c r="CD30" s="724"/>
      <c r="CE30" s="725"/>
      <c r="CF30" s="674" t="s">
        <v>309</v>
      </c>
      <c r="CG30" s="675"/>
      <c r="CH30" s="675"/>
      <c r="CI30" s="675"/>
      <c r="CJ30" s="675"/>
      <c r="CK30" s="675"/>
      <c r="CL30" s="675"/>
      <c r="CM30" s="675"/>
      <c r="CN30" s="675"/>
      <c r="CO30" s="675"/>
      <c r="CP30" s="675"/>
      <c r="CQ30" s="676"/>
      <c r="CR30" s="659">
        <v>3104279</v>
      </c>
      <c r="CS30" s="660"/>
      <c r="CT30" s="660"/>
      <c r="CU30" s="660"/>
      <c r="CV30" s="660"/>
      <c r="CW30" s="660"/>
      <c r="CX30" s="660"/>
      <c r="CY30" s="661"/>
      <c r="CZ30" s="664">
        <v>11.5</v>
      </c>
      <c r="DA30" s="693"/>
      <c r="DB30" s="693"/>
      <c r="DC30" s="697"/>
      <c r="DD30" s="668">
        <v>3095626</v>
      </c>
      <c r="DE30" s="660"/>
      <c r="DF30" s="660"/>
      <c r="DG30" s="660"/>
      <c r="DH30" s="660"/>
      <c r="DI30" s="660"/>
      <c r="DJ30" s="660"/>
      <c r="DK30" s="661"/>
      <c r="DL30" s="668">
        <v>3095626</v>
      </c>
      <c r="DM30" s="660"/>
      <c r="DN30" s="660"/>
      <c r="DO30" s="660"/>
      <c r="DP30" s="660"/>
      <c r="DQ30" s="660"/>
      <c r="DR30" s="660"/>
      <c r="DS30" s="660"/>
      <c r="DT30" s="660"/>
      <c r="DU30" s="660"/>
      <c r="DV30" s="661"/>
      <c r="DW30" s="664">
        <v>18.899999999999999</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223844</v>
      </c>
      <c r="S31" s="660"/>
      <c r="T31" s="660"/>
      <c r="U31" s="660"/>
      <c r="V31" s="660"/>
      <c r="W31" s="660"/>
      <c r="X31" s="660"/>
      <c r="Y31" s="661"/>
      <c r="Z31" s="662">
        <v>0.8</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99.5</v>
      </c>
      <c r="BH31" s="695"/>
      <c r="BI31" s="695"/>
      <c r="BJ31" s="695"/>
      <c r="BK31" s="695"/>
      <c r="BL31" s="695"/>
      <c r="BM31" s="665">
        <v>97.9</v>
      </c>
      <c r="BN31" s="717"/>
      <c r="BO31" s="717"/>
      <c r="BP31" s="717"/>
      <c r="BQ31" s="718"/>
      <c r="BR31" s="716">
        <v>99.3</v>
      </c>
      <c r="BS31" s="695"/>
      <c r="BT31" s="695"/>
      <c r="BU31" s="695"/>
      <c r="BV31" s="695"/>
      <c r="BW31" s="695"/>
      <c r="BX31" s="665">
        <v>96.9</v>
      </c>
      <c r="BY31" s="717"/>
      <c r="BZ31" s="717"/>
      <c r="CA31" s="717"/>
      <c r="CB31" s="718"/>
      <c r="CD31" s="724"/>
      <c r="CE31" s="725"/>
      <c r="CF31" s="674" t="s">
        <v>313</v>
      </c>
      <c r="CG31" s="675"/>
      <c r="CH31" s="675"/>
      <c r="CI31" s="675"/>
      <c r="CJ31" s="675"/>
      <c r="CK31" s="675"/>
      <c r="CL31" s="675"/>
      <c r="CM31" s="675"/>
      <c r="CN31" s="675"/>
      <c r="CO31" s="675"/>
      <c r="CP31" s="675"/>
      <c r="CQ31" s="676"/>
      <c r="CR31" s="659">
        <v>164365</v>
      </c>
      <c r="CS31" s="695"/>
      <c r="CT31" s="695"/>
      <c r="CU31" s="695"/>
      <c r="CV31" s="695"/>
      <c r="CW31" s="695"/>
      <c r="CX31" s="695"/>
      <c r="CY31" s="696"/>
      <c r="CZ31" s="664">
        <v>0.6</v>
      </c>
      <c r="DA31" s="693"/>
      <c r="DB31" s="693"/>
      <c r="DC31" s="697"/>
      <c r="DD31" s="668">
        <v>161295</v>
      </c>
      <c r="DE31" s="695"/>
      <c r="DF31" s="695"/>
      <c r="DG31" s="695"/>
      <c r="DH31" s="695"/>
      <c r="DI31" s="695"/>
      <c r="DJ31" s="695"/>
      <c r="DK31" s="696"/>
      <c r="DL31" s="668">
        <v>161295</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602268</v>
      </c>
      <c r="S32" s="660"/>
      <c r="T32" s="660"/>
      <c r="U32" s="660"/>
      <c r="V32" s="660"/>
      <c r="W32" s="660"/>
      <c r="X32" s="660"/>
      <c r="Y32" s="661"/>
      <c r="Z32" s="662">
        <v>2.2000000000000002</v>
      </c>
      <c r="AA32" s="662"/>
      <c r="AB32" s="662"/>
      <c r="AC32" s="662"/>
      <c r="AD32" s="663" t="s">
        <v>121</v>
      </c>
      <c r="AE32" s="663"/>
      <c r="AF32" s="663"/>
      <c r="AG32" s="663"/>
      <c r="AH32" s="663"/>
      <c r="AI32" s="663"/>
      <c r="AJ32" s="663"/>
      <c r="AK32" s="663"/>
      <c r="AL32" s="664" t="s">
        <v>242</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99.1</v>
      </c>
      <c r="BH32" s="729"/>
      <c r="BI32" s="729"/>
      <c r="BJ32" s="729"/>
      <c r="BK32" s="729"/>
      <c r="BL32" s="729"/>
      <c r="BM32" s="730">
        <v>96.9</v>
      </c>
      <c r="BN32" s="729"/>
      <c r="BO32" s="729"/>
      <c r="BP32" s="729"/>
      <c r="BQ32" s="731"/>
      <c r="BR32" s="728">
        <v>99</v>
      </c>
      <c r="BS32" s="729"/>
      <c r="BT32" s="729"/>
      <c r="BU32" s="729"/>
      <c r="BV32" s="729"/>
      <c r="BW32" s="729"/>
      <c r="BX32" s="730">
        <v>95.3</v>
      </c>
      <c r="BY32" s="729"/>
      <c r="BZ32" s="729"/>
      <c r="CA32" s="729"/>
      <c r="CB32" s="731"/>
      <c r="CD32" s="726"/>
      <c r="CE32" s="727"/>
      <c r="CF32" s="674" t="s">
        <v>316</v>
      </c>
      <c r="CG32" s="675"/>
      <c r="CH32" s="675"/>
      <c r="CI32" s="675"/>
      <c r="CJ32" s="675"/>
      <c r="CK32" s="675"/>
      <c r="CL32" s="675"/>
      <c r="CM32" s="675"/>
      <c r="CN32" s="675"/>
      <c r="CO32" s="675"/>
      <c r="CP32" s="675"/>
      <c r="CQ32" s="676"/>
      <c r="CR32" s="659" t="s">
        <v>121</v>
      </c>
      <c r="CS32" s="660"/>
      <c r="CT32" s="660"/>
      <c r="CU32" s="660"/>
      <c r="CV32" s="660"/>
      <c r="CW32" s="660"/>
      <c r="CX32" s="660"/>
      <c r="CY32" s="661"/>
      <c r="CZ32" s="664" t="s">
        <v>239</v>
      </c>
      <c r="DA32" s="693"/>
      <c r="DB32" s="693"/>
      <c r="DC32" s="697"/>
      <c r="DD32" s="668" t="s">
        <v>131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537102</v>
      </c>
      <c r="S33" s="660"/>
      <c r="T33" s="660"/>
      <c r="U33" s="660"/>
      <c r="V33" s="660"/>
      <c r="W33" s="660"/>
      <c r="X33" s="660"/>
      <c r="Y33" s="661"/>
      <c r="Z33" s="662">
        <v>1.9</v>
      </c>
      <c r="AA33" s="662"/>
      <c r="AB33" s="662"/>
      <c r="AC33" s="662"/>
      <c r="AD33" s="663" t="s">
        <v>239</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11059507</v>
      </c>
      <c r="CS33" s="695"/>
      <c r="CT33" s="695"/>
      <c r="CU33" s="695"/>
      <c r="CV33" s="695"/>
      <c r="CW33" s="695"/>
      <c r="CX33" s="695"/>
      <c r="CY33" s="696"/>
      <c r="CZ33" s="664">
        <v>40.9</v>
      </c>
      <c r="DA33" s="693"/>
      <c r="DB33" s="693"/>
      <c r="DC33" s="697"/>
      <c r="DD33" s="668">
        <v>8602897</v>
      </c>
      <c r="DE33" s="695"/>
      <c r="DF33" s="695"/>
      <c r="DG33" s="695"/>
      <c r="DH33" s="695"/>
      <c r="DI33" s="695"/>
      <c r="DJ33" s="695"/>
      <c r="DK33" s="696"/>
      <c r="DL33" s="668">
        <v>7128435</v>
      </c>
      <c r="DM33" s="695"/>
      <c r="DN33" s="695"/>
      <c r="DO33" s="695"/>
      <c r="DP33" s="695"/>
      <c r="DQ33" s="695"/>
      <c r="DR33" s="695"/>
      <c r="DS33" s="695"/>
      <c r="DT33" s="695"/>
      <c r="DU33" s="695"/>
      <c r="DV33" s="696"/>
      <c r="DW33" s="664">
        <v>43.6</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1287977</v>
      </c>
      <c r="S34" s="660"/>
      <c r="T34" s="660"/>
      <c r="U34" s="660"/>
      <c r="V34" s="660"/>
      <c r="W34" s="660"/>
      <c r="X34" s="660"/>
      <c r="Y34" s="661"/>
      <c r="Z34" s="662">
        <v>4.7</v>
      </c>
      <c r="AA34" s="662"/>
      <c r="AB34" s="662"/>
      <c r="AC34" s="662"/>
      <c r="AD34" s="663">
        <v>433</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3195499</v>
      </c>
      <c r="CS34" s="660"/>
      <c r="CT34" s="660"/>
      <c r="CU34" s="660"/>
      <c r="CV34" s="660"/>
      <c r="CW34" s="660"/>
      <c r="CX34" s="660"/>
      <c r="CY34" s="661"/>
      <c r="CZ34" s="664">
        <v>11.8</v>
      </c>
      <c r="DA34" s="693"/>
      <c r="DB34" s="693"/>
      <c r="DC34" s="697"/>
      <c r="DD34" s="668">
        <v>2238924</v>
      </c>
      <c r="DE34" s="660"/>
      <c r="DF34" s="660"/>
      <c r="DG34" s="660"/>
      <c r="DH34" s="660"/>
      <c r="DI34" s="660"/>
      <c r="DJ34" s="660"/>
      <c r="DK34" s="661"/>
      <c r="DL34" s="668">
        <v>1819692</v>
      </c>
      <c r="DM34" s="660"/>
      <c r="DN34" s="660"/>
      <c r="DO34" s="660"/>
      <c r="DP34" s="660"/>
      <c r="DQ34" s="660"/>
      <c r="DR34" s="660"/>
      <c r="DS34" s="660"/>
      <c r="DT34" s="660"/>
      <c r="DU34" s="660"/>
      <c r="DV34" s="661"/>
      <c r="DW34" s="664">
        <v>11.1</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4192756</v>
      </c>
      <c r="S35" s="660"/>
      <c r="T35" s="660"/>
      <c r="U35" s="660"/>
      <c r="V35" s="660"/>
      <c r="W35" s="660"/>
      <c r="X35" s="660"/>
      <c r="Y35" s="661"/>
      <c r="Z35" s="662">
        <v>15.2</v>
      </c>
      <c r="AA35" s="662"/>
      <c r="AB35" s="662"/>
      <c r="AC35" s="662"/>
      <c r="AD35" s="663" t="s">
        <v>121</v>
      </c>
      <c r="AE35" s="663"/>
      <c r="AF35" s="663"/>
      <c r="AG35" s="663"/>
      <c r="AH35" s="663"/>
      <c r="AI35" s="663"/>
      <c r="AJ35" s="663"/>
      <c r="AK35" s="663"/>
      <c r="AL35" s="664" t="s">
        <v>121</v>
      </c>
      <c r="AM35" s="665"/>
      <c r="AN35" s="665"/>
      <c r="AO35" s="666"/>
      <c r="AP35" s="214"/>
      <c r="AQ35" s="732" t="s">
        <v>324</v>
      </c>
      <c r="AR35" s="733"/>
      <c r="AS35" s="733"/>
      <c r="AT35" s="733"/>
      <c r="AU35" s="733"/>
      <c r="AV35" s="733"/>
      <c r="AW35" s="733"/>
      <c r="AX35" s="733"/>
      <c r="AY35" s="734"/>
      <c r="AZ35" s="648">
        <v>3533638</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254631</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184905</v>
      </c>
      <c r="CS35" s="695"/>
      <c r="CT35" s="695"/>
      <c r="CU35" s="695"/>
      <c r="CV35" s="695"/>
      <c r="CW35" s="695"/>
      <c r="CX35" s="695"/>
      <c r="CY35" s="696"/>
      <c r="CZ35" s="664">
        <v>0.7</v>
      </c>
      <c r="DA35" s="693"/>
      <c r="DB35" s="693"/>
      <c r="DC35" s="697"/>
      <c r="DD35" s="668">
        <v>163516</v>
      </c>
      <c r="DE35" s="695"/>
      <c r="DF35" s="695"/>
      <c r="DG35" s="695"/>
      <c r="DH35" s="695"/>
      <c r="DI35" s="695"/>
      <c r="DJ35" s="695"/>
      <c r="DK35" s="696"/>
      <c r="DL35" s="668">
        <v>154164</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242</v>
      </c>
      <c r="S36" s="660"/>
      <c r="T36" s="660"/>
      <c r="U36" s="660"/>
      <c r="V36" s="660"/>
      <c r="W36" s="660"/>
      <c r="X36" s="660"/>
      <c r="Y36" s="661"/>
      <c r="Z36" s="662" t="s">
        <v>242</v>
      </c>
      <c r="AA36" s="662"/>
      <c r="AB36" s="662"/>
      <c r="AC36" s="662"/>
      <c r="AD36" s="663" t="s">
        <v>121</v>
      </c>
      <c r="AE36" s="663"/>
      <c r="AF36" s="663"/>
      <c r="AG36" s="663"/>
      <c r="AH36" s="663"/>
      <c r="AI36" s="663"/>
      <c r="AJ36" s="663"/>
      <c r="AK36" s="663"/>
      <c r="AL36" s="664" t="s">
        <v>121</v>
      </c>
      <c r="AM36" s="665"/>
      <c r="AN36" s="665"/>
      <c r="AO36" s="666"/>
      <c r="AQ36" s="736" t="s">
        <v>328</v>
      </c>
      <c r="AR36" s="737"/>
      <c r="AS36" s="737"/>
      <c r="AT36" s="737"/>
      <c r="AU36" s="737"/>
      <c r="AV36" s="737"/>
      <c r="AW36" s="737"/>
      <c r="AX36" s="737"/>
      <c r="AY36" s="738"/>
      <c r="AZ36" s="659">
        <v>1568499</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198084</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4194453</v>
      </c>
      <c r="CS36" s="660"/>
      <c r="CT36" s="660"/>
      <c r="CU36" s="660"/>
      <c r="CV36" s="660"/>
      <c r="CW36" s="660"/>
      <c r="CX36" s="660"/>
      <c r="CY36" s="661"/>
      <c r="CZ36" s="664">
        <v>15.5</v>
      </c>
      <c r="DA36" s="693"/>
      <c r="DB36" s="693"/>
      <c r="DC36" s="697"/>
      <c r="DD36" s="668">
        <v>3948923</v>
      </c>
      <c r="DE36" s="660"/>
      <c r="DF36" s="660"/>
      <c r="DG36" s="660"/>
      <c r="DH36" s="660"/>
      <c r="DI36" s="660"/>
      <c r="DJ36" s="660"/>
      <c r="DK36" s="661"/>
      <c r="DL36" s="668">
        <v>3620973</v>
      </c>
      <c r="DM36" s="660"/>
      <c r="DN36" s="660"/>
      <c r="DO36" s="660"/>
      <c r="DP36" s="660"/>
      <c r="DQ36" s="660"/>
      <c r="DR36" s="660"/>
      <c r="DS36" s="660"/>
      <c r="DT36" s="660"/>
      <c r="DU36" s="660"/>
      <c r="DV36" s="661"/>
      <c r="DW36" s="664">
        <v>22.1</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916556</v>
      </c>
      <c r="S37" s="660"/>
      <c r="T37" s="660"/>
      <c r="U37" s="660"/>
      <c r="V37" s="660"/>
      <c r="W37" s="660"/>
      <c r="X37" s="660"/>
      <c r="Y37" s="661"/>
      <c r="Z37" s="662">
        <v>3.3</v>
      </c>
      <c r="AA37" s="662"/>
      <c r="AB37" s="662"/>
      <c r="AC37" s="662"/>
      <c r="AD37" s="663" t="s">
        <v>239</v>
      </c>
      <c r="AE37" s="663"/>
      <c r="AF37" s="663"/>
      <c r="AG37" s="663"/>
      <c r="AH37" s="663"/>
      <c r="AI37" s="663"/>
      <c r="AJ37" s="663"/>
      <c r="AK37" s="663"/>
      <c r="AL37" s="664" t="s">
        <v>239</v>
      </c>
      <c r="AM37" s="665"/>
      <c r="AN37" s="665"/>
      <c r="AO37" s="666"/>
      <c r="AQ37" s="736" t="s">
        <v>332</v>
      </c>
      <c r="AR37" s="737"/>
      <c r="AS37" s="737"/>
      <c r="AT37" s="737"/>
      <c r="AU37" s="737"/>
      <c r="AV37" s="737"/>
      <c r="AW37" s="737"/>
      <c r="AX37" s="737"/>
      <c r="AY37" s="738"/>
      <c r="AZ37" s="659">
        <v>8038</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7876</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1541481</v>
      </c>
      <c r="CS37" s="695"/>
      <c r="CT37" s="695"/>
      <c r="CU37" s="695"/>
      <c r="CV37" s="695"/>
      <c r="CW37" s="695"/>
      <c r="CX37" s="695"/>
      <c r="CY37" s="696"/>
      <c r="CZ37" s="664">
        <v>5.7</v>
      </c>
      <c r="DA37" s="693"/>
      <c r="DB37" s="693"/>
      <c r="DC37" s="697"/>
      <c r="DD37" s="668">
        <v>1541481</v>
      </c>
      <c r="DE37" s="695"/>
      <c r="DF37" s="695"/>
      <c r="DG37" s="695"/>
      <c r="DH37" s="695"/>
      <c r="DI37" s="695"/>
      <c r="DJ37" s="695"/>
      <c r="DK37" s="696"/>
      <c r="DL37" s="668">
        <v>1502387</v>
      </c>
      <c r="DM37" s="695"/>
      <c r="DN37" s="695"/>
      <c r="DO37" s="695"/>
      <c r="DP37" s="695"/>
      <c r="DQ37" s="695"/>
      <c r="DR37" s="695"/>
      <c r="DS37" s="695"/>
      <c r="DT37" s="695"/>
      <c r="DU37" s="695"/>
      <c r="DV37" s="696"/>
      <c r="DW37" s="664">
        <v>9.1999999999999993</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27658433</v>
      </c>
      <c r="S38" s="740"/>
      <c r="T38" s="740"/>
      <c r="U38" s="740"/>
      <c r="V38" s="740"/>
      <c r="W38" s="740"/>
      <c r="X38" s="740"/>
      <c r="Y38" s="741"/>
      <c r="Z38" s="742">
        <v>100</v>
      </c>
      <c r="AA38" s="742"/>
      <c r="AB38" s="742"/>
      <c r="AC38" s="742"/>
      <c r="AD38" s="743">
        <v>15447084</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121</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12662</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1957101</v>
      </c>
      <c r="CS38" s="660"/>
      <c r="CT38" s="660"/>
      <c r="CU38" s="660"/>
      <c r="CV38" s="660"/>
      <c r="CW38" s="660"/>
      <c r="CX38" s="660"/>
      <c r="CY38" s="661"/>
      <c r="CZ38" s="664">
        <v>7.2</v>
      </c>
      <c r="DA38" s="693"/>
      <c r="DB38" s="693"/>
      <c r="DC38" s="697"/>
      <c r="DD38" s="668">
        <v>1621535</v>
      </c>
      <c r="DE38" s="660"/>
      <c r="DF38" s="660"/>
      <c r="DG38" s="660"/>
      <c r="DH38" s="660"/>
      <c r="DI38" s="660"/>
      <c r="DJ38" s="660"/>
      <c r="DK38" s="661"/>
      <c r="DL38" s="668">
        <v>1533606</v>
      </c>
      <c r="DM38" s="660"/>
      <c r="DN38" s="660"/>
      <c r="DO38" s="660"/>
      <c r="DP38" s="660"/>
      <c r="DQ38" s="660"/>
      <c r="DR38" s="660"/>
      <c r="DS38" s="660"/>
      <c r="DT38" s="660"/>
      <c r="DU38" s="660"/>
      <c r="DV38" s="661"/>
      <c r="DW38" s="664">
        <v>9.4</v>
      </c>
      <c r="DX38" s="693"/>
      <c r="DY38" s="693"/>
      <c r="DZ38" s="693"/>
      <c r="EA38" s="693"/>
      <c r="EB38" s="693"/>
      <c r="EC38" s="694"/>
    </row>
    <row r="39" spans="2:133" ht="11.25" customHeight="1">
      <c r="AQ39" s="736" t="s">
        <v>339</v>
      </c>
      <c r="AR39" s="737"/>
      <c r="AS39" s="737"/>
      <c r="AT39" s="737"/>
      <c r="AU39" s="737"/>
      <c r="AV39" s="737"/>
      <c r="AW39" s="737"/>
      <c r="AX39" s="737"/>
      <c r="AY39" s="738"/>
      <c r="AZ39" s="659" t="s">
        <v>121</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92</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772164</v>
      </c>
      <c r="CS39" s="695"/>
      <c r="CT39" s="695"/>
      <c r="CU39" s="695"/>
      <c r="CV39" s="695"/>
      <c r="CW39" s="695"/>
      <c r="CX39" s="695"/>
      <c r="CY39" s="696"/>
      <c r="CZ39" s="664">
        <v>2.9</v>
      </c>
      <c r="DA39" s="693"/>
      <c r="DB39" s="693"/>
      <c r="DC39" s="697"/>
      <c r="DD39" s="668">
        <v>629999</v>
      </c>
      <c r="DE39" s="695"/>
      <c r="DF39" s="695"/>
      <c r="DG39" s="695"/>
      <c r="DH39" s="695"/>
      <c r="DI39" s="695"/>
      <c r="DJ39" s="695"/>
      <c r="DK39" s="696"/>
      <c r="DL39" s="668" t="s">
        <v>121</v>
      </c>
      <c r="DM39" s="695"/>
      <c r="DN39" s="695"/>
      <c r="DO39" s="695"/>
      <c r="DP39" s="695"/>
      <c r="DQ39" s="695"/>
      <c r="DR39" s="695"/>
      <c r="DS39" s="695"/>
      <c r="DT39" s="695"/>
      <c r="DU39" s="695"/>
      <c r="DV39" s="696"/>
      <c r="DW39" s="664" t="s">
        <v>131</v>
      </c>
      <c r="DX39" s="693"/>
      <c r="DY39" s="693"/>
      <c r="DZ39" s="693"/>
      <c r="EA39" s="693"/>
      <c r="EB39" s="693"/>
      <c r="EC39" s="694"/>
    </row>
    <row r="40" spans="2:133" ht="11.25" customHeight="1">
      <c r="AQ40" s="736" t="s">
        <v>343</v>
      </c>
      <c r="AR40" s="737"/>
      <c r="AS40" s="737"/>
      <c r="AT40" s="737"/>
      <c r="AU40" s="737"/>
      <c r="AV40" s="737"/>
      <c r="AW40" s="737"/>
      <c r="AX40" s="737"/>
      <c r="AY40" s="738"/>
      <c r="AZ40" s="659">
        <v>399028</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108</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755385</v>
      </c>
      <c r="CS40" s="660"/>
      <c r="CT40" s="660"/>
      <c r="CU40" s="660"/>
      <c r="CV40" s="660"/>
      <c r="CW40" s="660"/>
      <c r="CX40" s="660"/>
      <c r="CY40" s="661"/>
      <c r="CZ40" s="664">
        <v>2.8</v>
      </c>
      <c r="DA40" s="693"/>
      <c r="DB40" s="693"/>
      <c r="DC40" s="697"/>
      <c r="DD40" s="668" t="s">
        <v>121</v>
      </c>
      <c r="DE40" s="660"/>
      <c r="DF40" s="660"/>
      <c r="DG40" s="660"/>
      <c r="DH40" s="660"/>
      <c r="DI40" s="660"/>
      <c r="DJ40" s="660"/>
      <c r="DK40" s="661"/>
      <c r="DL40" s="668" t="s">
        <v>131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c r="AQ41" s="746" t="s">
        <v>346</v>
      </c>
      <c r="AR41" s="747"/>
      <c r="AS41" s="747"/>
      <c r="AT41" s="747"/>
      <c r="AU41" s="747"/>
      <c r="AV41" s="747"/>
      <c r="AW41" s="747"/>
      <c r="AX41" s="747"/>
      <c r="AY41" s="748"/>
      <c r="AZ41" s="739">
        <v>1558073</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325</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121</v>
      </c>
      <c r="DA41" s="693"/>
      <c r="DB41" s="693"/>
      <c r="DC41" s="697"/>
      <c r="DD41" s="668" t="s">
        <v>239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4976327</v>
      </c>
      <c r="CS42" s="660"/>
      <c r="CT42" s="660"/>
      <c r="CU42" s="660"/>
      <c r="CV42" s="660"/>
      <c r="CW42" s="660"/>
      <c r="CX42" s="660"/>
      <c r="CY42" s="661"/>
      <c r="CZ42" s="664">
        <v>18.399999999999999</v>
      </c>
      <c r="DA42" s="665"/>
      <c r="DB42" s="665"/>
      <c r="DC42" s="760"/>
      <c r="DD42" s="668">
        <v>913224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118546</v>
      </c>
      <c r="CS43" s="695"/>
      <c r="CT43" s="695"/>
      <c r="CU43" s="695"/>
      <c r="CV43" s="695"/>
      <c r="CW43" s="695"/>
      <c r="CX43" s="695"/>
      <c r="CY43" s="696"/>
      <c r="CZ43" s="664">
        <v>0.4</v>
      </c>
      <c r="DA43" s="693"/>
      <c r="DB43" s="693"/>
      <c r="DC43" s="697"/>
      <c r="DD43" s="668">
        <v>118546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4941329</v>
      </c>
      <c r="CS44" s="660"/>
      <c r="CT44" s="660"/>
      <c r="CU44" s="660"/>
      <c r="CV44" s="660"/>
      <c r="CW44" s="660"/>
      <c r="CX44" s="660"/>
      <c r="CY44" s="661"/>
      <c r="CZ44" s="664">
        <v>18.3</v>
      </c>
      <c r="DA44" s="665"/>
      <c r="DB44" s="665"/>
      <c r="DC44" s="760"/>
      <c r="DD44" s="668">
        <v>882786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693741</v>
      </c>
      <c r="CS45" s="695"/>
      <c r="CT45" s="695"/>
      <c r="CU45" s="695"/>
      <c r="CV45" s="695"/>
      <c r="CW45" s="695"/>
      <c r="CX45" s="695"/>
      <c r="CY45" s="696"/>
      <c r="CZ45" s="664">
        <v>2.6</v>
      </c>
      <c r="DA45" s="693"/>
      <c r="DB45" s="693"/>
      <c r="DC45" s="697"/>
      <c r="DD45" s="668">
        <v>52462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4180333</v>
      </c>
      <c r="CS46" s="660"/>
      <c r="CT46" s="660"/>
      <c r="CU46" s="660"/>
      <c r="CV46" s="660"/>
      <c r="CW46" s="660"/>
      <c r="CX46" s="660"/>
      <c r="CY46" s="661"/>
      <c r="CZ46" s="664">
        <v>15.5</v>
      </c>
      <c r="DA46" s="665"/>
      <c r="DB46" s="665"/>
      <c r="DC46" s="760"/>
      <c r="DD46" s="668">
        <v>807269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34998</v>
      </c>
      <c r="CS47" s="695"/>
      <c r="CT47" s="695"/>
      <c r="CU47" s="695"/>
      <c r="CV47" s="695"/>
      <c r="CW47" s="695"/>
      <c r="CX47" s="695"/>
      <c r="CY47" s="696"/>
      <c r="CZ47" s="664">
        <v>0.1</v>
      </c>
      <c r="DA47" s="693"/>
      <c r="DB47" s="693"/>
      <c r="DC47" s="697"/>
      <c r="DD47" s="668">
        <v>30438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242</v>
      </c>
      <c r="CS48" s="660"/>
      <c r="CT48" s="660"/>
      <c r="CU48" s="660"/>
      <c r="CV48" s="660"/>
      <c r="CW48" s="660"/>
      <c r="CX48" s="660"/>
      <c r="CY48" s="661"/>
      <c r="CZ48" s="664" t="s">
        <v>131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27011310</v>
      </c>
      <c r="CS49" s="729"/>
      <c r="CT49" s="729"/>
      <c r="CU49" s="729"/>
      <c r="CV49" s="729"/>
      <c r="CW49" s="729"/>
      <c r="CX49" s="729"/>
      <c r="CY49" s="761"/>
      <c r="CZ49" s="744">
        <v>100</v>
      </c>
      <c r="DA49" s="762"/>
      <c r="DB49" s="762"/>
      <c r="DC49" s="763"/>
      <c r="DD49" s="764">
        <v>17566557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lCr+CJ2jpWkQtqoD0zBnI1YVS+wzdcPh6AJQ1HFOf6E9zvqg6hRtIKHS+0PQTHTqRW3pnHMH9e8rkmWWehELow==" saltValue="zaBF2N/J5dzQTXBcE7Tm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27645</v>
      </c>
      <c r="R7" s="795"/>
      <c r="S7" s="795"/>
      <c r="T7" s="795"/>
      <c r="U7" s="795"/>
      <c r="V7" s="795">
        <v>27010</v>
      </c>
      <c r="W7" s="795"/>
      <c r="X7" s="795"/>
      <c r="Y7" s="795"/>
      <c r="Z7" s="795"/>
      <c r="AA7" s="795">
        <v>635</v>
      </c>
      <c r="AB7" s="795"/>
      <c r="AC7" s="795"/>
      <c r="AD7" s="795"/>
      <c r="AE7" s="796"/>
      <c r="AF7" s="797">
        <v>537</v>
      </c>
      <c r="AG7" s="798"/>
      <c r="AH7" s="798"/>
      <c r="AI7" s="798"/>
      <c r="AJ7" s="799"/>
      <c r="AK7" s="834">
        <v>602</v>
      </c>
      <c r="AL7" s="835"/>
      <c r="AM7" s="835"/>
      <c r="AN7" s="835"/>
      <c r="AO7" s="835"/>
      <c r="AP7" s="835">
        <v>28382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588</v>
      </c>
      <c r="BT7" s="839"/>
      <c r="BU7" s="839"/>
      <c r="BV7" s="839"/>
      <c r="BW7" s="839"/>
      <c r="BX7" s="839"/>
      <c r="BY7" s="839"/>
      <c r="BZ7" s="839"/>
      <c r="CA7" s="839"/>
      <c r="CB7" s="839"/>
      <c r="CC7" s="839"/>
      <c r="CD7" s="839"/>
      <c r="CE7" s="839"/>
      <c r="CF7" s="839"/>
      <c r="CG7" s="840"/>
      <c r="CH7" s="831">
        <v>0</v>
      </c>
      <c r="CI7" s="832"/>
      <c r="CJ7" s="832"/>
      <c r="CK7" s="832"/>
      <c r="CL7" s="833"/>
      <c r="CM7" s="831">
        <v>240</v>
      </c>
      <c r="CN7" s="832"/>
      <c r="CO7" s="832"/>
      <c r="CP7" s="832"/>
      <c r="CQ7" s="833"/>
      <c r="CR7" s="831">
        <v>3</v>
      </c>
      <c r="CS7" s="832"/>
      <c r="CT7" s="832"/>
      <c r="CU7" s="832"/>
      <c r="CV7" s="833"/>
      <c r="CW7" s="831" t="s">
        <v>590</v>
      </c>
      <c r="CX7" s="832"/>
      <c r="CY7" s="832"/>
      <c r="CZ7" s="832"/>
      <c r="DA7" s="833"/>
      <c r="DB7" s="831" t="s">
        <v>591</v>
      </c>
      <c r="DC7" s="832"/>
      <c r="DD7" s="832"/>
      <c r="DE7" s="832"/>
      <c r="DF7" s="833"/>
      <c r="DG7" s="831" t="s">
        <v>591</v>
      </c>
      <c r="DH7" s="832"/>
      <c r="DI7" s="832"/>
      <c r="DJ7" s="832"/>
      <c r="DK7" s="833"/>
      <c r="DL7" s="831" t="s">
        <v>591</v>
      </c>
      <c r="DM7" s="832"/>
      <c r="DN7" s="832"/>
      <c r="DO7" s="832"/>
      <c r="DP7" s="833"/>
      <c r="DQ7" s="831" t="s">
        <v>591</v>
      </c>
      <c r="DR7" s="832"/>
      <c r="DS7" s="832"/>
      <c r="DT7" s="832"/>
      <c r="DU7" s="833"/>
      <c r="DV7" s="812"/>
      <c r="DW7" s="813"/>
      <c r="DX7" s="813"/>
      <c r="DY7" s="813"/>
      <c r="DZ7" s="814"/>
      <c r="EA7" s="234"/>
    </row>
    <row r="8" spans="1:131" s="235" customFormat="1" ht="26.25" customHeight="1">
      <c r="A8" s="241">
        <v>2</v>
      </c>
      <c r="B8" s="815" t="s">
        <v>383</v>
      </c>
      <c r="C8" s="816"/>
      <c r="D8" s="816"/>
      <c r="E8" s="816"/>
      <c r="F8" s="816"/>
      <c r="G8" s="816"/>
      <c r="H8" s="816"/>
      <c r="I8" s="816"/>
      <c r="J8" s="816"/>
      <c r="K8" s="816"/>
      <c r="L8" s="816"/>
      <c r="M8" s="816"/>
      <c r="N8" s="816"/>
      <c r="O8" s="816"/>
      <c r="P8" s="817"/>
      <c r="Q8" s="818">
        <v>14</v>
      </c>
      <c r="R8" s="819"/>
      <c r="S8" s="819"/>
      <c r="T8" s="819"/>
      <c r="U8" s="819"/>
      <c r="V8" s="819">
        <v>1</v>
      </c>
      <c r="W8" s="819"/>
      <c r="X8" s="819"/>
      <c r="Y8" s="819"/>
      <c r="Z8" s="819"/>
      <c r="AA8" s="819">
        <v>13</v>
      </c>
      <c r="AB8" s="819"/>
      <c r="AC8" s="819"/>
      <c r="AD8" s="819"/>
      <c r="AE8" s="820"/>
      <c r="AF8" s="821">
        <v>13</v>
      </c>
      <c r="AG8" s="822"/>
      <c r="AH8" s="822"/>
      <c r="AI8" s="822"/>
      <c r="AJ8" s="823"/>
      <c r="AK8" s="824" t="s">
        <v>568</v>
      </c>
      <c r="AL8" s="825"/>
      <c r="AM8" s="825"/>
      <c r="AN8" s="825"/>
      <c r="AO8" s="825"/>
      <c r="AP8" s="825">
        <v>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6</v>
      </c>
      <c r="CI8" s="842"/>
      <c r="CJ8" s="842"/>
      <c r="CK8" s="842"/>
      <c r="CL8" s="843"/>
      <c r="CM8" s="841">
        <v>11</v>
      </c>
      <c r="CN8" s="842"/>
      <c r="CO8" s="842"/>
      <c r="CP8" s="842"/>
      <c r="CQ8" s="843"/>
      <c r="CR8" s="841">
        <v>5</v>
      </c>
      <c r="CS8" s="842"/>
      <c r="CT8" s="842"/>
      <c r="CU8" s="842"/>
      <c r="CV8" s="843"/>
      <c r="CW8" s="841">
        <v>30</v>
      </c>
      <c r="CX8" s="842"/>
      <c r="CY8" s="842"/>
      <c r="CZ8" s="842"/>
      <c r="DA8" s="843"/>
      <c r="DB8" s="841" t="s">
        <v>591</v>
      </c>
      <c r="DC8" s="842"/>
      <c r="DD8" s="842"/>
      <c r="DE8" s="842"/>
      <c r="DF8" s="843"/>
      <c r="DG8" s="841" t="s">
        <v>591</v>
      </c>
      <c r="DH8" s="842"/>
      <c r="DI8" s="842"/>
      <c r="DJ8" s="842"/>
      <c r="DK8" s="843"/>
      <c r="DL8" s="841" t="s">
        <v>591</v>
      </c>
      <c r="DM8" s="842"/>
      <c r="DN8" s="842"/>
      <c r="DO8" s="842"/>
      <c r="DP8" s="843"/>
      <c r="DQ8" s="841" t="s">
        <v>592</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4"/>
      <c r="AL22" s="865"/>
      <c r="AM22" s="865"/>
      <c r="AN22" s="865"/>
      <c r="AO22" s="865"/>
      <c r="AP22" s="865"/>
      <c r="AQ22" s="865"/>
      <c r="AR22" s="865"/>
      <c r="AS22" s="865"/>
      <c r="AT22" s="865"/>
      <c r="AU22" s="866"/>
      <c r="AV22" s="866"/>
      <c r="AW22" s="866"/>
      <c r="AX22" s="866"/>
      <c r="AY22" s="867"/>
      <c r="AZ22" s="868" t="s">
        <v>384</v>
      </c>
      <c r="BA22" s="868"/>
      <c r="BB22" s="868"/>
      <c r="BC22" s="868"/>
      <c r="BD22" s="869"/>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f>Q7+Q8</f>
        <v>27659</v>
      </c>
      <c r="R23" s="854"/>
      <c r="S23" s="854"/>
      <c r="T23" s="854"/>
      <c r="U23" s="854"/>
      <c r="V23" s="855">
        <f>V7+V8</f>
        <v>27011</v>
      </c>
      <c r="W23" s="856"/>
      <c r="X23" s="856"/>
      <c r="Y23" s="856"/>
      <c r="Z23" s="857"/>
      <c r="AA23" s="854">
        <f>AA7+AA8</f>
        <v>648</v>
      </c>
      <c r="AB23" s="854"/>
      <c r="AC23" s="854"/>
      <c r="AD23" s="854"/>
      <c r="AE23" s="855"/>
      <c r="AF23" s="858">
        <v>549</v>
      </c>
      <c r="AG23" s="854"/>
      <c r="AH23" s="854"/>
      <c r="AI23" s="854"/>
      <c r="AJ23" s="859"/>
      <c r="AK23" s="860"/>
      <c r="AL23" s="861"/>
      <c r="AM23" s="861"/>
      <c r="AN23" s="861"/>
      <c r="AO23" s="861"/>
      <c r="AP23" s="854">
        <f>AP7+AP8</f>
        <v>28385</v>
      </c>
      <c r="AQ23" s="854"/>
      <c r="AR23" s="854"/>
      <c r="AS23" s="854"/>
      <c r="AT23" s="854"/>
      <c r="AU23" s="862"/>
      <c r="AV23" s="862"/>
      <c r="AW23" s="862"/>
      <c r="AX23" s="862"/>
      <c r="AY23" s="863"/>
      <c r="AZ23" s="871" t="s">
        <v>121</v>
      </c>
      <c r="BA23" s="856"/>
      <c r="BB23" s="856"/>
      <c r="BC23" s="856"/>
      <c r="BD23" s="872"/>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70" t="s">
        <v>387</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3" t="s">
        <v>392</v>
      </c>
      <c r="AG26" s="874"/>
      <c r="AH26" s="874"/>
      <c r="AI26" s="874"/>
      <c r="AJ26" s="875"/>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3">
        <v>6879</v>
      </c>
      <c r="R28" s="884"/>
      <c r="S28" s="884"/>
      <c r="T28" s="884"/>
      <c r="U28" s="884"/>
      <c r="V28" s="884">
        <v>6624</v>
      </c>
      <c r="W28" s="884"/>
      <c r="X28" s="884"/>
      <c r="Y28" s="884"/>
      <c r="Z28" s="884"/>
      <c r="AA28" s="884">
        <v>255</v>
      </c>
      <c r="AB28" s="884"/>
      <c r="AC28" s="884"/>
      <c r="AD28" s="884"/>
      <c r="AE28" s="885"/>
      <c r="AF28" s="886">
        <v>255</v>
      </c>
      <c r="AG28" s="884"/>
      <c r="AH28" s="884"/>
      <c r="AI28" s="884"/>
      <c r="AJ28" s="887"/>
      <c r="AK28" s="888">
        <v>358</v>
      </c>
      <c r="AL28" s="879"/>
      <c r="AM28" s="879"/>
      <c r="AN28" s="879"/>
      <c r="AO28" s="879"/>
      <c r="AP28" s="879" t="s">
        <v>568</v>
      </c>
      <c r="AQ28" s="879"/>
      <c r="AR28" s="879"/>
      <c r="AS28" s="879"/>
      <c r="AT28" s="879"/>
      <c r="AU28" s="879" t="s">
        <v>568</v>
      </c>
      <c r="AV28" s="879"/>
      <c r="AW28" s="879"/>
      <c r="AX28" s="879"/>
      <c r="AY28" s="879"/>
      <c r="AZ28" s="880" t="s">
        <v>568</v>
      </c>
      <c r="BA28" s="880"/>
      <c r="BB28" s="880"/>
      <c r="BC28" s="880"/>
      <c r="BD28" s="880"/>
      <c r="BE28" s="881"/>
      <c r="BF28" s="881"/>
      <c r="BG28" s="881"/>
      <c r="BH28" s="881"/>
      <c r="BI28" s="882"/>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5124</v>
      </c>
      <c r="R29" s="819"/>
      <c r="S29" s="819"/>
      <c r="T29" s="819"/>
      <c r="U29" s="819"/>
      <c r="V29" s="819">
        <v>4988</v>
      </c>
      <c r="W29" s="819"/>
      <c r="X29" s="819"/>
      <c r="Y29" s="819"/>
      <c r="Z29" s="819"/>
      <c r="AA29" s="819">
        <v>136</v>
      </c>
      <c r="AB29" s="819"/>
      <c r="AC29" s="819"/>
      <c r="AD29" s="819"/>
      <c r="AE29" s="820"/>
      <c r="AF29" s="821">
        <v>136</v>
      </c>
      <c r="AG29" s="822"/>
      <c r="AH29" s="822"/>
      <c r="AI29" s="822"/>
      <c r="AJ29" s="823"/>
      <c r="AK29" s="891">
        <v>704</v>
      </c>
      <c r="AL29" s="892"/>
      <c r="AM29" s="892"/>
      <c r="AN29" s="892"/>
      <c r="AO29" s="892"/>
      <c r="AP29" s="892" t="s">
        <v>568</v>
      </c>
      <c r="AQ29" s="892"/>
      <c r="AR29" s="892"/>
      <c r="AS29" s="892"/>
      <c r="AT29" s="892"/>
      <c r="AU29" s="892" t="s">
        <v>568</v>
      </c>
      <c r="AV29" s="892"/>
      <c r="AW29" s="892"/>
      <c r="AX29" s="892"/>
      <c r="AY29" s="892"/>
      <c r="AZ29" s="893" t="s">
        <v>569</v>
      </c>
      <c r="BA29" s="893"/>
      <c r="BB29" s="893"/>
      <c r="BC29" s="893"/>
      <c r="BD29" s="893"/>
      <c r="BE29" s="889"/>
      <c r="BF29" s="889"/>
      <c r="BG29" s="889"/>
      <c r="BH29" s="889"/>
      <c r="BI29" s="890"/>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756</v>
      </c>
      <c r="R30" s="819"/>
      <c r="S30" s="819"/>
      <c r="T30" s="819"/>
      <c r="U30" s="819"/>
      <c r="V30" s="819">
        <v>742</v>
      </c>
      <c r="W30" s="819"/>
      <c r="X30" s="819"/>
      <c r="Y30" s="819"/>
      <c r="Z30" s="819"/>
      <c r="AA30" s="819">
        <v>14</v>
      </c>
      <c r="AB30" s="819"/>
      <c r="AC30" s="819"/>
      <c r="AD30" s="819"/>
      <c r="AE30" s="820"/>
      <c r="AF30" s="821">
        <v>14</v>
      </c>
      <c r="AG30" s="822"/>
      <c r="AH30" s="822"/>
      <c r="AI30" s="822"/>
      <c r="AJ30" s="823"/>
      <c r="AK30" s="891">
        <v>183</v>
      </c>
      <c r="AL30" s="892"/>
      <c r="AM30" s="892"/>
      <c r="AN30" s="892"/>
      <c r="AO30" s="892"/>
      <c r="AP30" s="892" t="s">
        <v>568</v>
      </c>
      <c r="AQ30" s="892"/>
      <c r="AR30" s="892"/>
      <c r="AS30" s="892"/>
      <c r="AT30" s="892"/>
      <c r="AU30" s="892" t="s">
        <v>569</v>
      </c>
      <c r="AV30" s="892"/>
      <c r="AW30" s="892"/>
      <c r="AX30" s="892"/>
      <c r="AY30" s="892"/>
      <c r="AZ30" s="893" t="s">
        <v>568</v>
      </c>
      <c r="BA30" s="893"/>
      <c r="BB30" s="893"/>
      <c r="BC30" s="893"/>
      <c r="BD30" s="893"/>
      <c r="BE30" s="889"/>
      <c r="BF30" s="889"/>
      <c r="BG30" s="889"/>
      <c r="BH30" s="889"/>
      <c r="BI30" s="890"/>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168</v>
      </c>
      <c r="R31" s="819"/>
      <c r="S31" s="819"/>
      <c r="T31" s="819"/>
      <c r="U31" s="819"/>
      <c r="V31" s="819">
        <v>154</v>
      </c>
      <c r="W31" s="819"/>
      <c r="X31" s="819"/>
      <c r="Y31" s="819"/>
      <c r="Z31" s="819"/>
      <c r="AA31" s="819">
        <v>14</v>
      </c>
      <c r="AB31" s="819"/>
      <c r="AC31" s="819"/>
      <c r="AD31" s="819"/>
      <c r="AE31" s="820"/>
      <c r="AF31" s="821">
        <v>137</v>
      </c>
      <c r="AG31" s="822"/>
      <c r="AH31" s="822"/>
      <c r="AI31" s="822"/>
      <c r="AJ31" s="823"/>
      <c r="AK31" s="891">
        <v>3</v>
      </c>
      <c r="AL31" s="892"/>
      <c r="AM31" s="892"/>
      <c r="AN31" s="892"/>
      <c r="AO31" s="892"/>
      <c r="AP31" s="892">
        <v>572</v>
      </c>
      <c r="AQ31" s="892"/>
      <c r="AR31" s="892"/>
      <c r="AS31" s="892"/>
      <c r="AT31" s="892"/>
      <c r="AU31" s="892">
        <v>180</v>
      </c>
      <c r="AV31" s="892"/>
      <c r="AW31" s="892"/>
      <c r="AX31" s="892"/>
      <c r="AY31" s="892"/>
      <c r="AZ31" s="893" t="s">
        <v>572</v>
      </c>
      <c r="BA31" s="893"/>
      <c r="BB31" s="893"/>
      <c r="BC31" s="893"/>
      <c r="BD31" s="893"/>
      <c r="BE31" s="889" t="s">
        <v>401</v>
      </c>
      <c r="BF31" s="889"/>
      <c r="BG31" s="889"/>
      <c r="BH31" s="889"/>
      <c r="BI31" s="890"/>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1"/>
      <c r="AL32" s="892"/>
      <c r="AM32" s="892"/>
      <c r="AN32" s="892"/>
      <c r="AO32" s="892"/>
      <c r="AP32" s="892"/>
      <c r="AQ32" s="892"/>
      <c r="AR32" s="892"/>
      <c r="AS32" s="892"/>
      <c r="AT32" s="892"/>
      <c r="AU32" s="892"/>
      <c r="AV32" s="892"/>
      <c r="AW32" s="892"/>
      <c r="AX32" s="892"/>
      <c r="AY32" s="892"/>
      <c r="AZ32" s="893"/>
      <c r="BA32" s="893"/>
      <c r="BB32" s="893"/>
      <c r="BC32" s="893"/>
      <c r="BD32" s="893"/>
      <c r="BE32" s="889" t="s">
        <v>401</v>
      </c>
      <c r="BF32" s="889"/>
      <c r="BG32" s="889"/>
      <c r="BH32" s="889"/>
      <c r="BI32" s="89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570</v>
      </c>
      <c r="C33" s="816"/>
      <c r="D33" s="816"/>
      <c r="E33" s="816"/>
      <c r="F33" s="816"/>
      <c r="G33" s="816"/>
      <c r="H33" s="816"/>
      <c r="I33" s="816"/>
      <c r="J33" s="816"/>
      <c r="K33" s="816"/>
      <c r="L33" s="816"/>
      <c r="M33" s="816"/>
      <c r="N33" s="816"/>
      <c r="O33" s="816"/>
      <c r="P33" s="817"/>
      <c r="Q33" s="818">
        <v>2807</v>
      </c>
      <c r="R33" s="819"/>
      <c r="S33" s="819"/>
      <c r="T33" s="819"/>
      <c r="U33" s="819"/>
      <c r="V33" s="819">
        <v>2352</v>
      </c>
      <c r="W33" s="819"/>
      <c r="X33" s="819"/>
      <c r="Y33" s="819"/>
      <c r="Z33" s="819"/>
      <c r="AA33" s="819">
        <v>455</v>
      </c>
      <c r="AB33" s="819"/>
      <c r="AC33" s="819"/>
      <c r="AD33" s="819"/>
      <c r="AE33" s="820"/>
      <c r="AF33" s="821">
        <v>2181</v>
      </c>
      <c r="AG33" s="822"/>
      <c r="AH33" s="822"/>
      <c r="AI33" s="822"/>
      <c r="AJ33" s="823"/>
      <c r="AK33" s="891">
        <v>1322</v>
      </c>
      <c r="AL33" s="892"/>
      <c r="AM33" s="892"/>
      <c r="AN33" s="892"/>
      <c r="AO33" s="892"/>
      <c r="AP33" s="892">
        <v>27856</v>
      </c>
      <c r="AQ33" s="892"/>
      <c r="AR33" s="892"/>
      <c r="AS33" s="892"/>
      <c r="AT33" s="892"/>
      <c r="AU33" s="892">
        <v>20168</v>
      </c>
      <c r="AV33" s="892"/>
      <c r="AW33" s="892"/>
      <c r="AX33" s="892"/>
      <c r="AY33" s="892"/>
      <c r="AZ33" s="893" t="s">
        <v>573</v>
      </c>
      <c r="BA33" s="893"/>
      <c r="BB33" s="893"/>
      <c r="BC33" s="893"/>
      <c r="BD33" s="893"/>
      <c r="BE33" s="889"/>
      <c r="BF33" s="889"/>
      <c r="BG33" s="889"/>
      <c r="BH33" s="889"/>
      <c r="BI33" s="89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571</v>
      </c>
      <c r="C34" s="816"/>
      <c r="D34" s="816"/>
      <c r="E34" s="816"/>
      <c r="F34" s="816"/>
      <c r="G34" s="816"/>
      <c r="H34" s="816"/>
      <c r="I34" s="816"/>
      <c r="J34" s="816"/>
      <c r="K34" s="816"/>
      <c r="L34" s="816"/>
      <c r="M34" s="816"/>
      <c r="N34" s="816"/>
      <c r="O34" s="816"/>
      <c r="P34" s="817"/>
      <c r="Q34" s="818">
        <v>203</v>
      </c>
      <c r="R34" s="819"/>
      <c r="S34" s="819"/>
      <c r="T34" s="819"/>
      <c r="U34" s="819"/>
      <c r="V34" s="819">
        <v>185</v>
      </c>
      <c r="W34" s="819"/>
      <c r="X34" s="819"/>
      <c r="Y34" s="819"/>
      <c r="Z34" s="819"/>
      <c r="AA34" s="819">
        <v>18</v>
      </c>
      <c r="AB34" s="819"/>
      <c r="AC34" s="819"/>
      <c r="AD34" s="819"/>
      <c r="AE34" s="820"/>
      <c r="AF34" s="821">
        <v>-118</v>
      </c>
      <c r="AG34" s="822"/>
      <c r="AH34" s="822"/>
      <c r="AI34" s="822"/>
      <c r="AJ34" s="823"/>
      <c r="AK34" s="891">
        <v>62</v>
      </c>
      <c r="AL34" s="892"/>
      <c r="AM34" s="892"/>
      <c r="AN34" s="892"/>
      <c r="AO34" s="892"/>
      <c r="AP34" s="892">
        <v>589</v>
      </c>
      <c r="AQ34" s="892"/>
      <c r="AR34" s="892"/>
      <c r="AS34" s="892"/>
      <c r="AT34" s="892"/>
      <c r="AU34" s="892">
        <v>426</v>
      </c>
      <c r="AV34" s="892"/>
      <c r="AW34" s="892"/>
      <c r="AX34" s="892"/>
      <c r="AY34" s="892"/>
      <c r="AZ34" s="893" t="s">
        <v>572</v>
      </c>
      <c r="BA34" s="893"/>
      <c r="BB34" s="893"/>
      <c r="BC34" s="893"/>
      <c r="BD34" s="893"/>
      <c r="BE34" s="889"/>
      <c r="BF34" s="889"/>
      <c r="BG34" s="889"/>
      <c r="BH34" s="889"/>
      <c r="BI34" s="89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1"/>
      <c r="AL35" s="892"/>
      <c r="AM35" s="892"/>
      <c r="AN35" s="892"/>
      <c r="AO35" s="892"/>
      <c r="AP35" s="892"/>
      <c r="AQ35" s="892"/>
      <c r="AR35" s="892"/>
      <c r="AS35" s="892"/>
      <c r="AT35" s="892"/>
      <c r="AU35" s="892"/>
      <c r="AV35" s="892"/>
      <c r="AW35" s="892"/>
      <c r="AX35" s="892"/>
      <c r="AY35" s="892"/>
      <c r="AZ35" s="893"/>
      <c r="BA35" s="893"/>
      <c r="BB35" s="893"/>
      <c r="BC35" s="893"/>
      <c r="BD35" s="893"/>
      <c r="BE35" s="889"/>
      <c r="BF35" s="889"/>
      <c r="BG35" s="889"/>
      <c r="BH35" s="889"/>
      <c r="BI35" s="89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403</v>
      </c>
      <c r="BK62" s="868"/>
      <c r="BL62" s="868"/>
      <c r="BM62" s="868"/>
      <c r="BN62" s="869"/>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404</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2606</v>
      </c>
      <c r="AG63" s="903"/>
      <c r="AH63" s="903"/>
      <c r="AI63" s="903"/>
      <c r="AJ63" s="904"/>
      <c r="AK63" s="905"/>
      <c r="AL63" s="900"/>
      <c r="AM63" s="900"/>
      <c r="AN63" s="900"/>
      <c r="AO63" s="900"/>
      <c r="AP63" s="903">
        <f>SUM(AP28:AT34)</f>
        <v>29017</v>
      </c>
      <c r="AQ63" s="903"/>
      <c r="AR63" s="903"/>
      <c r="AS63" s="903"/>
      <c r="AT63" s="903"/>
      <c r="AU63" s="903">
        <f>SUM(AU28:AY34)</f>
        <v>20774</v>
      </c>
      <c r="AV63" s="903"/>
      <c r="AW63" s="903"/>
      <c r="AX63" s="903"/>
      <c r="AY63" s="903"/>
      <c r="AZ63" s="907"/>
      <c r="BA63" s="907"/>
      <c r="BB63" s="907"/>
      <c r="BC63" s="907"/>
      <c r="BD63" s="907"/>
      <c r="BE63" s="908"/>
      <c r="BF63" s="908"/>
      <c r="BG63" s="908"/>
      <c r="BH63" s="908"/>
      <c r="BI63" s="909"/>
      <c r="BJ63" s="910" t="s">
        <v>405</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3" t="s">
        <v>411</v>
      </c>
      <c r="AG66" s="874"/>
      <c r="AH66" s="874"/>
      <c r="AI66" s="874"/>
      <c r="AJ66" s="914"/>
      <c r="AK66" s="777" t="s">
        <v>412</v>
      </c>
      <c r="AL66" s="801"/>
      <c r="AM66" s="801"/>
      <c r="AN66" s="801"/>
      <c r="AO66" s="802"/>
      <c r="AP66" s="777" t="s">
        <v>413</v>
      </c>
      <c r="AQ66" s="778"/>
      <c r="AR66" s="778"/>
      <c r="AS66" s="778"/>
      <c r="AT66" s="779"/>
      <c r="AU66" s="777" t="s">
        <v>414</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7"/>
      <c r="AH67" s="877"/>
      <c r="AI67" s="877"/>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0" t="s">
        <v>574</v>
      </c>
      <c r="C68" s="931"/>
      <c r="D68" s="931"/>
      <c r="E68" s="931"/>
      <c r="F68" s="931"/>
      <c r="G68" s="931"/>
      <c r="H68" s="931"/>
      <c r="I68" s="931"/>
      <c r="J68" s="931"/>
      <c r="K68" s="931"/>
      <c r="L68" s="931"/>
      <c r="M68" s="931"/>
      <c r="N68" s="931"/>
      <c r="O68" s="931"/>
      <c r="P68" s="932"/>
      <c r="Q68" s="933">
        <v>598</v>
      </c>
      <c r="R68" s="927"/>
      <c r="S68" s="927"/>
      <c r="T68" s="927"/>
      <c r="U68" s="927"/>
      <c r="V68" s="927">
        <v>492</v>
      </c>
      <c r="W68" s="927"/>
      <c r="X68" s="927"/>
      <c r="Y68" s="927"/>
      <c r="Z68" s="927"/>
      <c r="AA68" s="927">
        <v>106</v>
      </c>
      <c r="AB68" s="927"/>
      <c r="AC68" s="927"/>
      <c r="AD68" s="927"/>
      <c r="AE68" s="927"/>
      <c r="AF68" s="927">
        <v>106</v>
      </c>
      <c r="AG68" s="927"/>
      <c r="AH68" s="927"/>
      <c r="AI68" s="927"/>
      <c r="AJ68" s="927"/>
      <c r="AK68" s="927">
        <v>2</v>
      </c>
      <c r="AL68" s="927"/>
      <c r="AM68" s="927"/>
      <c r="AN68" s="927"/>
      <c r="AO68" s="927"/>
      <c r="AP68" s="927" t="s">
        <v>598</v>
      </c>
      <c r="AQ68" s="927"/>
      <c r="AR68" s="927"/>
      <c r="AS68" s="927"/>
      <c r="AT68" s="927"/>
      <c r="AU68" s="927" t="s">
        <v>598</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4" t="s">
        <v>575</v>
      </c>
      <c r="C69" s="935"/>
      <c r="D69" s="935"/>
      <c r="E69" s="935"/>
      <c r="F69" s="935"/>
      <c r="G69" s="935"/>
      <c r="H69" s="935"/>
      <c r="I69" s="935"/>
      <c r="J69" s="935"/>
      <c r="K69" s="935"/>
      <c r="L69" s="935"/>
      <c r="M69" s="935"/>
      <c r="N69" s="935"/>
      <c r="O69" s="935"/>
      <c r="P69" s="936"/>
      <c r="Q69" s="937">
        <v>2826</v>
      </c>
      <c r="R69" s="892"/>
      <c r="S69" s="892"/>
      <c r="T69" s="892"/>
      <c r="U69" s="892"/>
      <c r="V69" s="892">
        <v>2780</v>
      </c>
      <c r="W69" s="892"/>
      <c r="X69" s="892"/>
      <c r="Y69" s="892"/>
      <c r="Z69" s="892"/>
      <c r="AA69" s="892">
        <v>46</v>
      </c>
      <c r="AB69" s="892"/>
      <c r="AC69" s="892"/>
      <c r="AD69" s="892"/>
      <c r="AE69" s="892"/>
      <c r="AF69" s="892">
        <v>46</v>
      </c>
      <c r="AG69" s="892"/>
      <c r="AH69" s="892"/>
      <c r="AI69" s="892"/>
      <c r="AJ69" s="892"/>
      <c r="AK69" s="892">
        <v>256</v>
      </c>
      <c r="AL69" s="892"/>
      <c r="AM69" s="892"/>
      <c r="AN69" s="892"/>
      <c r="AO69" s="892"/>
      <c r="AP69" s="892" t="s">
        <v>598</v>
      </c>
      <c r="AQ69" s="892"/>
      <c r="AR69" s="892"/>
      <c r="AS69" s="892"/>
      <c r="AT69" s="892"/>
      <c r="AU69" s="892" t="s">
        <v>598</v>
      </c>
      <c r="AV69" s="892"/>
      <c r="AW69" s="892"/>
      <c r="AX69" s="892"/>
      <c r="AY69" s="892"/>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4" t="s">
        <v>576</v>
      </c>
      <c r="C70" s="935"/>
      <c r="D70" s="935"/>
      <c r="E70" s="935"/>
      <c r="F70" s="935"/>
      <c r="G70" s="935"/>
      <c r="H70" s="935"/>
      <c r="I70" s="935"/>
      <c r="J70" s="935"/>
      <c r="K70" s="935"/>
      <c r="L70" s="935"/>
      <c r="M70" s="935"/>
      <c r="N70" s="935"/>
      <c r="O70" s="935"/>
      <c r="P70" s="936"/>
      <c r="Q70" s="937">
        <v>11</v>
      </c>
      <c r="R70" s="892"/>
      <c r="S70" s="892"/>
      <c r="T70" s="892"/>
      <c r="U70" s="892"/>
      <c r="V70" s="892">
        <v>4</v>
      </c>
      <c r="W70" s="892"/>
      <c r="X70" s="892"/>
      <c r="Y70" s="892"/>
      <c r="Z70" s="892"/>
      <c r="AA70" s="892">
        <v>7</v>
      </c>
      <c r="AB70" s="892"/>
      <c r="AC70" s="892"/>
      <c r="AD70" s="892"/>
      <c r="AE70" s="892"/>
      <c r="AF70" s="892">
        <v>7</v>
      </c>
      <c r="AG70" s="892"/>
      <c r="AH70" s="892"/>
      <c r="AI70" s="892"/>
      <c r="AJ70" s="892"/>
      <c r="AK70" s="892">
        <v>0</v>
      </c>
      <c r="AL70" s="892"/>
      <c r="AM70" s="892"/>
      <c r="AN70" s="892"/>
      <c r="AO70" s="892"/>
      <c r="AP70" s="892" t="s">
        <v>598</v>
      </c>
      <c r="AQ70" s="892"/>
      <c r="AR70" s="892"/>
      <c r="AS70" s="892"/>
      <c r="AT70" s="892"/>
      <c r="AU70" s="892" t="s">
        <v>598</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4" t="s">
        <v>577</v>
      </c>
      <c r="C71" s="935"/>
      <c r="D71" s="935"/>
      <c r="E71" s="935"/>
      <c r="F71" s="935"/>
      <c r="G71" s="935"/>
      <c r="H71" s="935"/>
      <c r="I71" s="935"/>
      <c r="J71" s="935"/>
      <c r="K71" s="935"/>
      <c r="L71" s="935"/>
      <c r="M71" s="935"/>
      <c r="N71" s="935"/>
      <c r="O71" s="935"/>
      <c r="P71" s="936"/>
      <c r="Q71" s="937">
        <v>15437</v>
      </c>
      <c r="R71" s="892"/>
      <c r="S71" s="892"/>
      <c r="T71" s="892"/>
      <c r="U71" s="892"/>
      <c r="V71" s="892">
        <v>14391</v>
      </c>
      <c r="W71" s="892"/>
      <c r="X71" s="892"/>
      <c r="Y71" s="892"/>
      <c r="Z71" s="892"/>
      <c r="AA71" s="892">
        <v>1046</v>
      </c>
      <c r="AB71" s="892"/>
      <c r="AC71" s="892"/>
      <c r="AD71" s="892"/>
      <c r="AE71" s="892"/>
      <c r="AF71" s="892">
        <v>327</v>
      </c>
      <c r="AG71" s="892"/>
      <c r="AH71" s="892"/>
      <c r="AI71" s="892"/>
      <c r="AJ71" s="892"/>
      <c r="AK71" s="892">
        <v>0</v>
      </c>
      <c r="AL71" s="892"/>
      <c r="AM71" s="892"/>
      <c r="AN71" s="892"/>
      <c r="AO71" s="892"/>
      <c r="AP71" s="892">
        <v>6657</v>
      </c>
      <c r="AQ71" s="892"/>
      <c r="AR71" s="892"/>
      <c r="AS71" s="892"/>
      <c r="AT71" s="892"/>
      <c r="AU71" s="892">
        <v>679</v>
      </c>
      <c r="AV71" s="892"/>
      <c r="AW71" s="892"/>
      <c r="AX71" s="892"/>
      <c r="AY71" s="892"/>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4" t="s">
        <v>578</v>
      </c>
      <c r="C72" s="935"/>
      <c r="D72" s="935"/>
      <c r="E72" s="935"/>
      <c r="F72" s="935"/>
      <c r="G72" s="935"/>
      <c r="H72" s="935"/>
      <c r="I72" s="935"/>
      <c r="J72" s="935"/>
      <c r="K72" s="935"/>
      <c r="L72" s="935"/>
      <c r="M72" s="935"/>
      <c r="N72" s="935"/>
      <c r="O72" s="935"/>
      <c r="P72" s="936"/>
      <c r="Q72" s="937">
        <v>1066</v>
      </c>
      <c r="R72" s="892"/>
      <c r="S72" s="892"/>
      <c r="T72" s="892"/>
      <c r="U72" s="892"/>
      <c r="V72" s="892">
        <v>998</v>
      </c>
      <c r="W72" s="892"/>
      <c r="X72" s="892"/>
      <c r="Y72" s="892"/>
      <c r="Z72" s="892"/>
      <c r="AA72" s="892">
        <v>68</v>
      </c>
      <c r="AB72" s="892"/>
      <c r="AC72" s="892"/>
      <c r="AD72" s="892"/>
      <c r="AE72" s="892"/>
      <c r="AF72" s="892">
        <v>68</v>
      </c>
      <c r="AG72" s="892"/>
      <c r="AH72" s="892"/>
      <c r="AI72" s="892"/>
      <c r="AJ72" s="892"/>
      <c r="AK72" s="892">
        <v>41</v>
      </c>
      <c r="AL72" s="892"/>
      <c r="AM72" s="892"/>
      <c r="AN72" s="892"/>
      <c r="AO72" s="892"/>
      <c r="AP72" s="892">
        <v>870</v>
      </c>
      <c r="AQ72" s="892"/>
      <c r="AR72" s="892"/>
      <c r="AS72" s="892"/>
      <c r="AT72" s="892"/>
      <c r="AU72" s="892">
        <v>683</v>
      </c>
      <c r="AV72" s="892"/>
      <c r="AW72" s="892"/>
      <c r="AX72" s="892"/>
      <c r="AY72" s="892"/>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4" t="s">
        <v>579</v>
      </c>
      <c r="C73" s="935"/>
      <c r="D73" s="935"/>
      <c r="E73" s="935"/>
      <c r="F73" s="935"/>
      <c r="G73" s="935"/>
      <c r="H73" s="935"/>
      <c r="I73" s="935"/>
      <c r="J73" s="935"/>
      <c r="K73" s="935"/>
      <c r="L73" s="935"/>
      <c r="M73" s="935"/>
      <c r="N73" s="935"/>
      <c r="O73" s="935"/>
      <c r="P73" s="936"/>
      <c r="Q73" s="937">
        <v>650</v>
      </c>
      <c r="R73" s="892"/>
      <c r="S73" s="892"/>
      <c r="T73" s="892"/>
      <c r="U73" s="892"/>
      <c r="V73" s="892">
        <v>602</v>
      </c>
      <c r="W73" s="892"/>
      <c r="X73" s="892"/>
      <c r="Y73" s="892"/>
      <c r="Z73" s="892"/>
      <c r="AA73" s="892">
        <v>48</v>
      </c>
      <c r="AB73" s="892"/>
      <c r="AC73" s="892"/>
      <c r="AD73" s="892"/>
      <c r="AE73" s="892"/>
      <c r="AF73" s="892">
        <v>47</v>
      </c>
      <c r="AG73" s="892"/>
      <c r="AH73" s="892"/>
      <c r="AI73" s="892"/>
      <c r="AJ73" s="892"/>
      <c r="AK73" s="892">
        <v>0</v>
      </c>
      <c r="AL73" s="892"/>
      <c r="AM73" s="892"/>
      <c r="AN73" s="892"/>
      <c r="AO73" s="892"/>
      <c r="AP73" s="892" t="s">
        <v>598</v>
      </c>
      <c r="AQ73" s="892"/>
      <c r="AR73" s="892"/>
      <c r="AS73" s="892"/>
      <c r="AT73" s="892"/>
      <c r="AU73" s="892" t="s">
        <v>598</v>
      </c>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4" t="s">
        <v>580</v>
      </c>
      <c r="C74" s="935"/>
      <c r="D74" s="935"/>
      <c r="E74" s="935"/>
      <c r="F74" s="935"/>
      <c r="G74" s="935"/>
      <c r="H74" s="935"/>
      <c r="I74" s="935"/>
      <c r="J74" s="935"/>
      <c r="K74" s="935"/>
      <c r="L74" s="935"/>
      <c r="M74" s="935"/>
      <c r="N74" s="935"/>
      <c r="O74" s="935"/>
      <c r="P74" s="936"/>
      <c r="Q74" s="937">
        <v>12</v>
      </c>
      <c r="R74" s="892"/>
      <c r="S74" s="892"/>
      <c r="T74" s="892"/>
      <c r="U74" s="892"/>
      <c r="V74" s="892">
        <v>5</v>
      </c>
      <c r="W74" s="892"/>
      <c r="X74" s="892"/>
      <c r="Y74" s="892"/>
      <c r="Z74" s="892"/>
      <c r="AA74" s="892">
        <v>7</v>
      </c>
      <c r="AB74" s="892"/>
      <c r="AC74" s="892"/>
      <c r="AD74" s="892"/>
      <c r="AE74" s="892"/>
      <c r="AF74" s="892">
        <v>7</v>
      </c>
      <c r="AG74" s="892"/>
      <c r="AH74" s="892"/>
      <c r="AI74" s="892"/>
      <c r="AJ74" s="892"/>
      <c r="AK74" s="892">
        <v>0</v>
      </c>
      <c r="AL74" s="892"/>
      <c r="AM74" s="892"/>
      <c r="AN74" s="892"/>
      <c r="AO74" s="892"/>
      <c r="AP74" s="892" t="s">
        <v>598</v>
      </c>
      <c r="AQ74" s="892"/>
      <c r="AR74" s="892"/>
      <c r="AS74" s="892"/>
      <c r="AT74" s="892"/>
      <c r="AU74" s="892" t="s">
        <v>598</v>
      </c>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4" t="s">
        <v>581</v>
      </c>
      <c r="C75" s="935"/>
      <c r="D75" s="935"/>
      <c r="E75" s="935"/>
      <c r="F75" s="935"/>
      <c r="G75" s="935"/>
      <c r="H75" s="935"/>
      <c r="I75" s="935"/>
      <c r="J75" s="935"/>
      <c r="K75" s="935"/>
      <c r="L75" s="935"/>
      <c r="M75" s="935"/>
      <c r="N75" s="935"/>
      <c r="O75" s="935"/>
      <c r="P75" s="936"/>
      <c r="Q75" s="940">
        <v>301</v>
      </c>
      <c r="R75" s="941"/>
      <c r="S75" s="941"/>
      <c r="T75" s="941"/>
      <c r="U75" s="891"/>
      <c r="V75" s="942">
        <v>280</v>
      </c>
      <c r="W75" s="941"/>
      <c r="X75" s="941"/>
      <c r="Y75" s="941"/>
      <c r="Z75" s="891"/>
      <c r="AA75" s="942">
        <v>20</v>
      </c>
      <c r="AB75" s="941"/>
      <c r="AC75" s="941"/>
      <c r="AD75" s="941"/>
      <c r="AE75" s="891"/>
      <c r="AF75" s="942">
        <v>20</v>
      </c>
      <c r="AG75" s="941"/>
      <c r="AH75" s="941"/>
      <c r="AI75" s="941"/>
      <c r="AJ75" s="891"/>
      <c r="AK75" s="942" t="s">
        <v>509</v>
      </c>
      <c r="AL75" s="941"/>
      <c r="AM75" s="941"/>
      <c r="AN75" s="941"/>
      <c r="AO75" s="891"/>
      <c r="AP75" s="942">
        <v>161</v>
      </c>
      <c r="AQ75" s="941"/>
      <c r="AR75" s="941"/>
      <c r="AS75" s="941"/>
      <c r="AT75" s="891"/>
      <c r="AU75" s="942">
        <v>61</v>
      </c>
      <c r="AV75" s="941"/>
      <c r="AW75" s="941"/>
      <c r="AX75" s="941"/>
      <c r="AY75" s="891"/>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4" t="s">
        <v>582</v>
      </c>
      <c r="C76" s="935"/>
      <c r="D76" s="935"/>
      <c r="E76" s="935"/>
      <c r="F76" s="935"/>
      <c r="G76" s="935"/>
      <c r="H76" s="935"/>
      <c r="I76" s="935"/>
      <c r="J76" s="935"/>
      <c r="K76" s="935"/>
      <c r="L76" s="935"/>
      <c r="M76" s="935"/>
      <c r="N76" s="935"/>
      <c r="O76" s="935"/>
      <c r="P76" s="936"/>
      <c r="Q76" s="940">
        <v>16</v>
      </c>
      <c r="R76" s="941"/>
      <c r="S76" s="941"/>
      <c r="T76" s="941"/>
      <c r="U76" s="891"/>
      <c r="V76" s="942">
        <v>14</v>
      </c>
      <c r="W76" s="941"/>
      <c r="X76" s="941"/>
      <c r="Y76" s="941"/>
      <c r="Z76" s="891"/>
      <c r="AA76" s="942">
        <v>2</v>
      </c>
      <c r="AB76" s="941"/>
      <c r="AC76" s="941"/>
      <c r="AD76" s="941"/>
      <c r="AE76" s="891"/>
      <c r="AF76" s="942">
        <v>2</v>
      </c>
      <c r="AG76" s="941"/>
      <c r="AH76" s="941"/>
      <c r="AI76" s="941"/>
      <c r="AJ76" s="891"/>
      <c r="AK76" s="942" t="s">
        <v>509</v>
      </c>
      <c r="AL76" s="941"/>
      <c r="AM76" s="941"/>
      <c r="AN76" s="941"/>
      <c r="AO76" s="891"/>
      <c r="AP76" s="942" t="s">
        <v>598</v>
      </c>
      <c r="AQ76" s="941"/>
      <c r="AR76" s="941"/>
      <c r="AS76" s="941"/>
      <c r="AT76" s="891"/>
      <c r="AU76" s="942" t="s">
        <v>598</v>
      </c>
      <c r="AV76" s="941"/>
      <c r="AW76" s="941"/>
      <c r="AX76" s="941"/>
      <c r="AY76" s="891"/>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4" t="s">
        <v>583</v>
      </c>
      <c r="C77" s="935"/>
      <c r="D77" s="935"/>
      <c r="E77" s="935"/>
      <c r="F77" s="935"/>
      <c r="G77" s="935"/>
      <c r="H77" s="935"/>
      <c r="I77" s="935"/>
      <c r="J77" s="935"/>
      <c r="K77" s="935"/>
      <c r="L77" s="935"/>
      <c r="M77" s="935"/>
      <c r="N77" s="935"/>
      <c r="O77" s="935"/>
      <c r="P77" s="936"/>
      <c r="Q77" s="940">
        <v>1698</v>
      </c>
      <c r="R77" s="941"/>
      <c r="S77" s="941"/>
      <c r="T77" s="941"/>
      <c r="U77" s="891"/>
      <c r="V77" s="942">
        <v>1630</v>
      </c>
      <c r="W77" s="941"/>
      <c r="X77" s="941"/>
      <c r="Y77" s="941"/>
      <c r="Z77" s="891"/>
      <c r="AA77" s="942">
        <v>68</v>
      </c>
      <c r="AB77" s="941"/>
      <c r="AC77" s="941"/>
      <c r="AD77" s="941"/>
      <c r="AE77" s="891"/>
      <c r="AF77" s="942">
        <v>68</v>
      </c>
      <c r="AG77" s="941"/>
      <c r="AH77" s="941"/>
      <c r="AI77" s="941"/>
      <c r="AJ77" s="891"/>
      <c r="AK77" s="942">
        <v>124</v>
      </c>
      <c r="AL77" s="941"/>
      <c r="AM77" s="941"/>
      <c r="AN77" s="941"/>
      <c r="AO77" s="891"/>
      <c r="AP77" s="942" t="s">
        <v>598</v>
      </c>
      <c r="AQ77" s="941"/>
      <c r="AR77" s="941"/>
      <c r="AS77" s="941"/>
      <c r="AT77" s="891"/>
      <c r="AU77" s="942" t="s">
        <v>598</v>
      </c>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4" t="s">
        <v>584</v>
      </c>
      <c r="C78" s="935"/>
      <c r="D78" s="935"/>
      <c r="E78" s="935"/>
      <c r="F78" s="935"/>
      <c r="G78" s="935"/>
      <c r="H78" s="935"/>
      <c r="I78" s="935"/>
      <c r="J78" s="935"/>
      <c r="K78" s="935"/>
      <c r="L78" s="935"/>
      <c r="M78" s="935"/>
      <c r="N78" s="935"/>
      <c r="O78" s="935"/>
      <c r="P78" s="936"/>
      <c r="Q78" s="937">
        <v>281118</v>
      </c>
      <c r="R78" s="892"/>
      <c r="S78" s="892"/>
      <c r="T78" s="892"/>
      <c r="U78" s="892"/>
      <c r="V78" s="892">
        <v>268079</v>
      </c>
      <c r="W78" s="892"/>
      <c r="X78" s="892"/>
      <c r="Y78" s="892"/>
      <c r="Z78" s="892"/>
      <c r="AA78" s="892">
        <v>13039</v>
      </c>
      <c r="AB78" s="892"/>
      <c r="AC78" s="892"/>
      <c r="AD78" s="892"/>
      <c r="AE78" s="892"/>
      <c r="AF78" s="892">
        <v>13039</v>
      </c>
      <c r="AG78" s="892"/>
      <c r="AH78" s="892"/>
      <c r="AI78" s="892"/>
      <c r="AJ78" s="892"/>
      <c r="AK78" s="892">
        <v>1356</v>
      </c>
      <c r="AL78" s="892"/>
      <c r="AM78" s="892"/>
      <c r="AN78" s="892"/>
      <c r="AO78" s="892"/>
      <c r="AP78" s="892" t="s">
        <v>598</v>
      </c>
      <c r="AQ78" s="892"/>
      <c r="AR78" s="892"/>
      <c r="AS78" s="892"/>
      <c r="AT78" s="892"/>
      <c r="AU78" s="892" t="s">
        <v>598</v>
      </c>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4" t="s">
        <v>585</v>
      </c>
      <c r="C79" s="935"/>
      <c r="D79" s="935"/>
      <c r="E79" s="935"/>
      <c r="F79" s="935"/>
      <c r="G79" s="935"/>
      <c r="H79" s="935"/>
      <c r="I79" s="935"/>
      <c r="J79" s="935"/>
      <c r="K79" s="935"/>
      <c r="L79" s="935"/>
      <c r="M79" s="935"/>
      <c r="N79" s="935"/>
      <c r="O79" s="935"/>
      <c r="P79" s="936"/>
      <c r="Q79" s="937">
        <v>1092</v>
      </c>
      <c r="R79" s="892"/>
      <c r="S79" s="892"/>
      <c r="T79" s="892"/>
      <c r="U79" s="892"/>
      <c r="V79" s="892">
        <v>1062</v>
      </c>
      <c r="W79" s="892"/>
      <c r="X79" s="892"/>
      <c r="Y79" s="892"/>
      <c r="Z79" s="892"/>
      <c r="AA79" s="892">
        <v>30</v>
      </c>
      <c r="AB79" s="892"/>
      <c r="AC79" s="892"/>
      <c r="AD79" s="892"/>
      <c r="AE79" s="892"/>
      <c r="AF79" s="892">
        <v>30</v>
      </c>
      <c r="AG79" s="892"/>
      <c r="AH79" s="892"/>
      <c r="AI79" s="892"/>
      <c r="AJ79" s="892"/>
      <c r="AK79" s="892">
        <v>175</v>
      </c>
      <c r="AL79" s="892"/>
      <c r="AM79" s="892"/>
      <c r="AN79" s="892"/>
      <c r="AO79" s="892"/>
      <c r="AP79" s="892" t="s">
        <v>598</v>
      </c>
      <c r="AQ79" s="892"/>
      <c r="AR79" s="892"/>
      <c r="AS79" s="892"/>
      <c r="AT79" s="892"/>
      <c r="AU79" s="892" t="s">
        <v>598</v>
      </c>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4" t="s">
        <v>586</v>
      </c>
      <c r="C80" s="935"/>
      <c r="D80" s="935"/>
      <c r="E80" s="935"/>
      <c r="F80" s="935"/>
      <c r="G80" s="935"/>
      <c r="H80" s="935"/>
      <c r="I80" s="935"/>
      <c r="J80" s="935"/>
      <c r="K80" s="935"/>
      <c r="L80" s="935"/>
      <c r="M80" s="935"/>
      <c r="N80" s="935"/>
      <c r="O80" s="935"/>
      <c r="P80" s="936"/>
      <c r="Q80" s="937">
        <v>373</v>
      </c>
      <c r="R80" s="892"/>
      <c r="S80" s="892"/>
      <c r="T80" s="892"/>
      <c r="U80" s="892"/>
      <c r="V80" s="892">
        <v>209</v>
      </c>
      <c r="W80" s="892"/>
      <c r="X80" s="892"/>
      <c r="Y80" s="892"/>
      <c r="Z80" s="892"/>
      <c r="AA80" s="892">
        <v>164</v>
      </c>
      <c r="AB80" s="892"/>
      <c r="AC80" s="892"/>
      <c r="AD80" s="892"/>
      <c r="AE80" s="892"/>
      <c r="AF80" s="892">
        <v>164</v>
      </c>
      <c r="AG80" s="892"/>
      <c r="AH80" s="892"/>
      <c r="AI80" s="892"/>
      <c r="AJ80" s="892"/>
      <c r="AK80" s="892">
        <v>4</v>
      </c>
      <c r="AL80" s="892"/>
      <c r="AM80" s="892"/>
      <c r="AN80" s="892"/>
      <c r="AO80" s="892"/>
      <c r="AP80" s="892" t="s">
        <v>598</v>
      </c>
      <c r="AQ80" s="892"/>
      <c r="AR80" s="892"/>
      <c r="AS80" s="892"/>
      <c r="AT80" s="892"/>
      <c r="AU80" s="892" t="s">
        <v>598</v>
      </c>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4" t="s">
        <v>587</v>
      </c>
      <c r="C81" s="935"/>
      <c r="D81" s="935"/>
      <c r="E81" s="935"/>
      <c r="F81" s="935"/>
      <c r="G81" s="935"/>
      <c r="H81" s="935"/>
      <c r="I81" s="935"/>
      <c r="J81" s="935"/>
      <c r="K81" s="935"/>
      <c r="L81" s="935"/>
      <c r="M81" s="935"/>
      <c r="N81" s="935"/>
      <c r="O81" s="935"/>
      <c r="P81" s="936"/>
      <c r="Q81" s="937">
        <v>194</v>
      </c>
      <c r="R81" s="892"/>
      <c r="S81" s="892"/>
      <c r="T81" s="892"/>
      <c r="U81" s="892"/>
      <c r="V81" s="892">
        <v>185</v>
      </c>
      <c r="W81" s="892"/>
      <c r="X81" s="892"/>
      <c r="Y81" s="892"/>
      <c r="Z81" s="892"/>
      <c r="AA81" s="892">
        <v>8</v>
      </c>
      <c r="AB81" s="892"/>
      <c r="AC81" s="892"/>
      <c r="AD81" s="892"/>
      <c r="AE81" s="892"/>
      <c r="AF81" s="892">
        <v>8</v>
      </c>
      <c r="AG81" s="892"/>
      <c r="AH81" s="892"/>
      <c r="AI81" s="892"/>
      <c r="AJ81" s="892"/>
      <c r="AK81" s="892">
        <v>0</v>
      </c>
      <c r="AL81" s="892"/>
      <c r="AM81" s="892"/>
      <c r="AN81" s="892"/>
      <c r="AO81" s="892"/>
      <c r="AP81" s="892" t="s">
        <v>598</v>
      </c>
      <c r="AQ81" s="892"/>
      <c r="AR81" s="892"/>
      <c r="AS81" s="892"/>
      <c r="AT81" s="892"/>
      <c r="AU81" s="892" t="s">
        <v>598</v>
      </c>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385</v>
      </c>
      <c r="B88" s="850" t="s">
        <v>415</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416</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421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423</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424</v>
      </c>
      <c r="AB109" s="956"/>
      <c r="AC109" s="956"/>
      <c r="AD109" s="956"/>
      <c r="AE109" s="957"/>
      <c r="AF109" s="955" t="s">
        <v>303</v>
      </c>
      <c r="AG109" s="956"/>
      <c r="AH109" s="956"/>
      <c r="AI109" s="956"/>
      <c r="AJ109" s="957"/>
      <c r="AK109" s="955" t="s">
        <v>302</v>
      </c>
      <c r="AL109" s="956"/>
      <c r="AM109" s="956"/>
      <c r="AN109" s="956"/>
      <c r="AO109" s="957"/>
      <c r="AP109" s="955" t="s">
        <v>425</v>
      </c>
      <c r="AQ109" s="956"/>
      <c r="AR109" s="956"/>
      <c r="AS109" s="956"/>
      <c r="AT109" s="958"/>
      <c r="AU109" s="975" t="s">
        <v>423</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424</v>
      </c>
      <c r="BR109" s="956"/>
      <c r="BS109" s="956"/>
      <c r="BT109" s="956"/>
      <c r="BU109" s="957"/>
      <c r="BV109" s="955" t="s">
        <v>303</v>
      </c>
      <c r="BW109" s="956"/>
      <c r="BX109" s="956"/>
      <c r="BY109" s="956"/>
      <c r="BZ109" s="957"/>
      <c r="CA109" s="955" t="s">
        <v>302</v>
      </c>
      <c r="CB109" s="956"/>
      <c r="CC109" s="956"/>
      <c r="CD109" s="956"/>
      <c r="CE109" s="957"/>
      <c r="CF109" s="976" t="s">
        <v>425</v>
      </c>
      <c r="CG109" s="976"/>
      <c r="CH109" s="976"/>
      <c r="CI109" s="976"/>
      <c r="CJ109" s="976"/>
      <c r="CK109" s="955" t="s">
        <v>426</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424</v>
      </c>
      <c r="DH109" s="956"/>
      <c r="DI109" s="956"/>
      <c r="DJ109" s="956"/>
      <c r="DK109" s="957"/>
      <c r="DL109" s="955" t="s">
        <v>303</v>
      </c>
      <c r="DM109" s="956"/>
      <c r="DN109" s="956"/>
      <c r="DO109" s="956"/>
      <c r="DP109" s="957"/>
      <c r="DQ109" s="955" t="s">
        <v>302</v>
      </c>
      <c r="DR109" s="956"/>
      <c r="DS109" s="956"/>
      <c r="DT109" s="956"/>
      <c r="DU109" s="957"/>
      <c r="DV109" s="955" t="s">
        <v>425</v>
      </c>
      <c r="DW109" s="956"/>
      <c r="DX109" s="956"/>
      <c r="DY109" s="956"/>
      <c r="DZ109" s="958"/>
    </row>
    <row r="110" spans="1:131" s="226" customFormat="1" ht="26.25" customHeight="1">
      <c r="A110" s="959" t="s">
        <v>427</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3432117</v>
      </c>
      <c r="AB110" s="963"/>
      <c r="AC110" s="963"/>
      <c r="AD110" s="963"/>
      <c r="AE110" s="964"/>
      <c r="AF110" s="965">
        <v>3415779</v>
      </c>
      <c r="AG110" s="963"/>
      <c r="AH110" s="963"/>
      <c r="AI110" s="963"/>
      <c r="AJ110" s="964"/>
      <c r="AK110" s="965">
        <v>3268644</v>
      </c>
      <c r="AL110" s="963"/>
      <c r="AM110" s="963"/>
      <c r="AN110" s="963"/>
      <c r="AO110" s="964"/>
      <c r="AP110" s="966">
        <v>26.4</v>
      </c>
      <c r="AQ110" s="967"/>
      <c r="AR110" s="967"/>
      <c r="AS110" s="967"/>
      <c r="AT110" s="968"/>
      <c r="AU110" s="969" t="s">
        <v>67</v>
      </c>
      <c r="AV110" s="970"/>
      <c r="AW110" s="970"/>
      <c r="AX110" s="970"/>
      <c r="AY110" s="970"/>
      <c r="AZ110" s="1011" t="s">
        <v>428</v>
      </c>
      <c r="BA110" s="960"/>
      <c r="BB110" s="960"/>
      <c r="BC110" s="960"/>
      <c r="BD110" s="960"/>
      <c r="BE110" s="960"/>
      <c r="BF110" s="960"/>
      <c r="BG110" s="960"/>
      <c r="BH110" s="960"/>
      <c r="BI110" s="960"/>
      <c r="BJ110" s="960"/>
      <c r="BK110" s="960"/>
      <c r="BL110" s="960"/>
      <c r="BM110" s="960"/>
      <c r="BN110" s="960"/>
      <c r="BO110" s="960"/>
      <c r="BP110" s="961"/>
      <c r="BQ110" s="997">
        <v>27717107</v>
      </c>
      <c r="BR110" s="998"/>
      <c r="BS110" s="998"/>
      <c r="BT110" s="998"/>
      <c r="BU110" s="998"/>
      <c r="BV110" s="998">
        <v>27296758</v>
      </c>
      <c r="BW110" s="998"/>
      <c r="BX110" s="998"/>
      <c r="BY110" s="998"/>
      <c r="BZ110" s="998"/>
      <c r="CA110" s="998">
        <v>28385235</v>
      </c>
      <c r="CB110" s="998"/>
      <c r="CC110" s="998"/>
      <c r="CD110" s="998"/>
      <c r="CE110" s="998"/>
      <c r="CF110" s="1012">
        <v>229.2</v>
      </c>
      <c r="CG110" s="1013"/>
      <c r="CH110" s="1013"/>
      <c r="CI110" s="1013"/>
      <c r="CJ110" s="1013"/>
      <c r="CK110" s="1014" t="s">
        <v>429</v>
      </c>
      <c r="CL110" s="1015"/>
      <c r="CM110" s="994" t="s">
        <v>430</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431</v>
      </c>
      <c r="DH110" s="998"/>
      <c r="DI110" s="998"/>
      <c r="DJ110" s="998"/>
      <c r="DK110" s="998"/>
      <c r="DL110" s="998" t="s">
        <v>431</v>
      </c>
      <c r="DM110" s="998"/>
      <c r="DN110" s="998"/>
      <c r="DO110" s="998"/>
      <c r="DP110" s="998"/>
      <c r="DQ110" s="998" t="s">
        <v>431</v>
      </c>
      <c r="DR110" s="998"/>
      <c r="DS110" s="998"/>
      <c r="DT110" s="998"/>
      <c r="DU110" s="998"/>
      <c r="DV110" s="999" t="s">
        <v>432</v>
      </c>
      <c r="DW110" s="999"/>
      <c r="DX110" s="999"/>
      <c r="DY110" s="999"/>
      <c r="DZ110" s="1000"/>
    </row>
    <row r="111" spans="1:131" s="226" customFormat="1" ht="26.25" customHeight="1">
      <c r="A111" s="1001" t="s">
        <v>433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434</v>
      </c>
      <c r="AB111" s="1005"/>
      <c r="AC111" s="1005"/>
      <c r="AD111" s="1005"/>
      <c r="AE111" s="1006"/>
      <c r="AF111" s="1007" t="s">
        <v>405</v>
      </c>
      <c r="AG111" s="1005"/>
      <c r="AH111" s="1005"/>
      <c r="AI111" s="1005"/>
      <c r="AJ111" s="1006"/>
      <c r="AK111" s="1007" t="s">
        <v>405</v>
      </c>
      <c r="AL111" s="1005"/>
      <c r="AM111" s="1005"/>
      <c r="AN111" s="1005"/>
      <c r="AO111" s="1006"/>
      <c r="AP111" s="1008" t="s">
        <v>405</v>
      </c>
      <c r="AQ111" s="1009"/>
      <c r="AR111" s="1009"/>
      <c r="AS111" s="1009"/>
      <c r="AT111" s="1010"/>
      <c r="AU111" s="971"/>
      <c r="AV111" s="972"/>
      <c r="AW111" s="972"/>
      <c r="AX111" s="972"/>
      <c r="AY111" s="972"/>
      <c r="AZ111" s="1020" t="s">
        <v>435</v>
      </c>
      <c r="BA111" s="1021"/>
      <c r="BB111" s="1021"/>
      <c r="BC111" s="1021"/>
      <c r="BD111" s="1021"/>
      <c r="BE111" s="1021"/>
      <c r="BF111" s="1021"/>
      <c r="BG111" s="1021"/>
      <c r="BH111" s="1021"/>
      <c r="BI111" s="1021"/>
      <c r="BJ111" s="1021"/>
      <c r="BK111" s="1021"/>
      <c r="BL111" s="1021"/>
      <c r="BM111" s="1021"/>
      <c r="BN111" s="1021"/>
      <c r="BO111" s="1021"/>
      <c r="BP111" s="1022"/>
      <c r="BQ111" s="990">
        <v>10498</v>
      </c>
      <c r="BR111" s="991"/>
      <c r="BS111" s="991"/>
      <c r="BT111" s="991"/>
      <c r="BU111" s="991"/>
      <c r="BV111" s="991">
        <v>5133</v>
      </c>
      <c r="BW111" s="991"/>
      <c r="BX111" s="991"/>
      <c r="BY111" s="991"/>
      <c r="BZ111" s="991"/>
      <c r="CA111" s="991">
        <v>1391</v>
      </c>
      <c r="CB111" s="991"/>
      <c r="CC111" s="991"/>
      <c r="CD111" s="991"/>
      <c r="CE111" s="991"/>
      <c r="CF111" s="985">
        <v>0</v>
      </c>
      <c r="CG111" s="986"/>
      <c r="CH111" s="986"/>
      <c r="CI111" s="986"/>
      <c r="CJ111" s="986"/>
      <c r="CK111" s="1016"/>
      <c r="CL111" s="1017"/>
      <c r="CM111" s="987" t="s">
        <v>436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434</v>
      </c>
      <c r="DH111" s="991"/>
      <c r="DI111" s="991"/>
      <c r="DJ111" s="991"/>
      <c r="DK111" s="991"/>
      <c r="DL111" s="991" t="s">
        <v>434</v>
      </c>
      <c r="DM111" s="991"/>
      <c r="DN111" s="991"/>
      <c r="DO111" s="991"/>
      <c r="DP111" s="991"/>
      <c r="DQ111" s="991" t="s">
        <v>434</v>
      </c>
      <c r="DR111" s="991"/>
      <c r="DS111" s="991"/>
      <c r="DT111" s="991"/>
      <c r="DU111" s="991"/>
      <c r="DV111" s="992" t="s">
        <v>434</v>
      </c>
      <c r="DW111" s="992"/>
      <c r="DX111" s="992"/>
      <c r="DY111" s="992"/>
      <c r="DZ111" s="993"/>
    </row>
    <row r="112" spans="1:131" s="226" customFormat="1" ht="26.25" customHeight="1">
      <c r="A112" s="1023" t="s">
        <v>437</v>
      </c>
      <c r="B112" s="1024"/>
      <c r="C112" s="1021" t="s">
        <v>438</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434</v>
      </c>
      <c r="AB112" s="1030"/>
      <c r="AC112" s="1030"/>
      <c r="AD112" s="1030"/>
      <c r="AE112" s="1031"/>
      <c r="AF112" s="1032" t="s">
        <v>439</v>
      </c>
      <c r="AG112" s="1030"/>
      <c r="AH112" s="1030"/>
      <c r="AI112" s="1030"/>
      <c r="AJ112" s="1031"/>
      <c r="AK112" s="1032" t="s">
        <v>431</v>
      </c>
      <c r="AL112" s="1030"/>
      <c r="AM112" s="1030"/>
      <c r="AN112" s="1030"/>
      <c r="AO112" s="1031"/>
      <c r="AP112" s="1033" t="s">
        <v>434</v>
      </c>
      <c r="AQ112" s="1034"/>
      <c r="AR112" s="1034"/>
      <c r="AS112" s="1034"/>
      <c r="AT112" s="1035"/>
      <c r="AU112" s="971"/>
      <c r="AV112" s="972"/>
      <c r="AW112" s="972"/>
      <c r="AX112" s="972"/>
      <c r="AY112" s="972"/>
      <c r="AZ112" s="1020" t="s">
        <v>440</v>
      </c>
      <c r="BA112" s="1021"/>
      <c r="BB112" s="1021"/>
      <c r="BC112" s="1021"/>
      <c r="BD112" s="1021"/>
      <c r="BE112" s="1021"/>
      <c r="BF112" s="1021"/>
      <c r="BG112" s="1021"/>
      <c r="BH112" s="1021"/>
      <c r="BI112" s="1021"/>
      <c r="BJ112" s="1021"/>
      <c r="BK112" s="1021"/>
      <c r="BL112" s="1021"/>
      <c r="BM112" s="1021"/>
      <c r="BN112" s="1021"/>
      <c r="BO112" s="1021"/>
      <c r="BP112" s="1022"/>
      <c r="BQ112" s="990">
        <v>22546013</v>
      </c>
      <c r="BR112" s="991"/>
      <c r="BS112" s="991"/>
      <c r="BT112" s="991"/>
      <c r="BU112" s="991"/>
      <c r="BV112" s="991">
        <v>21740309</v>
      </c>
      <c r="BW112" s="991"/>
      <c r="BX112" s="991"/>
      <c r="BY112" s="991"/>
      <c r="BZ112" s="991"/>
      <c r="CA112" s="991">
        <v>20773493</v>
      </c>
      <c r="CB112" s="991"/>
      <c r="CC112" s="991"/>
      <c r="CD112" s="991"/>
      <c r="CE112" s="991"/>
      <c r="CF112" s="985">
        <v>167.8</v>
      </c>
      <c r="CG112" s="986"/>
      <c r="CH112" s="986"/>
      <c r="CI112" s="986"/>
      <c r="CJ112" s="986"/>
      <c r="CK112" s="1016"/>
      <c r="CL112" s="1017"/>
      <c r="CM112" s="987" t="s">
        <v>441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434</v>
      </c>
      <c r="DH112" s="991"/>
      <c r="DI112" s="991"/>
      <c r="DJ112" s="991"/>
      <c r="DK112" s="991"/>
      <c r="DL112" s="991" t="s">
        <v>434</v>
      </c>
      <c r="DM112" s="991"/>
      <c r="DN112" s="991"/>
      <c r="DO112" s="991"/>
      <c r="DP112" s="991"/>
      <c r="DQ112" s="991" t="s">
        <v>434</v>
      </c>
      <c r="DR112" s="991"/>
      <c r="DS112" s="991"/>
      <c r="DT112" s="991"/>
      <c r="DU112" s="991"/>
      <c r="DV112" s="992" t="s">
        <v>439</v>
      </c>
      <c r="DW112" s="992"/>
      <c r="DX112" s="992"/>
      <c r="DY112" s="992"/>
      <c r="DZ112" s="993"/>
    </row>
    <row r="113" spans="1:130" s="226" customFormat="1" ht="26.25" customHeight="1">
      <c r="A113" s="1025"/>
      <c r="B113" s="1026"/>
      <c r="C113" s="1021" t="s">
        <v>442</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1538000</v>
      </c>
      <c r="AB113" s="1005"/>
      <c r="AC113" s="1005"/>
      <c r="AD113" s="1005"/>
      <c r="AE113" s="1006"/>
      <c r="AF113" s="1007">
        <v>1555908</v>
      </c>
      <c r="AG113" s="1005"/>
      <c r="AH113" s="1005"/>
      <c r="AI113" s="1005"/>
      <c r="AJ113" s="1006"/>
      <c r="AK113" s="1007">
        <v>1576537</v>
      </c>
      <c r="AL113" s="1005"/>
      <c r="AM113" s="1005"/>
      <c r="AN113" s="1005"/>
      <c r="AO113" s="1006"/>
      <c r="AP113" s="1008">
        <v>12.7</v>
      </c>
      <c r="AQ113" s="1009"/>
      <c r="AR113" s="1009"/>
      <c r="AS113" s="1009"/>
      <c r="AT113" s="1010"/>
      <c r="AU113" s="971"/>
      <c r="AV113" s="972"/>
      <c r="AW113" s="972"/>
      <c r="AX113" s="972"/>
      <c r="AY113" s="972"/>
      <c r="AZ113" s="1020" t="s">
        <v>443</v>
      </c>
      <c r="BA113" s="1021"/>
      <c r="BB113" s="1021"/>
      <c r="BC113" s="1021"/>
      <c r="BD113" s="1021"/>
      <c r="BE113" s="1021"/>
      <c r="BF113" s="1021"/>
      <c r="BG113" s="1021"/>
      <c r="BH113" s="1021"/>
      <c r="BI113" s="1021"/>
      <c r="BJ113" s="1021"/>
      <c r="BK113" s="1021"/>
      <c r="BL113" s="1021"/>
      <c r="BM113" s="1021"/>
      <c r="BN113" s="1021"/>
      <c r="BO113" s="1021"/>
      <c r="BP113" s="1022"/>
      <c r="BQ113" s="990">
        <v>568031</v>
      </c>
      <c r="BR113" s="991"/>
      <c r="BS113" s="991"/>
      <c r="BT113" s="991"/>
      <c r="BU113" s="991"/>
      <c r="BV113" s="991">
        <v>768277</v>
      </c>
      <c r="BW113" s="991"/>
      <c r="BX113" s="991"/>
      <c r="BY113" s="991"/>
      <c r="BZ113" s="991"/>
      <c r="CA113" s="991">
        <v>1423352</v>
      </c>
      <c r="CB113" s="991"/>
      <c r="CC113" s="991"/>
      <c r="CD113" s="991"/>
      <c r="CE113" s="991"/>
      <c r="CF113" s="985">
        <v>11.5</v>
      </c>
      <c r="CG113" s="986"/>
      <c r="CH113" s="986"/>
      <c r="CI113" s="986"/>
      <c r="CJ113" s="986"/>
      <c r="CK113" s="1016"/>
      <c r="CL113" s="1017"/>
      <c r="CM113" s="987" t="s">
        <v>444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439</v>
      </c>
      <c r="DH113" s="1030"/>
      <c r="DI113" s="1030"/>
      <c r="DJ113" s="1030"/>
      <c r="DK113" s="1031"/>
      <c r="DL113" s="1032" t="s">
        <v>434</v>
      </c>
      <c r="DM113" s="1030"/>
      <c r="DN113" s="1030"/>
      <c r="DO113" s="1030"/>
      <c r="DP113" s="1031"/>
      <c r="DQ113" s="1032" t="s">
        <v>445</v>
      </c>
      <c r="DR113" s="1030"/>
      <c r="DS113" s="1030"/>
      <c r="DT113" s="1030"/>
      <c r="DU113" s="1031"/>
      <c r="DV113" s="1033" t="s">
        <v>439</v>
      </c>
      <c r="DW113" s="1034"/>
      <c r="DX113" s="1034"/>
      <c r="DY113" s="1034"/>
      <c r="DZ113" s="1035"/>
    </row>
    <row r="114" spans="1:130" s="226" customFormat="1" ht="26.25" customHeight="1">
      <c r="A114" s="1025"/>
      <c r="B114" s="1026"/>
      <c r="C114" s="1021" t="s">
        <v>446</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62334</v>
      </c>
      <c r="AB114" s="1030"/>
      <c r="AC114" s="1030"/>
      <c r="AD114" s="1030"/>
      <c r="AE114" s="1031"/>
      <c r="AF114" s="1032">
        <v>72585</v>
      </c>
      <c r="AG114" s="1030"/>
      <c r="AH114" s="1030"/>
      <c r="AI114" s="1030"/>
      <c r="AJ114" s="1031"/>
      <c r="AK114" s="1032">
        <v>76558</v>
      </c>
      <c r="AL114" s="1030"/>
      <c r="AM114" s="1030"/>
      <c r="AN114" s="1030"/>
      <c r="AO114" s="1031"/>
      <c r="AP114" s="1033">
        <v>0.6</v>
      </c>
      <c r="AQ114" s="1034"/>
      <c r="AR114" s="1034"/>
      <c r="AS114" s="1034"/>
      <c r="AT114" s="1035"/>
      <c r="AU114" s="971"/>
      <c r="AV114" s="972"/>
      <c r="AW114" s="972"/>
      <c r="AX114" s="972"/>
      <c r="AY114" s="972"/>
      <c r="AZ114" s="1020" t="s">
        <v>447</v>
      </c>
      <c r="BA114" s="1021"/>
      <c r="BB114" s="1021"/>
      <c r="BC114" s="1021"/>
      <c r="BD114" s="1021"/>
      <c r="BE114" s="1021"/>
      <c r="BF114" s="1021"/>
      <c r="BG114" s="1021"/>
      <c r="BH114" s="1021"/>
      <c r="BI114" s="1021"/>
      <c r="BJ114" s="1021"/>
      <c r="BK114" s="1021"/>
      <c r="BL114" s="1021"/>
      <c r="BM114" s="1021"/>
      <c r="BN114" s="1021"/>
      <c r="BO114" s="1021"/>
      <c r="BP114" s="1022"/>
      <c r="BQ114" s="990">
        <v>3582647</v>
      </c>
      <c r="BR114" s="991"/>
      <c r="BS114" s="991"/>
      <c r="BT114" s="991"/>
      <c r="BU114" s="991"/>
      <c r="BV114" s="991">
        <v>3555097</v>
      </c>
      <c r="BW114" s="991"/>
      <c r="BX114" s="991"/>
      <c r="BY114" s="991"/>
      <c r="BZ114" s="991"/>
      <c r="CA114" s="991">
        <v>3338152</v>
      </c>
      <c r="CB114" s="991"/>
      <c r="CC114" s="991"/>
      <c r="CD114" s="991"/>
      <c r="CE114" s="991"/>
      <c r="CF114" s="985">
        <v>27</v>
      </c>
      <c r="CG114" s="986"/>
      <c r="CH114" s="986"/>
      <c r="CI114" s="986"/>
      <c r="CJ114" s="986"/>
      <c r="CK114" s="1016"/>
      <c r="CL114" s="1017"/>
      <c r="CM114" s="987" t="s">
        <v>448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434</v>
      </c>
      <c r="DH114" s="1030"/>
      <c r="DI114" s="1030"/>
      <c r="DJ114" s="1030"/>
      <c r="DK114" s="1031"/>
      <c r="DL114" s="1032" t="s">
        <v>434</v>
      </c>
      <c r="DM114" s="1030"/>
      <c r="DN114" s="1030"/>
      <c r="DO114" s="1030"/>
      <c r="DP114" s="1031"/>
      <c r="DQ114" s="1032" t="s">
        <v>434</v>
      </c>
      <c r="DR114" s="1030"/>
      <c r="DS114" s="1030"/>
      <c r="DT114" s="1030"/>
      <c r="DU114" s="1031"/>
      <c r="DV114" s="1033" t="s">
        <v>434</v>
      </c>
      <c r="DW114" s="1034"/>
      <c r="DX114" s="1034"/>
      <c r="DY114" s="1034"/>
      <c r="DZ114" s="1035"/>
    </row>
    <row r="115" spans="1:130" s="226" customFormat="1" ht="26.25" customHeight="1">
      <c r="A115" s="1025"/>
      <c r="B115" s="1026"/>
      <c r="C115" s="1021" t="s">
        <v>449</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6863</v>
      </c>
      <c r="AB115" s="1005"/>
      <c r="AC115" s="1005"/>
      <c r="AD115" s="1005"/>
      <c r="AE115" s="1006"/>
      <c r="AF115" s="1007">
        <v>5640</v>
      </c>
      <c r="AG115" s="1005"/>
      <c r="AH115" s="1005"/>
      <c r="AI115" s="1005"/>
      <c r="AJ115" s="1006"/>
      <c r="AK115" s="1007">
        <v>3875</v>
      </c>
      <c r="AL115" s="1005"/>
      <c r="AM115" s="1005"/>
      <c r="AN115" s="1005"/>
      <c r="AO115" s="1006"/>
      <c r="AP115" s="1008">
        <v>0</v>
      </c>
      <c r="AQ115" s="1009"/>
      <c r="AR115" s="1009"/>
      <c r="AS115" s="1009"/>
      <c r="AT115" s="1010"/>
      <c r="AU115" s="971"/>
      <c r="AV115" s="972"/>
      <c r="AW115" s="972"/>
      <c r="AX115" s="972"/>
      <c r="AY115" s="972"/>
      <c r="AZ115" s="1020" t="s">
        <v>450</v>
      </c>
      <c r="BA115" s="1021"/>
      <c r="BB115" s="1021"/>
      <c r="BC115" s="1021"/>
      <c r="BD115" s="1021"/>
      <c r="BE115" s="1021"/>
      <c r="BF115" s="1021"/>
      <c r="BG115" s="1021"/>
      <c r="BH115" s="1021"/>
      <c r="BI115" s="1021"/>
      <c r="BJ115" s="1021"/>
      <c r="BK115" s="1021"/>
      <c r="BL115" s="1021"/>
      <c r="BM115" s="1021"/>
      <c r="BN115" s="1021"/>
      <c r="BO115" s="1021"/>
      <c r="BP115" s="1022"/>
      <c r="BQ115" s="990">
        <v>138274</v>
      </c>
      <c r="BR115" s="991"/>
      <c r="BS115" s="991"/>
      <c r="BT115" s="991"/>
      <c r="BU115" s="991"/>
      <c r="BV115" s="991" t="s">
        <v>434</v>
      </c>
      <c r="BW115" s="991"/>
      <c r="BX115" s="991"/>
      <c r="BY115" s="991"/>
      <c r="BZ115" s="991"/>
      <c r="CA115" s="991" t="s">
        <v>434</v>
      </c>
      <c r="CB115" s="991"/>
      <c r="CC115" s="991"/>
      <c r="CD115" s="991"/>
      <c r="CE115" s="991"/>
      <c r="CF115" s="985" t="s">
        <v>431</v>
      </c>
      <c r="CG115" s="986"/>
      <c r="CH115" s="986"/>
      <c r="CI115" s="986"/>
      <c r="CJ115" s="986"/>
      <c r="CK115" s="1016"/>
      <c r="CL115" s="1017"/>
      <c r="CM115" s="1020" t="s">
        <v>451</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445</v>
      </c>
      <c r="DH115" s="1030"/>
      <c r="DI115" s="1030"/>
      <c r="DJ115" s="1030"/>
      <c r="DK115" s="1031"/>
      <c r="DL115" s="1032" t="s">
        <v>434</v>
      </c>
      <c r="DM115" s="1030"/>
      <c r="DN115" s="1030"/>
      <c r="DO115" s="1030"/>
      <c r="DP115" s="1031"/>
      <c r="DQ115" s="1032" t="s">
        <v>434</v>
      </c>
      <c r="DR115" s="1030"/>
      <c r="DS115" s="1030"/>
      <c r="DT115" s="1030"/>
      <c r="DU115" s="1031"/>
      <c r="DV115" s="1033" t="s">
        <v>445</v>
      </c>
      <c r="DW115" s="1034"/>
      <c r="DX115" s="1034"/>
      <c r="DY115" s="1034"/>
      <c r="DZ115" s="1035"/>
    </row>
    <row r="116" spans="1:130" s="226" customFormat="1" ht="26.25" customHeight="1">
      <c r="A116" s="1027"/>
      <c r="B116" s="1028"/>
      <c r="C116" s="1036" t="s">
        <v>452</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434</v>
      </c>
      <c r="AB116" s="1030"/>
      <c r="AC116" s="1030"/>
      <c r="AD116" s="1030"/>
      <c r="AE116" s="1031"/>
      <c r="AF116" s="1032" t="s">
        <v>434</v>
      </c>
      <c r="AG116" s="1030"/>
      <c r="AH116" s="1030"/>
      <c r="AI116" s="1030"/>
      <c r="AJ116" s="1031"/>
      <c r="AK116" s="1032" t="s">
        <v>439</v>
      </c>
      <c r="AL116" s="1030"/>
      <c r="AM116" s="1030"/>
      <c r="AN116" s="1030"/>
      <c r="AO116" s="1031"/>
      <c r="AP116" s="1033" t="s">
        <v>434</v>
      </c>
      <c r="AQ116" s="1034"/>
      <c r="AR116" s="1034"/>
      <c r="AS116" s="1034"/>
      <c r="AT116" s="1035"/>
      <c r="AU116" s="971"/>
      <c r="AV116" s="972"/>
      <c r="AW116" s="972"/>
      <c r="AX116" s="972"/>
      <c r="AY116" s="972"/>
      <c r="AZ116" s="1038" t="s">
        <v>453</v>
      </c>
      <c r="BA116" s="1039"/>
      <c r="BB116" s="1039"/>
      <c r="BC116" s="1039"/>
      <c r="BD116" s="1039"/>
      <c r="BE116" s="1039"/>
      <c r="BF116" s="1039"/>
      <c r="BG116" s="1039"/>
      <c r="BH116" s="1039"/>
      <c r="BI116" s="1039"/>
      <c r="BJ116" s="1039"/>
      <c r="BK116" s="1039"/>
      <c r="BL116" s="1039"/>
      <c r="BM116" s="1039"/>
      <c r="BN116" s="1039"/>
      <c r="BO116" s="1039"/>
      <c r="BP116" s="1040"/>
      <c r="BQ116" s="990" t="s">
        <v>434</v>
      </c>
      <c r="BR116" s="991"/>
      <c r="BS116" s="991"/>
      <c r="BT116" s="991"/>
      <c r="BU116" s="991"/>
      <c r="BV116" s="991" t="s">
        <v>439</v>
      </c>
      <c r="BW116" s="991"/>
      <c r="BX116" s="991"/>
      <c r="BY116" s="991"/>
      <c r="BZ116" s="991"/>
      <c r="CA116" s="991" t="s">
        <v>434</v>
      </c>
      <c r="CB116" s="991"/>
      <c r="CC116" s="991"/>
      <c r="CD116" s="991"/>
      <c r="CE116" s="991"/>
      <c r="CF116" s="985" t="s">
        <v>434</v>
      </c>
      <c r="CG116" s="986"/>
      <c r="CH116" s="986"/>
      <c r="CI116" s="986"/>
      <c r="CJ116" s="986"/>
      <c r="CK116" s="1016"/>
      <c r="CL116" s="1017"/>
      <c r="CM116" s="987" t="s">
        <v>454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434</v>
      </c>
      <c r="DH116" s="1030"/>
      <c r="DI116" s="1030"/>
      <c r="DJ116" s="1030"/>
      <c r="DK116" s="1031"/>
      <c r="DL116" s="1032" t="s">
        <v>431</v>
      </c>
      <c r="DM116" s="1030"/>
      <c r="DN116" s="1030"/>
      <c r="DO116" s="1030"/>
      <c r="DP116" s="1031"/>
      <c r="DQ116" s="1032" t="s">
        <v>439</v>
      </c>
      <c r="DR116" s="1030"/>
      <c r="DS116" s="1030"/>
      <c r="DT116" s="1030"/>
      <c r="DU116" s="1031"/>
      <c r="DV116" s="1033" t="s">
        <v>434</v>
      </c>
      <c r="DW116" s="1034"/>
      <c r="DX116" s="1034"/>
      <c r="DY116" s="1034"/>
      <c r="DZ116" s="1035"/>
    </row>
    <row r="117" spans="1:130" s="226" customFormat="1" ht="26.25" customHeight="1">
      <c r="A117" s="975" t="s">
        <v>182</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455</v>
      </c>
      <c r="Z117" s="957"/>
      <c r="AA117" s="1047">
        <v>5039314</v>
      </c>
      <c r="AB117" s="1048"/>
      <c r="AC117" s="1048"/>
      <c r="AD117" s="1048"/>
      <c r="AE117" s="1049"/>
      <c r="AF117" s="1050">
        <v>5049912</v>
      </c>
      <c r="AG117" s="1048"/>
      <c r="AH117" s="1048"/>
      <c r="AI117" s="1048"/>
      <c r="AJ117" s="1049"/>
      <c r="AK117" s="1050">
        <v>4925614</v>
      </c>
      <c r="AL117" s="1048"/>
      <c r="AM117" s="1048"/>
      <c r="AN117" s="1048"/>
      <c r="AO117" s="1049"/>
      <c r="AP117" s="1051"/>
      <c r="AQ117" s="1052"/>
      <c r="AR117" s="1052"/>
      <c r="AS117" s="1052"/>
      <c r="AT117" s="1053"/>
      <c r="AU117" s="971"/>
      <c r="AV117" s="972"/>
      <c r="AW117" s="972"/>
      <c r="AX117" s="972"/>
      <c r="AY117" s="972"/>
      <c r="AZ117" s="1038" t="s">
        <v>456</v>
      </c>
      <c r="BA117" s="1039"/>
      <c r="BB117" s="1039"/>
      <c r="BC117" s="1039"/>
      <c r="BD117" s="1039"/>
      <c r="BE117" s="1039"/>
      <c r="BF117" s="1039"/>
      <c r="BG117" s="1039"/>
      <c r="BH117" s="1039"/>
      <c r="BI117" s="1039"/>
      <c r="BJ117" s="1039"/>
      <c r="BK117" s="1039"/>
      <c r="BL117" s="1039"/>
      <c r="BM117" s="1039"/>
      <c r="BN117" s="1039"/>
      <c r="BO117" s="1039"/>
      <c r="BP117" s="1040"/>
      <c r="BQ117" s="990" t="s">
        <v>439</v>
      </c>
      <c r="BR117" s="991"/>
      <c r="BS117" s="991"/>
      <c r="BT117" s="991"/>
      <c r="BU117" s="991"/>
      <c r="BV117" s="991" t="s">
        <v>439</v>
      </c>
      <c r="BW117" s="991"/>
      <c r="BX117" s="991"/>
      <c r="BY117" s="991"/>
      <c r="BZ117" s="991"/>
      <c r="CA117" s="991" t="s">
        <v>431</v>
      </c>
      <c r="CB117" s="991"/>
      <c r="CC117" s="991"/>
      <c r="CD117" s="991"/>
      <c r="CE117" s="991"/>
      <c r="CF117" s="985" t="s">
        <v>439</v>
      </c>
      <c r="CG117" s="986"/>
      <c r="CH117" s="986"/>
      <c r="CI117" s="986"/>
      <c r="CJ117" s="986"/>
      <c r="CK117" s="1016"/>
      <c r="CL117" s="1017"/>
      <c r="CM117" s="987" t="s">
        <v>457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439</v>
      </c>
      <c r="DH117" s="1030"/>
      <c r="DI117" s="1030"/>
      <c r="DJ117" s="1030"/>
      <c r="DK117" s="1031"/>
      <c r="DL117" s="1032" t="s">
        <v>439</v>
      </c>
      <c r="DM117" s="1030"/>
      <c r="DN117" s="1030"/>
      <c r="DO117" s="1030"/>
      <c r="DP117" s="1031"/>
      <c r="DQ117" s="1032" t="s">
        <v>439</v>
      </c>
      <c r="DR117" s="1030"/>
      <c r="DS117" s="1030"/>
      <c r="DT117" s="1030"/>
      <c r="DU117" s="1031"/>
      <c r="DV117" s="1033" t="s">
        <v>431</v>
      </c>
      <c r="DW117" s="1034"/>
      <c r="DX117" s="1034"/>
      <c r="DY117" s="1034"/>
      <c r="DZ117" s="1035"/>
    </row>
    <row r="118" spans="1:130" s="226" customFormat="1" ht="26.25" customHeight="1">
      <c r="A118" s="975" t="s">
        <v>426</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424</v>
      </c>
      <c r="AB118" s="956"/>
      <c r="AC118" s="956"/>
      <c r="AD118" s="956"/>
      <c r="AE118" s="957"/>
      <c r="AF118" s="955" t="s">
        <v>303</v>
      </c>
      <c r="AG118" s="956"/>
      <c r="AH118" s="956"/>
      <c r="AI118" s="956"/>
      <c r="AJ118" s="957"/>
      <c r="AK118" s="955" t="s">
        <v>302</v>
      </c>
      <c r="AL118" s="956"/>
      <c r="AM118" s="956"/>
      <c r="AN118" s="956"/>
      <c r="AO118" s="957"/>
      <c r="AP118" s="1042" t="s">
        <v>425</v>
      </c>
      <c r="AQ118" s="1043"/>
      <c r="AR118" s="1043"/>
      <c r="AS118" s="1043"/>
      <c r="AT118" s="1044"/>
      <c r="AU118" s="971"/>
      <c r="AV118" s="972"/>
      <c r="AW118" s="972"/>
      <c r="AX118" s="972"/>
      <c r="AY118" s="972"/>
      <c r="AZ118" s="1045" t="s">
        <v>458</v>
      </c>
      <c r="BA118" s="1036"/>
      <c r="BB118" s="1036"/>
      <c r="BC118" s="1036"/>
      <c r="BD118" s="1036"/>
      <c r="BE118" s="1036"/>
      <c r="BF118" s="1036"/>
      <c r="BG118" s="1036"/>
      <c r="BH118" s="1036"/>
      <c r="BI118" s="1036"/>
      <c r="BJ118" s="1036"/>
      <c r="BK118" s="1036"/>
      <c r="BL118" s="1036"/>
      <c r="BM118" s="1036"/>
      <c r="BN118" s="1036"/>
      <c r="BO118" s="1036"/>
      <c r="BP118" s="1037"/>
      <c r="BQ118" s="1068" t="s">
        <v>434</v>
      </c>
      <c r="BR118" s="1069"/>
      <c r="BS118" s="1069"/>
      <c r="BT118" s="1069"/>
      <c r="BU118" s="1069"/>
      <c r="BV118" s="1069" t="s">
        <v>445</v>
      </c>
      <c r="BW118" s="1069"/>
      <c r="BX118" s="1069"/>
      <c r="BY118" s="1069"/>
      <c r="BZ118" s="1069"/>
      <c r="CA118" s="1069" t="s">
        <v>434</v>
      </c>
      <c r="CB118" s="1069"/>
      <c r="CC118" s="1069"/>
      <c r="CD118" s="1069"/>
      <c r="CE118" s="1069"/>
      <c r="CF118" s="985" t="s">
        <v>439</v>
      </c>
      <c r="CG118" s="986"/>
      <c r="CH118" s="986"/>
      <c r="CI118" s="986"/>
      <c r="CJ118" s="986"/>
      <c r="CK118" s="1016"/>
      <c r="CL118" s="1017"/>
      <c r="CM118" s="987" t="s">
        <v>459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445</v>
      </c>
      <c r="DH118" s="1030"/>
      <c r="DI118" s="1030"/>
      <c r="DJ118" s="1030"/>
      <c r="DK118" s="1031"/>
      <c r="DL118" s="1032" t="s">
        <v>431</v>
      </c>
      <c r="DM118" s="1030"/>
      <c r="DN118" s="1030"/>
      <c r="DO118" s="1030"/>
      <c r="DP118" s="1031"/>
      <c r="DQ118" s="1032" t="s">
        <v>439</v>
      </c>
      <c r="DR118" s="1030"/>
      <c r="DS118" s="1030"/>
      <c r="DT118" s="1030"/>
      <c r="DU118" s="1031"/>
      <c r="DV118" s="1033" t="s">
        <v>434</v>
      </c>
      <c r="DW118" s="1034"/>
      <c r="DX118" s="1034"/>
      <c r="DY118" s="1034"/>
      <c r="DZ118" s="1035"/>
    </row>
    <row r="119" spans="1:130" s="226" customFormat="1" ht="26.25" customHeight="1">
      <c r="A119" s="1129" t="s">
        <v>429</v>
      </c>
      <c r="B119" s="1015"/>
      <c r="C119" s="994" t="s">
        <v>430</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434</v>
      </c>
      <c r="AB119" s="963"/>
      <c r="AC119" s="963"/>
      <c r="AD119" s="963"/>
      <c r="AE119" s="964"/>
      <c r="AF119" s="965" t="s">
        <v>434</v>
      </c>
      <c r="AG119" s="963"/>
      <c r="AH119" s="963"/>
      <c r="AI119" s="963"/>
      <c r="AJ119" s="964"/>
      <c r="AK119" s="965" t="s">
        <v>439</v>
      </c>
      <c r="AL119" s="963"/>
      <c r="AM119" s="963"/>
      <c r="AN119" s="963"/>
      <c r="AO119" s="964"/>
      <c r="AP119" s="966" t="s">
        <v>445</v>
      </c>
      <c r="AQ119" s="967"/>
      <c r="AR119" s="967"/>
      <c r="AS119" s="967"/>
      <c r="AT119" s="968"/>
      <c r="AU119" s="973"/>
      <c r="AV119" s="974"/>
      <c r="AW119" s="974"/>
      <c r="AX119" s="974"/>
      <c r="AY119" s="974"/>
      <c r="AZ119" s="257" t="s">
        <v>182</v>
      </c>
      <c r="BA119" s="257"/>
      <c r="BB119" s="257"/>
      <c r="BC119" s="257"/>
      <c r="BD119" s="257"/>
      <c r="BE119" s="257"/>
      <c r="BF119" s="257"/>
      <c r="BG119" s="257"/>
      <c r="BH119" s="257"/>
      <c r="BI119" s="257"/>
      <c r="BJ119" s="257"/>
      <c r="BK119" s="257"/>
      <c r="BL119" s="257"/>
      <c r="BM119" s="257"/>
      <c r="BN119" s="257"/>
      <c r="BO119" s="1046" t="s">
        <v>460</v>
      </c>
      <c r="BP119" s="1077"/>
      <c r="BQ119" s="1068">
        <v>54562570</v>
      </c>
      <c r="BR119" s="1069"/>
      <c r="BS119" s="1069"/>
      <c r="BT119" s="1069"/>
      <c r="BU119" s="1069"/>
      <c r="BV119" s="1069">
        <v>53365574</v>
      </c>
      <c r="BW119" s="1069"/>
      <c r="BX119" s="1069"/>
      <c r="BY119" s="1069"/>
      <c r="BZ119" s="1069"/>
      <c r="CA119" s="1069">
        <v>53921623</v>
      </c>
      <c r="CB119" s="1069"/>
      <c r="CC119" s="1069"/>
      <c r="CD119" s="1069"/>
      <c r="CE119" s="1069"/>
      <c r="CF119" s="1070"/>
      <c r="CG119" s="1071"/>
      <c r="CH119" s="1071"/>
      <c r="CI119" s="1071"/>
      <c r="CJ119" s="1072"/>
      <c r="CK119" s="1018"/>
      <c r="CL119" s="1019"/>
      <c r="CM119" s="1073" t="s">
        <v>461</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10498</v>
      </c>
      <c r="DH119" s="1055"/>
      <c r="DI119" s="1055"/>
      <c r="DJ119" s="1055"/>
      <c r="DK119" s="1056"/>
      <c r="DL119" s="1054">
        <v>5133</v>
      </c>
      <c r="DM119" s="1055"/>
      <c r="DN119" s="1055"/>
      <c r="DO119" s="1055"/>
      <c r="DP119" s="1056"/>
      <c r="DQ119" s="1054">
        <v>1391</v>
      </c>
      <c r="DR119" s="1055"/>
      <c r="DS119" s="1055"/>
      <c r="DT119" s="1055"/>
      <c r="DU119" s="1056"/>
      <c r="DV119" s="1057">
        <v>0</v>
      </c>
      <c r="DW119" s="1058"/>
      <c r="DX119" s="1058"/>
      <c r="DY119" s="1058"/>
      <c r="DZ119" s="1059"/>
    </row>
    <row r="120" spans="1:130" s="226" customFormat="1" ht="26.25" customHeight="1">
      <c r="A120" s="1130"/>
      <c r="B120" s="1017"/>
      <c r="C120" s="987" t="s">
        <v>436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434</v>
      </c>
      <c r="AB120" s="1030"/>
      <c r="AC120" s="1030"/>
      <c r="AD120" s="1030"/>
      <c r="AE120" s="1031"/>
      <c r="AF120" s="1032" t="s">
        <v>445</v>
      </c>
      <c r="AG120" s="1030"/>
      <c r="AH120" s="1030"/>
      <c r="AI120" s="1030"/>
      <c r="AJ120" s="1031"/>
      <c r="AK120" s="1032" t="s">
        <v>445</v>
      </c>
      <c r="AL120" s="1030"/>
      <c r="AM120" s="1030"/>
      <c r="AN120" s="1030"/>
      <c r="AO120" s="1031"/>
      <c r="AP120" s="1033" t="s">
        <v>434</v>
      </c>
      <c r="AQ120" s="1034"/>
      <c r="AR120" s="1034"/>
      <c r="AS120" s="1034"/>
      <c r="AT120" s="1035"/>
      <c r="AU120" s="1060" t="s">
        <v>462</v>
      </c>
      <c r="AV120" s="1061"/>
      <c r="AW120" s="1061"/>
      <c r="AX120" s="1061"/>
      <c r="AY120" s="1062"/>
      <c r="AZ120" s="1011" t="s">
        <v>463</v>
      </c>
      <c r="BA120" s="960"/>
      <c r="BB120" s="960"/>
      <c r="BC120" s="960"/>
      <c r="BD120" s="960"/>
      <c r="BE120" s="960"/>
      <c r="BF120" s="960"/>
      <c r="BG120" s="960"/>
      <c r="BH120" s="960"/>
      <c r="BI120" s="960"/>
      <c r="BJ120" s="960"/>
      <c r="BK120" s="960"/>
      <c r="BL120" s="960"/>
      <c r="BM120" s="960"/>
      <c r="BN120" s="960"/>
      <c r="BO120" s="960"/>
      <c r="BP120" s="961"/>
      <c r="BQ120" s="997">
        <v>11457128</v>
      </c>
      <c r="BR120" s="998"/>
      <c r="BS120" s="998"/>
      <c r="BT120" s="998"/>
      <c r="BU120" s="998"/>
      <c r="BV120" s="998">
        <v>11522494</v>
      </c>
      <c r="BW120" s="998"/>
      <c r="BX120" s="998"/>
      <c r="BY120" s="998"/>
      <c r="BZ120" s="998"/>
      <c r="CA120" s="998">
        <v>12455355</v>
      </c>
      <c r="CB120" s="998"/>
      <c r="CC120" s="998"/>
      <c r="CD120" s="998"/>
      <c r="CE120" s="998"/>
      <c r="CF120" s="1012">
        <v>100.6</v>
      </c>
      <c r="CG120" s="1013"/>
      <c r="CH120" s="1013"/>
      <c r="CI120" s="1013"/>
      <c r="CJ120" s="1013"/>
      <c r="CK120" s="1078" t="s">
        <v>464</v>
      </c>
      <c r="CL120" s="1079"/>
      <c r="CM120" s="1079"/>
      <c r="CN120" s="1079"/>
      <c r="CO120" s="1080"/>
      <c r="CP120" s="1086" t="s">
        <v>465</v>
      </c>
      <c r="CQ120" s="1087"/>
      <c r="CR120" s="1087"/>
      <c r="CS120" s="1087"/>
      <c r="CT120" s="1087"/>
      <c r="CU120" s="1087"/>
      <c r="CV120" s="1087"/>
      <c r="CW120" s="1087"/>
      <c r="CX120" s="1087"/>
      <c r="CY120" s="1087"/>
      <c r="CZ120" s="1087"/>
      <c r="DA120" s="1087"/>
      <c r="DB120" s="1087"/>
      <c r="DC120" s="1087"/>
      <c r="DD120" s="1087"/>
      <c r="DE120" s="1087"/>
      <c r="DF120" s="1088"/>
      <c r="DG120" s="997">
        <v>22423120</v>
      </c>
      <c r="DH120" s="998"/>
      <c r="DI120" s="998"/>
      <c r="DJ120" s="998"/>
      <c r="DK120" s="998"/>
      <c r="DL120" s="998">
        <v>21579797</v>
      </c>
      <c r="DM120" s="998"/>
      <c r="DN120" s="998"/>
      <c r="DO120" s="998"/>
      <c r="DP120" s="998"/>
      <c r="DQ120" s="998">
        <v>20593734</v>
      </c>
      <c r="DR120" s="998"/>
      <c r="DS120" s="998"/>
      <c r="DT120" s="998"/>
      <c r="DU120" s="998"/>
      <c r="DV120" s="999">
        <v>166.3</v>
      </c>
      <c r="DW120" s="999"/>
      <c r="DX120" s="999"/>
      <c r="DY120" s="999"/>
      <c r="DZ120" s="1000"/>
    </row>
    <row r="121" spans="1:130" s="226" customFormat="1" ht="26.25" customHeight="1">
      <c r="A121" s="1130"/>
      <c r="B121" s="1017"/>
      <c r="C121" s="1038" t="s">
        <v>466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439</v>
      </c>
      <c r="AB121" s="1030"/>
      <c r="AC121" s="1030"/>
      <c r="AD121" s="1030"/>
      <c r="AE121" s="1031"/>
      <c r="AF121" s="1032" t="s">
        <v>445</v>
      </c>
      <c r="AG121" s="1030"/>
      <c r="AH121" s="1030"/>
      <c r="AI121" s="1030"/>
      <c r="AJ121" s="1031"/>
      <c r="AK121" s="1032" t="s">
        <v>439</v>
      </c>
      <c r="AL121" s="1030"/>
      <c r="AM121" s="1030"/>
      <c r="AN121" s="1030"/>
      <c r="AO121" s="1031"/>
      <c r="AP121" s="1033" t="s">
        <v>439</v>
      </c>
      <c r="AQ121" s="1034"/>
      <c r="AR121" s="1034"/>
      <c r="AS121" s="1034"/>
      <c r="AT121" s="1035"/>
      <c r="AU121" s="1063"/>
      <c r="AV121" s="1064"/>
      <c r="AW121" s="1064"/>
      <c r="AX121" s="1064"/>
      <c r="AY121" s="1065"/>
      <c r="AZ121" s="1020" t="s">
        <v>467</v>
      </c>
      <c r="BA121" s="1021"/>
      <c r="BB121" s="1021"/>
      <c r="BC121" s="1021"/>
      <c r="BD121" s="1021"/>
      <c r="BE121" s="1021"/>
      <c r="BF121" s="1021"/>
      <c r="BG121" s="1021"/>
      <c r="BH121" s="1021"/>
      <c r="BI121" s="1021"/>
      <c r="BJ121" s="1021"/>
      <c r="BK121" s="1021"/>
      <c r="BL121" s="1021"/>
      <c r="BM121" s="1021"/>
      <c r="BN121" s="1021"/>
      <c r="BO121" s="1021"/>
      <c r="BP121" s="1022"/>
      <c r="BQ121" s="990">
        <v>3278292</v>
      </c>
      <c r="BR121" s="991"/>
      <c r="BS121" s="991"/>
      <c r="BT121" s="991"/>
      <c r="BU121" s="991"/>
      <c r="BV121" s="991">
        <v>3171263</v>
      </c>
      <c r="BW121" s="991"/>
      <c r="BX121" s="991"/>
      <c r="BY121" s="991"/>
      <c r="BZ121" s="991"/>
      <c r="CA121" s="991">
        <v>3007044</v>
      </c>
      <c r="CB121" s="991"/>
      <c r="CC121" s="991"/>
      <c r="CD121" s="991"/>
      <c r="CE121" s="991"/>
      <c r="CF121" s="985">
        <v>24.3</v>
      </c>
      <c r="CG121" s="986"/>
      <c r="CH121" s="986"/>
      <c r="CI121" s="986"/>
      <c r="CJ121" s="986"/>
      <c r="CK121" s="1081"/>
      <c r="CL121" s="1082"/>
      <c r="CM121" s="1082"/>
      <c r="CN121" s="1082"/>
      <c r="CO121" s="1083"/>
      <c r="CP121" s="1091" t="s">
        <v>468</v>
      </c>
      <c r="CQ121" s="1092"/>
      <c r="CR121" s="1092"/>
      <c r="CS121" s="1092"/>
      <c r="CT121" s="1092"/>
      <c r="CU121" s="1092"/>
      <c r="CV121" s="1092"/>
      <c r="CW121" s="1092"/>
      <c r="CX121" s="1092"/>
      <c r="CY121" s="1092"/>
      <c r="CZ121" s="1092"/>
      <c r="DA121" s="1092"/>
      <c r="DB121" s="1092"/>
      <c r="DC121" s="1092"/>
      <c r="DD121" s="1092"/>
      <c r="DE121" s="1092"/>
      <c r="DF121" s="1093"/>
      <c r="DG121" s="990">
        <v>122893</v>
      </c>
      <c r="DH121" s="991"/>
      <c r="DI121" s="991"/>
      <c r="DJ121" s="991"/>
      <c r="DK121" s="991"/>
      <c r="DL121" s="991">
        <v>160512</v>
      </c>
      <c r="DM121" s="991"/>
      <c r="DN121" s="991"/>
      <c r="DO121" s="991"/>
      <c r="DP121" s="991"/>
      <c r="DQ121" s="991">
        <v>179759</v>
      </c>
      <c r="DR121" s="991"/>
      <c r="DS121" s="991"/>
      <c r="DT121" s="991"/>
      <c r="DU121" s="991"/>
      <c r="DV121" s="992">
        <v>1.5</v>
      </c>
      <c r="DW121" s="992"/>
      <c r="DX121" s="992"/>
      <c r="DY121" s="992"/>
      <c r="DZ121" s="993"/>
    </row>
    <row r="122" spans="1:130" s="226" customFormat="1" ht="26.25" customHeight="1">
      <c r="A122" s="1130"/>
      <c r="B122" s="1017"/>
      <c r="C122" s="987" t="s">
        <v>448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431</v>
      </c>
      <c r="AB122" s="1030"/>
      <c r="AC122" s="1030"/>
      <c r="AD122" s="1030"/>
      <c r="AE122" s="1031"/>
      <c r="AF122" s="1032" t="s">
        <v>439</v>
      </c>
      <c r="AG122" s="1030"/>
      <c r="AH122" s="1030"/>
      <c r="AI122" s="1030"/>
      <c r="AJ122" s="1031"/>
      <c r="AK122" s="1032" t="s">
        <v>439</v>
      </c>
      <c r="AL122" s="1030"/>
      <c r="AM122" s="1030"/>
      <c r="AN122" s="1030"/>
      <c r="AO122" s="1031"/>
      <c r="AP122" s="1033" t="s">
        <v>434</v>
      </c>
      <c r="AQ122" s="1034"/>
      <c r="AR122" s="1034"/>
      <c r="AS122" s="1034"/>
      <c r="AT122" s="1035"/>
      <c r="AU122" s="1063"/>
      <c r="AV122" s="1064"/>
      <c r="AW122" s="1064"/>
      <c r="AX122" s="1064"/>
      <c r="AY122" s="1065"/>
      <c r="AZ122" s="1045" t="s">
        <v>469</v>
      </c>
      <c r="BA122" s="1036"/>
      <c r="BB122" s="1036"/>
      <c r="BC122" s="1036"/>
      <c r="BD122" s="1036"/>
      <c r="BE122" s="1036"/>
      <c r="BF122" s="1036"/>
      <c r="BG122" s="1036"/>
      <c r="BH122" s="1036"/>
      <c r="BI122" s="1036"/>
      <c r="BJ122" s="1036"/>
      <c r="BK122" s="1036"/>
      <c r="BL122" s="1036"/>
      <c r="BM122" s="1036"/>
      <c r="BN122" s="1036"/>
      <c r="BO122" s="1036"/>
      <c r="BP122" s="1037"/>
      <c r="BQ122" s="1068">
        <v>37442156</v>
      </c>
      <c r="BR122" s="1069"/>
      <c r="BS122" s="1069"/>
      <c r="BT122" s="1069"/>
      <c r="BU122" s="1069"/>
      <c r="BV122" s="1069">
        <v>36167719</v>
      </c>
      <c r="BW122" s="1069"/>
      <c r="BX122" s="1069"/>
      <c r="BY122" s="1069"/>
      <c r="BZ122" s="1069"/>
      <c r="CA122" s="1069">
        <v>35316865</v>
      </c>
      <c r="CB122" s="1069"/>
      <c r="CC122" s="1069"/>
      <c r="CD122" s="1069"/>
      <c r="CE122" s="1069"/>
      <c r="CF122" s="1089">
        <v>285.2</v>
      </c>
      <c r="CG122" s="1090"/>
      <c r="CH122" s="1090"/>
      <c r="CI122" s="1090"/>
      <c r="CJ122" s="1090"/>
      <c r="CK122" s="1081"/>
      <c r="CL122" s="1082"/>
      <c r="CM122" s="1082"/>
      <c r="CN122" s="1082"/>
      <c r="CO122" s="1083"/>
      <c r="CP122" s="1091" t="s">
        <v>470</v>
      </c>
      <c r="CQ122" s="1092"/>
      <c r="CR122" s="1092"/>
      <c r="CS122" s="1092"/>
      <c r="CT122" s="1092"/>
      <c r="CU122" s="1092"/>
      <c r="CV122" s="1092"/>
      <c r="CW122" s="1092"/>
      <c r="CX122" s="1092"/>
      <c r="CY122" s="1092"/>
      <c r="CZ122" s="1092"/>
      <c r="DA122" s="1092"/>
      <c r="DB122" s="1092"/>
      <c r="DC122" s="1092"/>
      <c r="DD122" s="1092"/>
      <c r="DE122" s="1092"/>
      <c r="DF122" s="1093"/>
      <c r="DG122" s="990" t="s">
        <v>439</v>
      </c>
      <c r="DH122" s="991"/>
      <c r="DI122" s="991"/>
      <c r="DJ122" s="991"/>
      <c r="DK122" s="991"/>
      <c r="DL122" s="991" t="s">
        <v>439</v>
      </c>
      <c r="DM122" s="991"/>
      <c r="DN122" s="991"/>
      <c r="DO122" s="991"/>
      <c r="DP122" s="991"/>
      <c r="DQ122" s="991" t="s">
        <v>431</v>
      </c>
      <c r="DR122" s="991"/>
      <c r="DS122" s="991"/>
      <c r="DT122" s="991"/>
      <c r="DU122" s="991"/>
      <c r="DV122" s="992" t="s">
        <v>439</v>
      </c>
      <c r="DW122" s="992"/>
      <c r="DX122" s="992"/>
      <c r="DY122" s="992"/>
      <c r="DZ122" s="993"/>
    </row>
    <row r="123" spans="1:130" s="226" customFormat="1" ht="26.25" customHeight="1">
      <c r="A123" s="1130"/>
      <c r="B123" s="1017"/>
      <c r="C123" s="987" t="s">
        <v>454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431</v>
      </c>
      <c r="AB123" s="1030"/>
      <c r="AC123" s="1030"/>
      <c r="AD123" s="1030"/>
      <c r="AE123" s="1031"/>
      <c r="AF123" s="1032" t="s">
        <v>439</v>
      </c>
      <c r="AG123" s="1030"/>
      <c r="AH123" s="1030"/>
      <c r="AI123" s="1030"/>
      <c r="AJ123" s="1031"/>
      <c r="AK123" s="1032" t="s">
        <v>439</v>
      </c>
      <c r="AL123" s="1030"/>
      <c r="AM123" s="1030"/>
      <c r="AN123" s="1030"/>
      <c r="AO123" s="1031"/>
      <c r="AP123" s="1033" t="s">
        <v>439</v>
      </c>
      <c r="AQ123" s="1034"/>
      <c r="AR123" s="1034"/>
      <c r="AS123" s="1034"/>
      <c r="AT123" s="1035"/>
      <c r="AU123" s="1066"/>
      <c r="AV123" s="1067"/>
      <c r="AW123" s="1067"/>
      <c r="AX123" s="1067"/>
      <c r="AY123" s="1067"/>
      <c r="AZ123" s="257" t="s">
        <v>182</v>
      </c>
      <c r="BA123" s="257"/>
      <c r="BB123" s="257"/>
      <c r="BC123" s="257"/>
      <c r="BD123" s="257"/>
      <c r="BE123" s="257"/>
      <c r="BF123" s="257"/>
      <c r="BG123" s="257"/>
      <c r="BH123" s="257"/>
      <c r="BI123" s="257"/>
      <c r="BJ123" s="257"/>
      <c r="BK123" s="257"/>
      <c r="BL123" s="257"/>
      <c r="BM123" s="257"/>
      <c r="BN123" s="257"/>
      <c r="BO123" s="1046" t="s">
        <v>471</v>
      </c>
      <c r="BP123" s="1077"/>
      <c r="BQ123" s="1136">
        <v>52177576</v>
      </c>
      <c r="BR123" s="1137"/>
      <c r="BS123" s="1137"/>
      <c r="BT123" s="1137"/>
      <c r="BU123" s="1137"/>
      <c r="BV123" s="1137">
        <v>50861476</v>
      </c>
      <c r="BW123" s="1137"/>
      <c r="BX123" s="1137"/>
      <c r="BY123" s="1137"/>
      <c r="BZ123" s="1137"/>
      <c r="CA123" s="1137">
        <v>50779264</v>
      </c>
      <c r="CB123" s="1137"/>
      <c r="CC123" s="1137"/>
      <c r="CD123" s="1137"/>
      <c r="CE123" s="1137"/>
      <c r="CF123" s="1070"/>
      <c r="CG123" s="1071"/>
      <c r="CH123" s="1071"/>
      <c r="CI123" s="1071"/>
      <c r="CJ123" s="1072"/>
      <c r="CK123" s="1081"/>
      <c r="CL123" s="1082"/>
      <c r="CM123" s="1082"/>
      <c r="CN123" s="1082"/>
      <c r="CO123" s="1083"/>
      <c r="CP123" s="1091" t="s">
        <v>399</v>
      </c>
      <c r="CQ123" s="1092"/>
      <c r="CR123" s="1092"/>
      <c r="CS123" s="1092"/>
      <c r="CT123" s="1092"/>
      <c r="CU123" s="1092"/>
      <c r="CV123" s="1092"/>
      <c r="CW123" s="1092"/>
      <c r="CX123" s="1092"/>
      <c r="CY123" s="1092"/>
      <c r="CZ123" s="1092"/>
      <c r="DA123" s="1092"/>
      <c r="DB123" s="1092"/>
      <c r="DC123" s="1092"/>
      <c r="DD123" s="1092"/>
      <c r="DE123" s="1092"/>
      <c r="DF123" s="1093"/>
      <c r="DG123" s="1029" t="s">
        <v>121</v>
      </c>
      <c r="DH123" s="1030"/>
      <c r="DI123" s="1030"/>
      <c r="DJ123" s="1030"/>
      <c r="DK123" s="1031"/>
      <c r="DL123" s="1032" t="s">
        <v>121</v>
      </c>
      <c r="DM123" s="1030"/>
      <c r="DN123" s="1030"/>
      <c r="DO123" s="1030"/>
      <c r="DP123" s="1031"/>
      <c r="DQ123" s="1032" t="s">
        <v>121</v>
      </c>
      <c r="DR123" s="1030"/>
      <c r="DS123" s="1030"/>
      <c r="DT123" s="1030"/>
      <c r="DU123" s="1031"/>
      <c r="DV123" s="1033" t="s">
        <v>121</v>
      </c>
      <c r="DW123" s="1034"/>
      <c r="DX123" s="1034"/>
      <c r="DY123" s="1034"/>
      <c r="DZ123" s="1035"/>
    </row>
    <row r="124" spans="1:130" s="226" customFormat="1" ht="26.25" customHeight="1" thickBot="1">
      <c r="A124" s="1130"/>
      <c r="B124" s="1017"/>
      <c r="C124" s="987" t="s">
        <v>457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121</v>
      </c>
      <c r="AB124" s="1030"/>
      <c r="AC124" s="1030"/>
      <c r="AD124" s="1030"/>
      <c r="AE124" s="1031"/>
      <c r="AF124" s="1032" t="s">
        <v>121</v>
      </c>
      <c r="AG124" s="1030"/>
      <c r="AH124" s="1030"/>
      <c r="AI124" s="1030"/>
      <c r="AJ124" s="1031"/>
      <c r="AK124" s="1032" t="s">
        <v>121</v>
      </c>
      <c r="AL124" s="1030"/>
      <c r="AM124" s="1030"/>
      <c r="AN124" s="1030"/>
      <c r="AO124" s="1031"/>
      <c r="AP124" s="1033" t="s">
        <v>121</v>
      </c>
      <c r="AQ124" s="1034"/>
      <c r="AR124" s="1034"/>
      <c r="AS124" s="1034"/>
      <c r="AT124" s="1035"/>
      <c r="AU124" s="1132" t="s">
        <v>472</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19</v>
      </c>
      <c r="BR124" s="1099"/>
      <c r="BS124" s="1099"/>
      <c r="BT124" s="1099"/>
      <c r="BU124" s="1099"/>
      <c r="BV124" s="1099">
        <v>20.100000000000001</v>
      </c>
      <c r="BW124" s="1099"/>
      <c r="BX124" s="1099"/>
      <c r="BY124" s="1099"/>
      <c r="BZ124" s="1099"/>
      <c r="CA124" s="1099">
        <v>25.3</v>
      </c>
      <c r="CB124" s="1099"/>
      <c r="CC124" s="1099"/>
      <c r="CD124" s="1099"/>
      <c r="CE124" s="1099"/>
      <c r="CF124" s="1100"/>
      <c r="CG124" s="1101"/>
      <c r="CH124" s="1101"/>
      <c r="CI124" s="1101"/>
      <c r="CJ124" s="1102"/>
      <c r="CK124" s="1084"/>
      <c r="CL124" s="1084"/>
      <c r="CM124" s="1084"/>
      <c r="CN124" s="1084"/>
      <c r="CO124" s="1085"/>
      <c r="CP124" s="1091" t="s">
        <v>473</v>
      </c>
      <c r="CQ124" s="1092"/>
      <c r="CR124" s="1092"/>
      <c r="CS124" s="1092"/>
      <c r="CT124" s="1092"/>
      <c r="CU124" s="1092"/>
      <c r="CV124" s="1092"/>
      <c r="CW124" s="1092"/>
      <c r="CX124" s="1092"/>
      <c r="CY124" s="1092"/>
      <c r="CZ124" s="1092"/>
      <c r="DA124" s="1092"/>
      <c r="DB124" s="1092"/>
      <c r="DC124" s="1092"/>
      <c r="DD124" s="1092"/>
      <c r="DE124" s="1092"/>
      <c r="DF124" s="1093"/>
      <c r="DG124" s="1076" t="s">
        <v>121</v>
      </c>
      <c r="DH124" s="1055"/>
      <c r="DI124" s="1055"/>
      <c r="DJ124" s="1055"/>
      <c r="DK124" s="1056"/>
      <c r="DL124" s="1054" t="s">
        <v>121</v>
      </c>
      <c r="DM124" s="1055"/>
      <c r="DN124" s="1055"/>
      <c r="DO124" s="1055"/>
      <c r="DP124" s="1056"/>
      <c r="DQ124" s="1054" t="s">
        <v>121</v>
      </c>
      <c r="DR124" s="1055"/>
      <c r="DS124" s="1055"/>
      <c r="DT124" s="1055"/>
      <c r="DU124" s="1056"/>
      <c r="DV124" s="1057" t="s">
        <v>121</v>
      </c>
      <c r="DW124" s="1058"/>
      <c r="DX124" s="1058"/>
      <c r="DY124" s="1058"/>
      <c r="DZ124" s="1059"/>
    </row>
    <row r="125" spans="1:130" s="226" customFormat="1" ht="26.25" customHeight="1">
      <c r="A125" s="1130"/>
      <c r="B125" s="1017"/>
      <c r="C125" s="987" t="s">
        <v>459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121</v>
      </c>
      <c r="AB125" s="1030"/>
      <c r="AC125" s="1030"/>
      <c r="AD125" s="1030"/>
      <c r="AE125" s="1031"/>
      <c r="AF125" s="1032" t="s">
        <v>121</v>
      </c>
      <c r="AG125" s="1030"/>
      <c r="AH125" s="1030"/>
      <c r="AI125" s="1030"/>
      <c r="AJ125" s="1031"/>
      <c r="AK125" s="1032" t="s">
        <v>121</v>
      </c>
      <c r="AL125" s="1030"/>
      <c r="AM125" s="1030"/>
      <c r="AN125" s="1030"/>
      <c r="AO125" s="1031"/>
      <c r="AP125" s="1033" t="s">
        <v>121</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474</v>
      </c>
      <c r="CL125" s="1079"/>
      <c r="CM125" s="1079"/>
      <c r="CN125" s="1079"/>
      <c r="CO125" s="1080"/>
      <c r="CP125" s="1011" t="s">
        <v>475</v>
      </c>
      <c r="CQ125" s="960"/>
      <c r="CR125" s="960"/>
      <c r="CS125" s="960"/>
      <c r="CT125" s="960"/>
      <c r="CU125" s="960"/>
      <c r="CV125" s="960"/>
      <c r="CW125" s="960"/>
      <c r="CX125" s="960"/>
      <c r="CY125" s="960"/>
      <c r="CZ125" s="960"/>
      <c r="DA125" s="960"/>
      <c r="DB125" s="960"/>
      <c r="DC125" s="960"/>
      <c r="DD125" s="960"/>
      <c r="DE125" s="960"/>
      <c r="DF125" s="961"/>
      <c r="DG125" s="997" t="s">
        <v>121</v>
      </c>
      <c r="DH125" s="998"/>
      <c r="DI125" s="998"/>
      <c r="DJ125" s="998"/>
      <c r="DK125" s="998"/>
      <c r="DL125" s="998" t="s">
        <v>121</v>
      </c>
      <c r="DM125" s="998"/>
      <c r="DN125" s="998"/>
      <c r="DO125" s="998"/>
      <c r="DP125" s="998"/>
      <c r="DQ125" s="998" t="s">
        <v>121</v>
      </c>
      <c r="DR125" s="998"/>
      <c r="DS125" s="998"/>
      <c r="DT125" s="998"/>
      <c r="DU125" s="998"/>
      <c r="DV125" s="999" t="s">
        <v>121</v>
      </c>
      <c r="DW125" s="999"/>
      <c r="DX125" s="999"/>
      <c r="DY125" s="999"/>
      <c r="DZ125" s="1000"/>
    </row>
    <row r="126" spans="1:130" s="226" customFormat="1" ht="26.25" customHeight="1" thickBot="1">
      <c r="A126" s="1130"/>
      <c r="B126" s="1017"/>
      <c r="C126" s="987" t="s">
        <v>461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121</v>
      </c>
      <c r="AB126" s="1030"/>
      <c r="AC126" s="1030"/>
      <c r="AD126" s="1030"/>
      <c r="AE126" s="1031"/>
      <c r="AF126" s="1032" t="s">
        <v>121</v>
      </c>
      <c r="AG126" s="1030"/>
      <c r="AH126" s="1030"/>
      <c r="AI126" s="1030"/>
      <c r="AJ126" s="1031"/>
      <c r="AK126" s="1032" t="s">
        <v>121</v>
      </c>
      <c r="AL126" s="1030"/>
      <c r="AM126" s="1030"/>
      <c r="AN126" s="1030"/>
      <c r="AO126" s="1031"/>
      <c r="AP126" s="1033" t="s">
        <v>121</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476</v>
      </c>
      <c r="CQ126" s="1021"/>
      <c r="CR126" s="1021"/>
      <c r="CS126" s="1021"/>
      <c r="CT126" s="1021"/>
      <c r="CU126" s="1021"/>
      <c r="CV126" s="1021"/>
      <c r="CW126" s="1021"/>
      <c r="CX126" s="1021"/>
      <c r="CY126" s="1021"/>
      <c r="CZ126" s="1021"/>
      <c r="DA126" s="1021"/>
      <c r="DB126" s="1021"/>
      <c r="DC126" s="1021"/>
      <c r="DD126" s="1021"/>
      <c r="DE126" s="1021"/>
      <c r="DF126" s="1022"/>
      <c r="DG126" s="990">
        <v>138274</v>
      </c>
      <c r="DH126" s="991"/>
      <c r="DI126" s="991"/>
      <c r="DJ126" s="991"/>
      <c r="DK126" s="991"/>
      <c r="DL126" s="991" t="s">
        <v>121</v>
      </c>
      <c r="DM126" s="991"/>
      <c r="DN126" s="991"/>
      <c r="DO126" s="991"/>
      <c r="DP126" s="991"/>
      <c r="DQ126" s="991" t="s">
        <v>121</v>
      </c>
      <c r="DR126" s="991"/>
      <c r="DS126" s="991"/>
      <c r="DT126" s="991"/>
      <c r="DU126" s="991"/>
      <c r="DV126" s="992" t="s">
        <v>121</v>
      </c>
      <c r="DW126" s="992"/>
      <c r="DX126" s="992"/>
      <c r="DY126" s="992"/>
      <c r="DZ126" s="993"/>
    </row>
    <row r="127" spans="1:130" s="226" customFormat="1" ht="26.25" customHeight="1">
      <c r="A127" s="1131"/>
      <c r="B127" s="1019"/>
      <c r="C127" s="1073" t="s">
        <v>477</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6863</v>
      </c>
      <c r="AB127" s="1030"/>
      <c r="AC127" s="1030"/>
      <c r="AD127" s="1030"/>
      <c r="AE127" s="1031"/>
      <c r="AF127" s="1032">
        <v>5640</v>
      </c>
      <c r="AG127" s="1030"/>
      <c r="AH127" s="1030"/>
      <c r="AI127" s="1030"/>
      <c r="AJ127" s="1031"/>
      <c r="AK127" s="1032">
        <v>3875</v>
      </c>
      <c r="AL127" s="1030"/>
      <c r="AM127" s="1030"/>
      <c r="AN127" s="1030"/>
      <c r="AO127" s="1031"/>
      <c r="AP127" s="1033">
        <v>0</v>
      </c>
      <c r="AQ127" s="1034"/>
      <c r="AR127" s="1034"/>
      <c r="AS127" s="1034"/>
      <c r="AT127" s="1035"/>
      <c r="AU127" s="262"/>
      <c r="AV127" s="262"/>
      <c r="AW127" s="262"/>
      <c r="AX127" s="1103" t="s">
        <v>478</v>
      </c>
      <c r="AY127" s="1104"/>
      <c r="AZ127" s="1104"/>
      <c r="BA127" s="1104"/>
      <c r="BB127" s="1104"/>
      <c r="BC127" s="1104"/>
      <c r="BD127" s="1104"/>
      <c r="BE127" s="1105"/>
      <c r="BF127" s="1106" t="s">
        <v>479</v>
      </c>
      <c r="BG127" s="1104"/>
      <c r="BH127" s="1104"/>
      <c r="BI127" s="1104"/>
      <c r="BJ127" s="1104"/>
      <c r="BK127" s="1104"/>
      <c r="BL127" s="1105"/>
      <c r="BM127" s="1106" t="s">
        <v>480</v>
      </c>
      <c r="BN127" s="1104"/>
      <c r="BO127" s="1104"/>
      <c r="BP127" s="1104"/>
      <c r="BQ127" s="1104"/>
      <c r="BR127" s="1104"/>
      <c r="BS127" s="1105"/>
      <c r="BT127" s="1106" t="s">
        <v>481</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482</v>
      </c>
      <c r="CQ127" s="1021"/>
      <c r="CR127" s="1021"/>
      <c r="CS127" s="1021"/>
      <c r="CT127" s="1021"/>
      <c r="CU127" s="1021"/>
      <c r="CV127" s="1021"/>
      <c r="CW127" s="1021"/>
      <c r="CX127" s="1021"/>
      <c r="CY127" s="1021"/>
      <c r="CZ127" s="1021"/>
      <c r="DA127" s="1021"/>
      <c r="DB127" s="1021"/>
      <c r="DC127" s="1021"/>
      <c r="DD127" s="1021"/>
      <c r="DE127" s="1021"/>
      <c r="DF127" s="1022"/>
      <c r="DG127" s="990" t="s">
        <v>121</v>
      </c>
      <c r="DH127" s="991"/>
      <c r="DI127" s="991"/>
      <c r="DJ127" s="991"/>
      <c r="DK127" s="991"/>
      <c r="DL127" s="991" t="s">
        <v>121</v>
      </c>
      <c r="DM127" s="991"/>
      <c r="DN127" s="991"/>
      <c r="DO127" s="991"/>
      <c r="DP127" s="991"/>
      <c r="DQ127" s="991" t="s">
        <v>121</v>
      </c>
      <c r="DR127" s="991"/>
      <c r="DS127" s="991"/>
      <c r="DT127" s="991"/>
      <c r="DU127" s="991"/>
      <c r="DV127" s="992" t="s">
        <v>121</v>
      </c>
      <c r="DW127" s="992"/>
      <c r="DX127" s="992"/>
      <c r="DY127" s="992"/>
      <c r="DZ127" s="993"/>
    </row>
    <row r="128" spans="1:130" s="226" customFormat="1" ht="26.25" customHeight="1" thickBot="1">
      <c r="A128" s="1114" t="s">
        <v>483</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484</v>
      </c>
      <c r="X128" s="1116"/>
      <c r="Y128" s="1116"/>
      <c r="Z128" s="1117"/>
      <c r="AA128" s="1118">
        <v>239660</v>
      </c>
      <c r="AB128" s="1119"/>
      <c r="AC128" s="1119"/>
      <c r="AD128" s="1119"/>
      <c r="AE128" s="1120"/>
      <c r="AF128" s="1121">
        <v>246403</v>
      </c>
      <c r="AG128" s="1119"/>
      <c r="AH128" s="1119"/>
      <c r="AI128" s="1119"/>
      <c r="AJ128" s="1120"/>
      <c r="AK128" s="1121">
        <v>234038</v>
      </c>
      <c r="AL128" s="1119"/>
      <c r="AM128" s="1119"/>
      <c r="AN128" s="1119"/>
      <c r="AO128" s="1120"/>
      <c r="AP128" s="1122"/>
      <c r="AQ128" s="1123"/>
      <c r="AR128" s="1123"/>
      <c r="AS128" s="1123"/>
      <c r="AT128" s="1124"/>
      <c r="AU128" s="262"/>
      <c r="AV128" s="262"/>
      <c r="AW128" s="262"/>
      <c r="AX128" s="959" t="s">
        <v>485</v>
      </c>
      <c r="AY128" s="960"/>
      <c r="AZ128" s="960"/>
      <c r="BA128" s="960"/>
      <c r="BB128" s="960"/>
      <c r="BC128" s="960"/>
      <c r="BD128" s="960"/>
      <c r="BE128" s="961"/>
      <c r="BF128" s="1125" t="s">
        <v>121</v>
      </c>
      <c r="BG128" s="1126"/>
      <c r="BH128" s="1126"/>
      <c r="BI128" s="1126"/>
      <c r="BJ128" s="1126"/>
      <c r="BK128" s="1126"/>
      <c r="BL128" s="1127"/>
      <c r="BM128" s="1125">
        <v>12.7</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486</v>
      </c>
      <c r="CQ128" s="1108"/>
      <c r="CR128" s="1108"/>
      <c r="CS128" s="1108"/>
      <c r="CT128" s="1108"/>
      <c r="CU128" s="1108"/>
      <c r="CV128" s="1108"/>
      <c r="CW128" s="1108"/>
      <c r="CX128" s="1108"/>
      <c r="CY128" s="1108"/>
      <c r="CZ128" s="1108"/>
      <c r="DA128" s="1108"/>
      <c r="DB128" s="1108"/>
      <c r="DC128" s="1108"/>
      <c r="DD128" s="1108"/>
      <c r="DE128" s="1108"/>
      <c r="DF128" s="1109"/>
      <c r="DG128" s="1110" t="s">
        <v>121</v>
      </c>
      <c r="DH128" s="1111"/>
      <c r="DI128" s="1111"/>
      <c r="DJ128" s="1111"/>
      <c r="DK128" s="1111"/>
      <c r="DL128" s="1111" t="s">
        <v>121</v>
      </c>
      <c r="DM128" s="1111"/>
      <c r="DN128" s="1111"/>
      <c r="DO128" s="1111"/>
      <c r="DP128" s="1111"/>
      <c r="DQ128" s="1111" t="s">
        <v>121</v>
      </c>
      <c r="DR128" s="1111"/>
      <c r="DS128" s="1111"/>
      <c r="DT128" s="1111"/>
      <c r="DU128" s="1111"/>
      <c r="DV128" s="1112" t="s">
        <v>121</v>
      </c>
      <c r="DW128" s="1112"/>
      <c r="DX128" s="1112"/>
      <c r="DY128" s="1112"/>
      <c r="DZ128" s="1113"/>
    </row>
    <row r="129" spans="1:131" s="226" customFormat="1" ht="26.25" customHeight="1">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487</v>
      </c>
      <c r="X129" s="1145"/>
      <c r="Y129" s="1145"/>
      <c r="Z129" s="1146"/>
      <c r="AA129" s="1029">
        <v>16436398</v>
      </c>
      <c r="AB129" s="1030"/>
      <c r="AC129" s="1030"/>
      <c r="AD129" s="1030"/>
      <c r="AE129" s="1031"/>
      <c r="AF129" s="1032">
        <v>16307937</v>
      </c>
      <c r="AG129" s="1030"/>
      <c r="AH129" s="1030"/>
      <c r="AI129" s="1030"/>
      <c r="AJ129" s="1031"/>
      <c r="AK129" s="1032">
        <v>16123224</v>
      </c>
      <c r="AL129" s="1030"/>
      <c r="AM129" s="1030"/>
      <c r="AN129" s="1030"/>
      <c r="AO129" s="1031"/>
      <c r="AP129" s="1147"/>
      <c r="AQ129" s="1148"/>
      <c r="AR129" s="1148"/>
      <c r="AS129" s="1148"/>
      <c r="AT129" s="1149"/>
      <c r="AU129" s="264"/>
      <c r="AV129" s="264"/>
      <c r="AW129" s="264"/>
      <c r="AX129" s="1138" t="s">
        <v>488</v>
      </c>
      <c r="AY129" s="1021"/>
      <c r="AZ129" s="1021"/>
      <c r="BA129" s="1021"/>
      <c r="BB129" s="1021"/>
      <c r="BC129" s="1021"/>
      <c r="BD129" s="1021"/>
      <c r="BE129" s="1022"/>
      <c r="BF129" s="1139" t="s">
        <v>121</v>
      </c>
      <c r="BG129" s="1140"/>
      <c r="BH129" s="1140"/>
      <c r="BI129" s="1140"/>
      <c r="BJ129" s="1140"/>
      <c r="BK129" s="1140"/>
      <c r="BL129" s="1141"/>
      <c r="BM129" s="1139">
        <v>17.7</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489</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490</v>
      </c>
      <c r="X130" s="1145"/>
      <c r="Y130" s="1145"/>
      <c r="Z130" s="1146"/>
      <c r="AA130" s="1029">
        <v>3901261</v>
      </c>
      <c r="AB130" s="1030"/>
      <c r="AC130" s="1030"/>
      <c r="AD130" s="1030"/>
      <c r="AE130" s="1031"/>
      <c r="AF130" s="1032">
        <v>3903921</v>
      </c>
      <c r="AG130" s="1030"/>
      <c r="AH130" s="1030"/>
      <c r="AI130" s="1030"/>
      <c r="AJ130" s="1031"/>
      <c r="AK130" s="1032">
        <v>3740902</v>
      </c>
      <c r="AL130" s="1030"/>
      <c r="AM130" s="1030"/>
      <c r="AN130" s="1030"/>
      <c r="AO130" s="1031"/>
      <c r="AP130" s="1147"/>
      <c r="AQ130" s="1148"/>
      <c r="AR130" s="1148"/>
      <c r="AS130" s="1148"/>
      <c r="AT130" s="1149"/>
      <c r="AU130" s="264"/>
      <c r="AV130" s="264"/>
      <c r="AW130" s="264"/>
      <c r="AX130" s="1138" t="s">
        <v>491</v>
      </c>
      <c r="AY130" s="1021"/>
      <c r="AZ130" s="1021"/>
      <c r="BA130" s="1021"/>
      <c r="BB130" s="1021"/>
      <c r="BC130" s="1021"/>
      <c r="BD130" s="1021"/>
      <c r="BE130" s="1022"/>
      <c r="BF130" s="1175">
        <v>7.3</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492</v>
      </c>
      <c r="X131" s="1183"/>
      <c r="Y131" s="1183"/>
      <c r="Z131" s="1184"/>
      <c r="AA131" s="1076">
        <v>12535137</v>
      </c>
      <c r="AB131" s="1055"/>
      <c r="AC131" s="1055"/>
      <c r="AD131" s="1055"/>
      <c r="AE131" s="1056"/>
      <c r="AF131" s="1054">
        <v>12404016</v>
      </c>
      <c r="AG131" s="1055"/>
      <c r="AH131" s="1055"/>
      <c r="AI131" s="1055"/>
      <c r="AJ131" s="1056"/>
      <c r="AK131" s="1054">
        <v>12382322</v>
      </c>
      <c r="AL131" s="1055"/>
      <c r="AM131" s="1055"/>
      <c r="AN131" s="1055"/>
      <c r="AO131" s="1056"/>
      <c r="AP131" s="1185"/>
      <c r="AQ131" s="1186"/>
      <c r="AR131" s="1186"/>
      <c r="AS131" s="1186"/>
      <c r="AT131" s="1187"/>
      <c r="AU131" s="264"/>
      <c r="AV131" s="264"/>
      <c r="AW131" s="264"/>
      <c r="AX131" s="1157" t="s">
        <v>493</v>
      </c>
      <c r="AY131" s="1108"/>
      <c r="AZ131" s="1108"/>
      <c r="BA131" s="1108"/>
      <c r="BB131" s="1108"/>
      <c r="BC131" s="1108"/>
      <c r="BD131" s="1108"/>
      <c r="BE131" s="1109"/>
      <c r="BF131" s="1158">
        <v>25.3</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494</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495</v>
      </c>
      <c r="W132" s="1168"/>
      <c r="X132" s="1168"/>
      <c r="Y132" s="1168"/>
      <c r="Z132" s="1169"/>
      <c r="AA132" s="1170">
        <v>7.1669978560000001</v>
      </c>
      <c r="AB132" s="1171"/>
      <c r="AC132" s="1171"/>
      <c r="AD132" s="1171"/>
      <c r="AE132" s="1172"/>
      <c r="AF132" s="1173">
        <v>7.2523930959999996</v>
      </c>
      <c r="AG132" s="1171"/>
      <c r="AH132" s="1171"/>
      <c r="AI132" s="1171"/>
      <c r="AJ132" s="1172"/>
      <c r="AK132" s="1173">
        <v>7.6776714420000003</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496</v>
      </c>
      <c r="W133" s="1151"/>
      <c r="X133" s="1151"/>
      <c r="Y133" s="1151"/>
      <c r="Z133" s="1152"/>
      <c r="AA133" s="1153">
        <v>7</v>
      </c>
      <c r="AB133" s="1154"/>
      <c r="AC133" s="1154"/>
      <c r="AD133" s="1154"/>
      <c r="AE133" s="1155"/>
      <c r="AF133" s="1153">
        <v>7.1</v>
      </c>
      <c r="AG133" s="1154"/>
      <c r="AH133" s="1154"/>
      <c r="AI133" s="1154"/>
      <c r="AJ133" s="1155"/>
      <c r="AK133" s="1153">
        <v>7.3</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qKzN4JrEiRKeMLXs4cSh/tTZ6deZn3f/khsD8mfiF6OhR8R6cG+rvVfFacnxrRxGYh1/psmbPjZa7NypZhWzg==" saltValue="NIoWYxEDmjgc2+BDwbjA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5U+CA7R+/uWfm5uf7xeoIbpymkk2J2AuzWcxWnmMhTrDk97oRCLIw783e3B++DIrMPVdcqPzfkjeRbDNWBUDQ==" saltValue="f/vnt5d1Q5d5+Q9n8rHK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gfItY7Od0RakIxBMv/QuY1Fiii4eDdyW2FJc/uLQxy1FgdRLtUp+RD3wGIkQ467VkDPgIvJ+OuruKFFEeD3A==" saltValue="6r7f6Bqyn1dqFlETcE33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505</v>
      </c>
      <c r="AL9" s="1194"/>
      <c r="AM9" s="1194"/>
      <c r="AN9" s="1195"/>
      <c r="AO9" s="292">
        <v>3789038</v>
      </c>
      <c r="AP9" s="292">
        <v>62089</v>
      </c>
      <c r="AQ9" s="293">
        <v>61846</v>
      </c>
      <c r="AR9" s="294">
        <v>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506</v>
      </c>
      <c r="AL10" s="1194"/>
      <c r="AM10" s="1194"/>
      <c r="AN10" s="1195"/>
      <c r="AO10" s="295">
        <v>427961</v>
      </c>
      <c r="AP10" s="295">
        <v>7013</v>
      </c>
      <c r="AQ10" s="296">
        <v>5819</v>
      </c>
      <c r="AR10" s="297">
        <v>20.5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507</v>
      </c>
      <c r="AL11" s="1194"/>
      <c r="AM11" s="1194"/>
      <c r="AN11" s="1195"/>
      <c r="AO11" s="295">
        <v>688649</v>
      </c>
      <c r="AP11" s="295">
        <v>11285</v>
      </c>
      <c r="AQ11" s="296">
        <v>5868</v>
      </c>
      <c r="AR11" s="297">
        <v>92.3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508</v>
      </c>
      <c r="AL12" s="1194"/>
      <c r="AM12" s="1194"/>
      <c r="AN12" s="1195"/>
      <c r="AO12" s="295" t="s">
        <v>509</v>
      </c>
      <c r="AP12" s="295" t="s">
        <v>509</v>
      </c>
      <c r="AQ12" s="296">
        <v>1247</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510</v>
      </c>
      <c r="AL13" s="1194"/>
      <c r="AM13" s="1194"/>
      <c r="AN13" s="1195"/>
      <c r="AO13" s="295" t="s">
        <v>509</v>
      </c>
      <c r="AP13" s="295" t="s">
        <v>509</v>
      </c>
      <c r="AQ13" s="296">
        <v>0</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511</v>
      </c>
      <c r="AL14" s="1194"/>
      <c r="AM14" s="1194"/>
      <c r="AN14" s="1195"/>
      <c r="AO14" s="295">
        <v>59642</v>
      </c>
      <c r="AP14" s="295">
        <v>977</v>
      </c>
      <c r="AQ14" s="296">
        <v>2376</v>
      </c>
      <c r="AR14" s="297">
        <v>-58.9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512</v>
      </c>
      <c r="AL15" s="1194"/>
      <c r="AM15" s="1194"/>
      <c r="AN15" s="1195"/>
      <c r="AO15" s="295">
        <v>118546</v>
      </c>
      <c r="AP15" s="295">
        <v>1943</v>
      </c>
      <c r="AQ15" s="296">
        <v>1663</v>
      </c>
      <c r="AR15" s="297">
        <v>16.8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513</v>
      </c>
      <c r="AL16" s="1197"/>
      <c r="AM16" s="1197"/>
      <c r="AN16" s="1198"/>
      <c r="AO16" s="295">
        <v>-357318</v>
      </c>
      <c r="AP16" s="295">
        <v>-5855</v>
      </c>
      <c r="AQ16" s="296">
        <v>-5271</v>
      </c>
      <c r="AR16" s="297">
        <v>11.1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182</v>
      </c>
      <c r="AL17" s="1197"/>
      <c r="AM17" s="1197"/>
      <c r="AN17" s="1198"/>
      <c r="AO17" s="295">
        <v>4726518</v>
      </c>
      <c r="AP17" s="295">
        <v>77451</v>
      </c>
      <c r="AQ17" s="296">
        <v>73548</v>
      </c>
      <c r="AR17" s="297">
        <v>5.3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518</v>
      </c>
      <c r="AL21" s="1189"/>
      <c r="AM21" s="1189"/>
      <c r="AN21" s="1190"/>
      <c r="AO21" s="307">
        <v>7.18</v>
      </c>
      <c r="AP21" s="308">
        <v>7.24</v>
      </c>
      <c r="AQ21" s="309">
        <v>-0.06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519</v>
      </c>
      <c r="AL22" s="1189"/>
      <c r="AM22" s="1189"/>
      <c r="AN22" s="1190"/>
      <c r="AO22" s="312">
        <v>96.4</v>
      </c>
      <c r="AP22" s="313">
        <v>98.4</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524</v>
      </c>
      <c r="AL32" s="1205"/>
      <c r="AM32" s="1205"/>
      <c r="AN32" s="1206"/>
      <c r="AO32" s="322">
        <v>3268644</v>
      </c>
      <c r="AP32" s="322">
        <v>53561</v>
      </c>
      <c r="AQ32" s="323">
        <v>39633</v>
      </c>
      <c r="AR32" s="324">
        <v>35.1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525</v>
      </c>
      <c r="AL33" s="1205"/>
      <c r="AM33" s="1205"/>
      <c r="AN33" s="1206"/>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526</v>
      </c>
      <c r="AL34" s="1205"/>
      <c r="AM34" s="1205"/>
      <c r="AN34" s="1206"/>
      <c r="AO34" s="322" t="s">
        <v>509</v>
      </c>
      <c r="AP34" s="322" t="s">
        <v>509</v>
      </c>
      <c r="AQ34" s="323">
        <v>58</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527</v>
      </c>
      <c r="AL35" s="1205"/>
      <c r="AM35" s="1205"/>
      <c r="AN35" s="1206"/>
      <c r="AO35" s="322">
        <v>1576537</v>
      </c>
      <c r="AP35" s="322">
        <v>25834</v>
      </c>
      <c r="AQ35" s="323">
        <v>13693</v>
      </c>
      <c r="AR35" s="324">
        <v>88.7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528</v>
      </c>
      <c r="AL36" s="1205"/>
      <c r="AM36" s="1205"/>
      <c r="AN36" s="1206"/>
      <c r="AO36" s="322">
        <v>76558</v>
      </c>
      <c r="AP36" s="322">
        <v>1255</v>
      </c>
      <c r="AQ36" s="323">
        <v>1763</v>
      </c>
      <c r="AR36" s="324">
        <v>-28.8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529</v>
      </c>
      <c r="AL37" s="1205"/>
      <c r="AM37" s="1205"/>
      <c r="AN37" s="1206"/>
      <c r="AO37" s="322">
        <v>3875</v>
      </c>
      <c r="AP37" s="322">
        <v>63</v>
      </c>
      <c r="AQ37" s="323">
        <v>897</v>
      </c>
      <c r="AR37" s="324">
        <v>-93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530</v>
      </c>
      <c r="AL38" s="1208"/>
      <c r="AM38" s="1208"/>
      <c r="AN38" s="1209"/>
      <c r="AO38" s="325" t="s">
        <v>509</v>
      </c>
      <c r="AP38" s="325" t="s">
        <v>509</v>
      </c>
      <c r="AQ38" s="326">
        <v>1</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531</v>
      </c>
      <c r="AL39" s="1208"/>
      <c r="AM39" s="1208"/>
      <c r="AN39" s="1209"/>
      <c r="AO39" s="322">
        <v>-234038</v>
      </c>
      <c r="AP39" s="322">
        <v>-3835</v>
      </c>
      <c r="AQ39" s="323">
        <v>-5566</v>
      </c>
      <c r="AR39" s="324">
        <v>-31.1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532</v>
      </c>
      <c r="AL40" s="1205"/>
      <c r="AM40" s="1205"/>
      <c r="AN40" s="1206"/>
      <c r="AO40" s="322">
        <v>-3740902</v>
      </c>
      <c r="AP40" s="322">
        <v>-61300</v>
      </c>
      <c r="AQ40" s="323">
        <v>-36175</v>
      </c>
      <c r="AR40" s="324">
        <v>69.5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297</v>
      </c>
      <c r="AL41" s="1211"/>
      <c r="AM41" s="1211"/>
      <c r="AN41" s="1212"/>
      <c r="AO41" s="322">
        <v>950674</v>
      </c>
      <c r="AP41" s="322">
        <v>15578</v>
      </c>
      <c r="AQ41" s="323">
        <v>14303</v>
      </c>
      <c r="AR41" s="324">
        <v>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500</v>
      </c>
      <c r="AN49" s="1201" t="s">
        <v>536</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3437693</v>
      </c>
      <c r="AN51" s="344">
        <v>55133</v>
      </c>
      <c r="AO51" s="345">
        <v>-5</v>
      </c>
      <c r="AP51" s="346">
        <v>63956</v>
      </c>
      <c r="AQ51" s="347">
        <v>25.7</v>
      </c>
      <c r="AR51" s="348">
        <v>-30.7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1774192</v>
      </c>
      <c r="AN52" s="352">
        <v>28454</v>
      </c>
      <c r="AO52" s="353">
        <v>-17.600000000000001</v>
      </c>
      <c r="AP52" s="354">
        <v>29239</v>
      </c>
      <c r="AQ52" s="355">
        <v>8.8000000000000007</v>
      </c>
      <c r="AR52" s="356">
        <v>-26.4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3540847</v>
      </c>
      <c r="AN53" s="344">
        <v>57239</v>
      </c>
      <c r="AO53" s="345">
        <v>3.8</v>
      </c>
      <c r="AP53" s="346">
        <v>66255</v>
      </c>
      <c r="AQ53" s="347">
        <v>3.6</v>
      </c>
      <c r="AR53" s="348">
        <v>0.2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2437233</v>
      </c>
      <c r="AN54" s="352">
        <v>39399</v>
      </c>
      <c r="AO54" s="353">
        <v>38.5</v>
      </c>
      <c r="AP54" s="354">
        <v>31822</v>
      </c>
      <c r="AQ54" s="355">
        <v>8.8000000000000007</v>
      </c>
      <c r="AR54" s="356">
        <v>29.7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4946287</v>
      </c>
      <c r="AN55" s="344">
        <v>80359</v>
      </c>
      <c r="AO55" s="345">
        <v>40.4</v>
      </c>
      <c r="AP55" s="346">
        <v>54227</v>
      </c>
      <c r="AQ55" s="347">
        <v>-18.2</v>
      </c>
      <c r="AR55" s="348">
        <v>58.6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2289884</v>
      </c>
      <c r="AN56" s="352">
        <v>37202</v>
      </c>
      <c r="AO56" s="353">
        <v>-5.6</v>
      </c>
      <c r="AP56" s="354">
        <v>29694</v>
      </c>
      <c r="AQ56" s="355">
        <v>-6.7</v>
      </c>
      <c r="AR56" s="356">
        <v>1.1000000000000001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5309568</v>
      </c>
      <c r="AN57" s="344">
        <v>86537</v>
      </c>
      <c r="AO57" s="345">
        <v>7.7</v>
      </c>
      <c r="AP57" s="346">
        <v>57295</v>
      </c>
      <c r="AQ57" s="347">
        <v>5.7</v>
      </c>
      <c r="AR57" s="348">
        <v>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3812874</v>
      </c>
      <c r="AN58" s="352">
        <v>62143</v>
      </c>
      <c r="AO58" s="353">
        <v>67</v>
      </c>
      <c r="AP58" s="354">
        <v>32771</v>
      </c>
      <c r="AQ58" s="355">
        <v>10.4</v>
      </c>
      <c r="AR58" s="356">
        <v>56.6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4941329</v>
      </c>
      <c r="AN59" s="344">
        <v>80971</v>
      </c>
      <c r="AO59" s="345">
        <v>-6.4</v>
      </c>
      <c r="AP59" s="346">
        <v>54110</v>
      </c>
      <c r="AQ59" s="347">
        <v>-5.6</v>
      </c>
      <c r="AR59" s="348">
        <v>-0.8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4180333</v>
      </c>
      <c r="AN60" s="352">
        <v>68501</v>
      </c>
      <c r="AO60" s="353">
        <v>10.199999999999999</v>
      </c>
      <c r="AP60" s="354">
        <v>30620</v>
      </c>
      <c r="AQ60" s="355">
        <v>-6.6</v>
      </c>
      <c r="AR60" s="356">
        <v>16.8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4435145</v>
      </c>
      <c r="AN61" s="359">
        <v>72048</v>
      </c>
      <c r="AO61" s="360">
        <v>8.1</v>
      </c>
      <c r="AP61" s="361">
        <v>59169</v>
      </c>
      <c r="AQ61" s="362">
        <v>2.2000000000000002</v>
      </c>
      <c r="AR61" s="348">
        <v>5.9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2898903</v>
      </c>
      <c r="AN62" s="352">
        <v>47140</v>
      </c>
      <c r="AO62" s="353">
        <v>18.5</v>
      </c>
      <c r="AP62" s="354">
        <v>30829</v>
      </c>
      <c r="AQ62" s="355">
        <v>2.9</v>
      </c>
      <c r="AR62" s="356">
        <v>15.6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LNiBGPcU6H5WXGSF4rI9XAcTwVakje3N7I6iEc/vX6K0QSZJsfl5IDo2Ej11/tMDIYsp3Z3UrLDfx8bm6cBGQ==" saltValue="5vsjCfHSpg9bfgiDjTaN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dGccpsP/XaT/NscHSmHOrE+2/7nR4Hn5jmDVzj96du351b1OdhWnkAPMOwkkln98rFPgzADsDbw6vE6ulx9tw==" saltValue="BcxO3X3ANKmpSxNID9+h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9+uQYOvzW0VkZeoLfCBqjsOgNM0efSNTQZDVcOK7uCehhwlxQsxnA2rAMbz4F+IG8lW5jhIXG96OC3HlgMlsw==" saltValue="XSqhaA9YdVx/w/wCPKuo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3" t="s">
        <v>3</v>
      </c>
      <c r="D47" s="1213"/>
      <c r="E47" s="1214"/>
      <c r="F47" s="11">
        <v>19.46</v>
      </c>
      <c r="G47" s="12">
        <v>21.9</v>
      </c>
      <c r="H47" s="12">
        <v>23.51</v>
      </c>
      <c r="I47" s="12">
        <v>25.48</v>
      </c>
      <c r="J47" s="13">
        <v>25.91</v>
      </c>
    </row>
    <row r="48" spans="2:10" ht="57.75" customHeight="1">
      <c r="B48" s="14"/>
      <c r="C48" s="1215" t="s">
        <v>4</v>
      </c>
      <c r="D48" s="1215"/>
      <c r="E48" s="1216"/>
      <c r="F48" s="15">
        <v>4.3499999999999996</v>
      </c>
      <c r="G48" s="16">
        <v>3.81</v>
      </c>
      <c r="H48" s="16">
        <v>4.55</v>
      </c>
      <c r="I48" s="16">
        <v>5.21</v>
      </c>
      <c r="J48" s="17">
        <v>3.41</v>
      </c>
    </row>
    <row r="49" spans="2:10" ht="57.75" customHeight="1" thickBot="1">
      <c r="B49" s="18"/>
      <c r="C49" s="1217" t="s">
        <v>5</v>
      </c>
      <c r="D49" s="1217"/>
      <c r="E49" s="1218"/>
      <c r="F49" s="19">
        <v>0.7</v>
      </c>
      <c r="G49" s="20" t="s">
        <v>557</v>
      </c>
      <c r="H49" s="20">
        <v>0.81</v>
      </c>
      <c r="I49" s="20">
        <v>0.15</v>
      </c>
      <c r="J49" s="21" t="s">
        <v>558</v>
      </c>
    </row>
    <row r="50" spans="2:10" ht="13.5" customHeight="1"/>
    <row r="51" spans="2:10" ht="13.5" hidden="1" customHeight="1"/>
    <row r="52" spans="2:10" ht="13.5" hidden="1" customHeight="1"/>
    <row r="53" spans="2:10" ht="13.5" hidden="1" customHeight="1"/>
  </sheetData>
  <sheetProtection algorithmName="SHA-512" hashValue="Q/kDy7cJZGq9odZgxELApgZSPqLo30ceCdivpOW7kGOb8LooPZ/nUaPfulGCCCy7gE/hlA5oVNBhT+yb1Kuv6A==" saltValue="JPh0XO3CaMj0SkpHj1kj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2019-10-25T12:51:04Z</cp:lastPrinted>
  <dcterms:created xsi:type="dcterms:W3CDTF">2019-02-14T02:53:18Z</dcterms:created>
  <dcterms:modified xsi:type="dcterms:W3CDTF">2019-10-28T02:55:20Z</dcterms:modified>
</cp:coreProperties>
</file>