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0" yWindow="0" windowWidth="15360" windowHeight="7635" tabRatio="7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12" l="1"/>
  <c r="AA31" i="12"/>
  <c r="AA29" i="12"/>
  <c r="AA28" i="12"/>
  <c r="AU88" i="12" l="1"/>
  <c r="AP88" i="12"/>
  <c r="AF88" i="12"/>
  <c r="AU63" i="12"/>
  <c r="AP63" i="12"/>
  <c r="AF63" i="12"/>
  <c r="AP23" i="12"/>
  <c r="AF23" i="12"/>
  <c r="AA23" i="12"/>
  <c r="V23" i="12"/>
  <c r="Q23" i="12"/>
  <c r="AA83" i="12"/>
  <c r="AA82" i="12"/>
  <c r="AA81" i="12"/>
  <c r="AA80" i="12"/>
  <c r="AA79" i="12"/>
  <c r="AA78" i="12"/>
  <c r="AA77" i="12"/>
  <c r="AA76" i="12"/>
  <c r="AA75" i="12"/>
  <c r="AA74" i="12"/>
  <c r="AA73" i="12"/>
  <c r="AA72" i="12"/>
  <c r="AA71" i="12"/>
  <c r="AA70" i="12"/>
  <c r="AA69" i="12"/>
  <c r="AA68"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BE34"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<sst xmlns="http://schemas.openxmlformats.org/spreadsheetml/2006/main" count="1174" uniqueCount="584">
  <si>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</si>
  <si>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</si>
  <si>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</si>
  <si>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</si>
  <si>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</si>
  <si>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</si>
  <si>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</si>
  <si>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</si>
  <si>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</si>
  <si>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</si>
  <si>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</si>
  <si>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</si>
  <si>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</si>
  <si>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</si>
  <si>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</si>
  <si>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</si>
  <si>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</si>
  <si>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</si>
  <si>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</si>
  <si>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</si>
  <si>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</si>
  <si>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</si>
  <si>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</si>
  <si>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</si>
  <si>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</si>
  <si>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</si>
  <si>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</si>
  <si>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</si>
  <si>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</si>
  <si>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</si>
  <si>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</si>
  <si>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</si>
  <si>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</si>
  <si>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</si>
  <si>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</si>
  <si>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</si>
  <si>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</si>
  <si>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</si>
  <si>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</si>
  <si>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</si>
  <si>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</si>
  <si>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</si>
  <si>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</si>
  <si>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</si>
  <si>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</si>
  <si>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</si>
  <si>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</si>
  <si>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</si>
  <si>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</si>
  <si>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</si>
  <si>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</si>
  <si>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</si>
  <si>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</si>
  <si>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</si>
  <si>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</si>
  <si>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</si>
  <si>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</si>
  <si>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</si>
  <si>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</si>
  <si>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</si>
  <si>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</si>
  <si>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</si>
  <si>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</si>
  <si>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</si>
  <si>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</si>
  <si>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</si>
  <si>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</si>
  <si>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</si>
  <si>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</si>
  <si>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</si>
  <si>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</si>
  <si>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</si>
  <si>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</si>
  <si>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</si>
  <si>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</si>
  <si>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</si>
  <si>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</si>
  <si>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</si>
  <si>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</si>
  <si>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</si>
  <si>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</si>
  <si>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</si>
  <si>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</si>
  <si>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</si>
  <si>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</si>
  <si>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</si>
  <si>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</si>
  <si>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</si>
  <si>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</si>
  <si>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</si>
  <si>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</si>
  <si>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</si>
  <si>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</si>
  <si>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</si>
  <si>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</si>
  <si>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</si>
  <si>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</si>
  <si>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</si>
  <si>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</si>
  <si>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</si>
  <si>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</si>
  <si>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</si>
  <si>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</si>
  <si>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</si>
  <si>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</si>
  <si>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</si>
  <si>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</si>
  <si>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</si>
  <si>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</si>
  <si>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</si>
  <si>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</si>
  <si>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</si>
  <si>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</si>
  <si>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</si>
  <si>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</si>
  <si>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</si>
  <si>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</si>
  <si>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</si>
  <si>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</si>
  <si>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</si>
  <si>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</si>
  <si>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</si>
  <si>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</si>
  <si>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</si>
  <si>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</si>
  <si>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</si>
  <si>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</si>
  <si>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</si>
  <si>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</si>
  <si>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</si>
  <si>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</si>
  <si>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</si>
  <si>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</si>
  <si>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</si>
  <si>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</si>
  <si>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</si>
  <si>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</si>
  <si>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</si>
  <si>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</si>
  <si>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</si>
  <si>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</si>
  <si>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</si>
  <si>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</si>
  <si>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</si>
  <si>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</si>
  <si>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</si>
  <si>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</si>
  <si>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</si>
  <si>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</si>
  <si>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</si>
  <si>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</si>
  <si>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</si>
  <si>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</si>
  <si>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</si>
  <si>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</si>
  <si>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</si>
  <si>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</si>
  <si>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</si>
  <si>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</si>
  <si>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</si>
  <si>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</si>
  <si>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</si>
  <si>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</si>
  <si>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</si>
  <si>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</si>
  <si>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</si>
  <si>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</si>
  <si>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</si>
  <si>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</si>
  <si>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</si>
  <si>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</si>
  <si>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</si>
  <si>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</si>
  <si>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</si>
  <si>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</si>
  <si>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</si>
  <si>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</si>
  <si>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</si>
  <si>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</si>
  <si>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</si>
  <si>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</si>
  <si>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</si>
  <si>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</si>
  <si>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</si>
  <si>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</si>
  <si>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</si>
  <si>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</si>
  <si>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</si>
  <si>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</si>
  <si>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</si>
  <si>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</si>
  <si>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</si>
  <si>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</si>
  <si>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</si>
  <si>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</si>
  <si>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</si>
  <si>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</si>
  <si>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</si>
  <si>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</si>
  <si>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</si>
  <si>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</si>
  <si>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</si>
  <si>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</si>
  <si>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</si>
  <si>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</si>
  <si>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</si>
  <si>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</si>
  <si>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長野県豊丘村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</si>
  <si>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</si>
  <si>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</si>
  <si>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</si>
  <si>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</si>
  <si>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</si>
  <si>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</si>
  <si>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</si>
  <si>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</si>
  <si>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</si>
  <si>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</si>
  <si>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</si>
  <si>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</si>
  <si>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</si>
  <si>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</si>
  <si>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</si>
  <si>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</si>
  <si>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</si>
  <si>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</si>
  <si>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</si>
  <si>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</si>
  <si>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</si>
  <si>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</si>
  <si>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</si>
  <si>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</si>
  <si>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</si>
  <si>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</si>
  <si>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</si>
  <si>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</si>
  <si>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</si>
  <si>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</si>
  <si>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</si>
  <si>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</si>
  <si>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</si>
  <si>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</si>
  <si>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</si>
  <si>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</si>
  <si>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</si>
  <si>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</si>
  <si>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</si>
  <si>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</si>
  <si>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</si>
  <si>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</si>
  <si>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</si>
  <si>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</si>
  <si>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</si>
  <si>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</si>
  <si>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</si>
  <si>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</si>
  <si>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</si>
  <si>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</si>
  <si>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</si>
  <si>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</si>
  <si>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</si>
  <si>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</si>
  <si>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</si>
  <si>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</si>
  <si>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</si>
  <si>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</si>
  <si>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</si>
  <si>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</si>
  <si>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</si>
  <si>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</si>
  <si>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</si>
  <si>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</si>
  <si>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</si>
  <si>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</si>
  <si>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</si>
  <si>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</si>
  <si>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</si>
  <si>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</si>
  <si>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</si>
  <si>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</si>
  <si>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</si>
  <si>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</si>
  <si>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</si>
  <si>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</si>
  <si>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</si>
  <si>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</si>
  <si>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</si>
  <si>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</si>
  <si>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</si>
  <si>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</si>
  <si>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</si>
  <si>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</si>
  <si>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</si>
  <si>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</si>
  <si>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</si>
  <si>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</si>
  <si>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</si>
  <si>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</si>
  <si>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</si>
  <si>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</si>
  <si>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</si>
  <si>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</si>
  <si>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</si>
  <si>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</si>
  <si>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</si>
  <si>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</si>
  <si>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</si>
  <si>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</si>
  <si>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</si>
  <si>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</si>
  <si>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</si>
  <si>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</si>
  <si>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</si>
  <si>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</si>
  <si>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</si>
  <si>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</si>
  <si>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</si>
  <si>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</si>
  <si>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</si>
  <si>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</si>
  <si>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</si>
  <si>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</si>
  <si>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</si>
  <si>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</si>
  <si>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</si>
  <si>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</si>
  <si>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</si>
  <si>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</si>
  <si>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</si>
  <si>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</si>
  <si>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</si>
  <si>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</si>
  <si>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</si>
  <si>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</si>
  <si>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</si>
  <si>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</si>
  <si>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</si>
  <si>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</si>
  <si>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</si>
  <si>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</si>
  <si>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</si>
  <si>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</si>
  <si>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</si>
  <si>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</si>
  <si>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</si>
  <si>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</si>
  <si>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</si>
  <si>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</si>
  <si>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</si>
  <si>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</si>
  <si>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</si>
  <si>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</si>
  <si>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</si>
  <si>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</si>
  <si>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</si>
  <si>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</si>
  <si>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</si>
  <si>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長野県豊丘村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</si>
  <si>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</si>
  <si>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</si>
  <si>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</si>
  <si>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</si>
  <si>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</si>
  <si>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</si>
  <si>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</si>
  <si>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</si>
  <si>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</si>
  <si>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</si>
  <si>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</si>
  <si>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</si>
  <si>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</si>
  <si>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</si>
  <si>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</si>
  <si>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</si>
  <si>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</si>
  <si>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</si>
  <si>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</si>
  <si>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</si>
  <si>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</si>
  <si>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</si>
  <si>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</si>
  <si>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</si>
  <si>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</si>
  <si>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</si>
  <si>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</si>
  <si>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</si>
  <si>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</si>
  <si>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</si>
  <si>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</si>
  <si>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</si>
  <si>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</si>
  <si>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</si>
  <si>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</si>
  <si>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</si>
  <si>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</si>
  <si>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</si>
  <si>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</si>
  <si>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</si>
  <si>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</si>
  <si>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</si>
  <si>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</si>
  <si>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</si>
  <si>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</si>
  <si>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</si>
  <si>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</si>
  <si>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</si>
  <si>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</si>
  <si>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</si>
  <si>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</si>
  <si>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</si>
  <si>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</si>
  <si>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</si>
  <si>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</si>
  <si>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</si>
  <si>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</si>
  <si>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</si>
  <si>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</si>
  <si>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</si>
  <si>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</si>
  <si>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</si>
  <si>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</si>
  <si>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</si>
  <si>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</si>
  <si>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</si>
  <si>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</si>
  <si>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</si>
  <si>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</si>
  <si>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</si>
  <si>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</si>
  <si>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</si>
  <si>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</si>
  <si>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</si>
  <si>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</si>
  <si>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</si>
  <si>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</si>
  <si>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</si>
  <si>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</si>
  <si>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</si>
  <si>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</si>
  <si>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</si>
  <si>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</si>
  <si>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</si>
  <si>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</si>
  <si>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</si>
  <si>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</si>
  <si>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</si>
  <si>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</si>
  <si>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</si>
  <si>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</si>
  <si>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</si>
  <si>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</si>
  <si>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</si>
  <si>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</si>
  <si>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</si>
  <si>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</si>
  <si>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</si>
  <si>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</si>
  <si>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</si>
  <si>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</si>
  <si>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</si>
  <si>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</si>
  <si>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</si>
  <si>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</si>
  <si>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</si>
  <si>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</si>
  <si>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</si>
  <si>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</si>
  <si>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</si>
  <si>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</si>
  <si>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</si>
  <si>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</si>
  <si>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</si>
  <si>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</si>
  <si>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</si>
  <si>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</si>
  <si>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</si>
  <si>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</si>
  <si>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</si>
  <si>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</si>
  <si>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</si>
  <si>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</si>
  <si>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</si>
  <si>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</si>
  <si>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</si>
  <si>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</si>
  <si>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</si>
  <si>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</si>
  <si>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</si>
  <si>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</si>
  <si>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</si>
  <si>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</si>
  <si>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</si>
  <si>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</si>
  <si>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</si>
  <si>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</si>
  <si>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</si>
  <si>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</si>
  <si>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</si>
  <si>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</si>
  <si>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</si>
  <si>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</si>
  <si>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</si>
  <si>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</si>
  <si>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</si>
  <si>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</si>
  <si>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</si>
  <si>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</si>
  <si>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</si>
  <si>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</si>
  <si>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</si>
  <si>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</si>
  <si>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</si>
  <si>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</si>
  <si>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</si>
  <si>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</si>
  <si>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</si>
  <si>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</si>
  <si>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</si>
  <si>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</si>
  <si>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</si>
  <si>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</si>
  <si>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</si>
  <si>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</si>
  <si>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</si>
  <si>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</si>
  <si>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</si>
  <si>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</si>
  <si>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</si>
  <si>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</si>
  <si>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</si>
  <si>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</si>
  <si>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</si>
  <si>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</si>
  <si>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</si>
  <si>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</si>
  <si>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</si>
  <si>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</si>
  <si>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</si>
  <si>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</si>
  <si>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</si>
  <si>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7.85</t>
  </si>
  <si>
    <t>一般会計</t>
  </si>
  <si>
    <t>水道事業会計</t>
  </si>
  <si>
    <t>国民健康保険特別会計</t>
  </si>
  <si>
    <t>介護保険特別会計</t>
  </si>
  <si>
    <t>下水道事業特別会計</t>
  </si>
  <si>
    <t>後期高齢者医療特別会計</t>
  </si>
  <si>
    <t>その他会計（赤字）</t>
  </si>
  <si>
    <t>その他会計（黒字）</t>
  </si>
  <si>
    <t>南信州広域連合（一般会計）</t>
    <phoneticPr fontId="11"/>
  </si>
  <si>
    <t>南信州広域連合（広域振興基金特別会計）</t>
    <phoneticPr fontId="11"/>
  </si>
  <si>
    <t>南信州広域連合（飯田広域消防特別会計）</t>
    <phoneticPr fontId="11"/>
  </si>
  <si>
    <t>南信州広域連合（稲葉クリーンセンター特別会計）</t>
    <rPh sb="0" eb="1">
      <t>ミナミ</t>
    </rPh>
    <rPh sb="1" eb="3">
      <t>シンシュウ</t>
    </rPh>
    <rPh sb="3" eb="5">
      <t>コウイキ</t>
    </rPh>
    <rPh sb="5" eb="7">
      <t>レンゴウ</t>
    </rPh>
    <rPh sb="8" eb="10">
      <t>イナバク</t>
    </rPh>
    <rPh sb="11" eb="22">
      <t>ベツカイケイ</t>
    </rPh>
    <phoneticPr fontId="11"/>
  </si>
  <si>
    <t>長野県市町村総合事務組合（一般会計）</t>
  </si>
  <si>
    <t>長野県市町村総合事務組合（非常勤職員公務災害補償特別会計）</t>
  </si>
  <si>
    <t>下伊那郡町村総合事務組合（一般会計）</t>
  </si>
  <si>
    <t>下伊那自治センター組合（一般会計）</t>
  </si>
  <si>
    <t>下伊那郡土木技術センター組合（一般会計）</t>
  </si>
  <si>
    <t>南信地域町村交通災害共済事務組合（一般会計）</t>
  </si>
  <si>
    <t>長野県市町村自治振興組合（一般会計）</t>
  </si>
  <si>
    <t>長野県後期高齢者医療広域連合（一般会計）</t>
  </si>
  <si>
    <t>長野県後期高齢者医療広域連合（後期高齢者医療特別会計）</t>
  </si>
  <si>
    <t>下伊那北部総合事務組合（一般会計）</t>
  </si>
  <si>
    <t>下伊那北部総合事務組合（特別会計）</t>
  </si>
  <si>
    <t>長野県地方税滞納整理機構</t>
  </si>
  <si>
    <t>-</t>
    <phoneticPr fontId="2"/>
  </si>
  <si>
    <t>株式会社　豊かな丘</t>
    <rPh sb="0" eb="4">
      <t>カブ</t>
    </rPh>
    <rPh sb="5" eb="6">
      <t>ユタ</t>
    </rPh>
    <rPh sb="8" eb="9">
      <t>オカ</t>
    </rPh>
    <phoneticPr fontId="2"/>
  </si>
  <si>
    <t>ふるさと創生基金</t>
    <rPh sb="4" eb="6">
      <t>ソウセイ</t>
    </rPh>
    <rPh sb="6" eb="8">
      <t>キキン</t>
    </rPh>
    <phoneticPr fontId="11"/>
  </si>
  <si>
    <t>スポーツ振興基金</t>
    <rPh sb="4" eb="6">
      <t>シンコウ</t>
    </rPh>
    <rPh sb="6" eb="8">
      <t>キキン</t>
    </rPh>
    <phoneticPr fontId="11"/>
  </si>
  <si>
    <t>公民館図書充実基金</t>
    <rPh sb="3" eb="5">
      <t>トショ</t>
    </rPh>
    <rPh sb="5" eb="7">
      <t>ジュウジツ</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</si>
  <si>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</si>
  <si>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</si>
  <si>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</si>
  <si>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</si>
  <si>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</si>
  <si>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</si>
  <si>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</si>
  <si>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</si>
  <si>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</si>
  <si>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</si>
  <si>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29についてみると、実質公債費比率は7.0と類似団体平均より低いものの、上記の理由により将来負担比率が正の数値が出た。今後、交付税算入が始まることにより将来負担比率は0になることが見込まれるが、実質公債費比率は上昇傾向にあり、数値が上昇しすぎないよう注意して財政運営を図る必要がある。</t>
    <rPh sb="11" eb="13">
      <t>ジッシツ</t>
    </rPh>
    <rPh sb="13" eb="16">
      <t>コウサイヒ</t>
    </rPh>
    <rPh sb="16" eb="18">
      <t>ヒリツ</t>
    </rPh>
    <rPh sb="23" eb="25">
      <t>ルイジ</t>
    </rPh>
    <rPh sb="25" eb="27">
      <t>ダンタイ</t>
    </rPh>
    <rPh sb="27" eb="29">
      <t>ヘイキン</t>
    </rPh>
    <rPh sb="31" eb="32">
      <t>ヒク</t>
    </rPh>
    <rPh sb="37" eb="39">
      <t>ジョウキ</t>
    </rPh>
    <rPh sb="40" eb="42">
      <t>リユウ</t>
    </rPh>
    <rPh sb="45" eb="47">
      <t>ショウライ</t>
    </rPh>
    <rPh sb="47" eb="49">
      <t>フタン</t>
    </rPh>
    <rPh sb="49" eb="51">
      <t>ヒリツ</t>
    </rPh>
    <rPh sb="52" eb="53">
      <t>セイ</t>
    </rPh>
    <rPh sb="54" eb="56">
      <t>スウチ</t>
    </rPh>
    <rPh sb="57" eb="58">
      <t>デ</t>
    </rPh>
    <rPh sb="60" eb="62">
      <t>コンゴ</t>
    </rPh>
    <rPh sb="63" eb="66">
      <t>コウフゼイ</t>
    </rPh>
    <rPh sb="66" eb="68">
      <t>サンニュウ</t>
    </rPh>
    <rPh sb="69" eb="70">
      <t>ハジ</t>
    </rPh>
    <rPh sb="77" eb="79">
      <t>ショウライ</t>
    </rPh>
    <rPh sb="79" eb="81">
      <t>フタン</t>
    </rPh>
    <rPh sb="81" eb="83">
      <t>ヒリツ</t>
    </rPh>
    <rPh sb="91" eb="93">
      <t>ミコ</t>
    </rPh>
    <rPh sb="98" eb="100">
      <t>ジッシツ</t>
    </rPh>
    <rPh sb="100" eb="103">
      <t>コウサイヒ</t>
    </rPh>
    <rPh sb="103" eb="105">
      <t>ヒリツ</t>
    </rPh>
    <rPh sb="106" eb="108">
      <t>ジョウショウ</t>
    </rPh>
    <rPh sb="108" eb="110">
      <t>ケイコウ</t>
    </rPh>
    <rPh sb="114" eb="116">
      <t>スウチ</t>
    </rPh>
    <rPh sb="117" eb="119">
      <t>ジョウショウ</t>
    </rPh>
    <rPh sb="126" eb="128">
      <t>チュウイ</t>
    </rPh>
    <rPh sb="130" eb="132">
      <t>ザイセイ</t>
    </rPh>
    <rPh sb="132" eb="134">
      <t>ウンエイ</t>
    </rPh>
    <rPh sb="135" eb="136">
      <t>ハカ</t>
    </rPh>
    <rPh sb="137" eb="139">
      <t>ヒツヨウ</t>
    </rPh>
    <phoneticPr fontId="5"/>
  </si>
  <si>
    <t>実質公債費比率</t>
    <phoneticPr fontId="5"/>
  </si>
  <si>
    <t xml:space="preserve"> </t>
    <phoneticPr fontId="5"/>
  </si>
  <si>
    <t>有形固定資産減価償却率は類似団体平均より低いものの、H29は道の駅整備に係る大型起債の借入のため将来負担比率が3.0と正の数値が出た。ただし、借り入れたのは交付税措置のある有利な起債であり、今後、交付税算入が始まれば将来負担比率は０以下になると推測される。</t>
    <rPh sb="0" eb="2">
      <t>ユウケイ</t>
    </rPh>
    <rPh sb="2" eb="4">
      <t>コテイ</t>
    </rPh>
    <rPh sb="4" eb="6">
      <t>シサン</t>
    </rPh>
    <rPh sb="6" eb="8">
      <t>ゲンカ</t>
    </rPh>
    <rPh sb="8" eb="10">
      <t>ショウキャク</t>
    </rPh>
    <rPh sb="10" eb="11">
      <t>リツ</t>
    </rPh>
    <rPh sb="12" eb="14">
      <t>ルイジ</t>
    </rPh>
    <rPh sb="14" eb="16">
      <t>ダンタイ</t>
    </rPh>
    <rPh sb="16" eb="18">
      <t>ヘイキン</t>
    </rPh>
    <rPh sb="20" eb="21">
      <t>ヒク</t>
    </rPh>
    <rPh sb="71" eb="72">
      <t>カ</t>
    </rPh>
    <rPh sb="73" eb="74">
      <t>イ</t>
    </rPh>
    <rPh sb="78" eb="81">
      <t>コウフゼイ</t>
    </rPh>
    <rPh sb="81" eb="83">
      <t>ソチ</t>
    </rPh>
    <rPh sb="86" eb="88">
      <t>ユウリ</t>
    </rPh>
    <rPh sb="89" eb="91">
      <t>キサイ</t>
    </rPh>
    <rPh sb="95" eb="97">
      <t>コンゴ</t>
    </rPh>
    <rPh sb="98" eb="101">
      <t>コウフゼイ</t>
    </rPh>
    <rPh sb="101" eb="103">
      <t>サンニュウ</t>
    </rPh>
    <rPh sb="104" eb="105">
      <t>ハジ</t>
    </rPh>
    <rPh sb="108" eb="110">
      <t>ショウライ</t>
    </rPh>
    <rPh sb="110" eb="112">
      <t>フタン</t>
    </rPh>
    <rPh sb="112" eb="114">
      <t>ヒリツ</t>
    </rPh>
    <rPh sb="116" eb="118">
      <t>イカ</t>
    </rPh>
    <rPh sb="122" eb="124">
      <t>スイソク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</si>
</sst>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602E-4057-A084-EE9C6AA1FA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328272</c:v>
                </c:pt>
                <c:pt idx="1">
                  <c:v>151674</c:v>
                </c:pt>
                <c:pt idx="2">
                  <c:v>186269</c:v>
                </c:pt>
                <c:pt idx="3">
                  <c:v>102680</c:v>
                </c:pt>
                <c:pt idx="4">
                  <c:v>272656</c:v>
                </c:pt>
              </c:numCache>
            </c:numRef>
          </c:val>
          <c:smooth val="0"/>
          <c:extLst>
            <c:ext xmlns:c16="http://schemas.microsoft.com/office/drawing/2014/chart" uri="{C3380CC4-5D6E-409C-BE32-E72D297353CC}">
              <c16:uniqueId val="{00000001-602E-4057-A084-EE9C6AA1FAB5}"/>
            </c:ext>
          </c:extLst>
        </c:ser>
        <c:dLbls>
          <c:showLegendKey val="0"/>
          <c:showVal val="0"/>
          <c:showCatName val="0"/>
          <c:showSerName val="0"/>
          <c:showPercent val="0"/>
          <c:showBubbleSize val="0"/>
        </c:dLbls>
        <c:marker val="1"/>
        <c:smooth val="0"/>
        <c:axId val="384001832"/>
        <c:axId val="117810552"/>
      </c:lineChart>
      <c:catAx>
        <c:axId val="384001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10552"/>
        <c:crosses val="autoZero"/>
        <c:auto val="1"/>
        <c:lblAlgn val="ctr"/>
        <c:lblOffset val="100"/>
        <c:tickLblSkip val="1"/>
        <c:tickMarkSkip val="1"/>
        <c:noMultiLvlLbl val="0"/>
      </c:catAx>
      <c:valAx>
        <c:axId val="1178105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001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26.24</c:v>
                </c:pt>
                <c:pt idx="1">
                  <c:v>26.65</c:v>
                </c:pt>
                <c:pt idx="2">
                  <c:v>36.450000000000003</c:v>
                </c:pt>
                <c:pt idx="3">
                  <c:v>28.9</c:v>
                </c:pt>
                <c:pt idx="4">
                  <c:v>30.28</c:v>
                </c:pt>
              </c:numCache>
            </c:numRef>
          </c:val>
          <c:extLst>
            <c:ext xmlns:c16="http://schemas.microsoft.com/office/drawing/2014/chart" uri="{C3380CC4-5D6E-409C-BE32-E72D297353CC}">
              <c16:uniqueId val="{00000000-EF6E-4605-A8FE-45FB53C603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46.4</c:v>
                </c:pt>
                <c:pt idx="1">
                  <c:v>46.3</c:v>
                </c:pt>
                <c:pt idx="2">
                  <c:v>45.3</c:v>
                </c:pt>
                <c:pt idx="3">
                  <c:v>46.34</c:v>
                </c:pt>
                <c:pt idx="4">
                  <c:v>47.04</c:v>
                </c:pt>
              </c:numCache>
            </c:numRef>
          </c:val>
          <c:extLst>
            <c:ext xmlns:c16="http://schemas.microsoft.com/office/drawing/2014/chart" uri="{C3380CC4-5D6E-409C-BE32-E72D297353CC}">
              <c16:uniqueId val="{00000001-EF6E-4605-A8FE-45FB53C6031E}"/>
            </c:ext>
          </c:extLst>
        </c:ser>
        <c:dLbls>
          <c:showLegendKey val="0"/>
          <c:showVal val="0"/>
          <c:showCatName val="0"/>
          <c:showSerName val="0"/>
          <c:showPercent val="0"/>
          <c:showBubbleSize val="0"/>
        </c:dLbls>
        <c:gapWidth val="250"/>
        <c:overlap val="100"/>
        <c:axId val="386796712"/>
        <c:axId val="387176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5.47</c:v>
                </c:pt>
                <c:pt idx="1">
                  <c:v>0.71</c:v>
                </c:pt>
                <c:pt idx="2">
                  <c:v>10.63</c:v>
                </c:pt>
                <c:pt idx="3">
                  <c:v>-7.85</c:v>
                </c:pt>
                <c:pt idx="4">
                  <c:v>1.32</c:v>
                </c:pt>
              </c:numCache>
            </c:numRef>
          </c:val>
          <c:smooth val="0"/>
          <c:extLst>
            <c:ext xmlns:c16="http://schemas.microsoft.com/office/drawing/2014/chart" uri="{C3380CC4-5D6E-409C-BE32-E72D297353CC}">
              <c16:uniqueId val="{00000002-EF6E-4605-A8FE-45FB53C6031E}"/>
            </c:ext>
          </c:extLst>
        </c:ser>
        <c:dLbls>
          <c:showLegendKey val="0"/>
          <c:showVal val="0"/>
          <c:showCatName val="0"/>
          <c:showSerName val="0"/>
          <c:showPercent val="0"/>
          <c:showBubbleSize val="0"/>
        </c:dLbls>
        <c:marker val="1"/>
        <c:smooth val="0"/>
        <c:axId val="386796712"/>
        <c:axId val="387176896"/>
      </c:lineChart>
      <c:catAx>
        <c:axId val="386796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7176896"/>
        <c:crosses val="autoZero"/>
        <c:auto val="1"/>
        <c:lblAlgn val="ctr"/>
        <c:lblOffset val="100"/>
        <c:tickLblSkip val="1"/>
        <c:tickMarkSkip val="1"/>
        <c:noMultiLvlLbl val="0"/>
      </c:catAx>
      <c:valAx>
        <c:axId val="38717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796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0.93</c:v>
                </c:pt>
                <c:pt idx="2">
                  <c:v>#N/A</c:v>
                </c:pt>
                <c:pt idx="3">
                  <c:v>0.65</c:v>
                </c:pt>
                <c:pt idx="4">
                  <c:v>#N/A</c:v>
                </c:pt>
                <c:pt idx="5">
                  <c:v>1.17</c:v>
                </c:pt>
                <c:pt idx="6">
                  <c:v>#N/A</c:v>
                </c:pt>
                <c:pt idx="7">
                  <c:v>4.21</c:v>
                </c:pt>
                <c:pt idx="8">
                  <c:v>0</c:v>
                </c:pt>
                <c:pt idx="9">
                  <c:v>0</c:v>
                </c:pt>
              </c:numCache>
            </c:numRef>
          </c:val>
          <c:extLst>
            <c:ext xmlns:c16="http://schemas.microsoft.com/office/drawing/2014/chart" uri="{C3380CC4-5D6E-409C-BE32-E72D297353CC}">
              <c16:uniqueId val="{00000000-3CC2-487C-8077-7730119D71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C2-487C-8077-7730119D71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CC2-487C-8077-7730119D713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CC2-487C-8077-7730119D713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CC2-487C-8077-7730119D713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0.99</c:v>
                </c:pt>
                <c:pt idx="2">
                  <c:v>#N/A</c:v>
                </c:pt>
                <c:pt idx="3">
                  <c:v>0.8</c:v>
                </c:pt>
                <c:pt idx="4">
                  <c:v>#N/A</c:v>
                </c:pt>
                <c:pt idx="5">
                  <c:v>0.84</c:v>
                </c:pt>
                <c:pt idx="6">
                  <c:v>#N/A</c:v>
                </c:pt>
                <c:pt idx="7">
                  <c:v>1.54</c:v>
                </c:pt>
                <c:pt idx="8">
                  <c:v>#N/A</c:v>
                </c:pt>
                <c:pt idx="9">
                  <c:v>1.89</c:v>
                </c:pt>
              </c:numCache>
            </c:numRef>
          </c:val>
          <c:extLst>
            <c:ext xmlns:c16="http://schemas.microsoft.com/office/drawing/2014/chart" uri="{C3380CC4-5D6E-409C-BE32-E72D297353CC}">
              <c16:uniqueId val="{00000005-3CC2-487C-8077-7730119D713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0.57999999999999996</c:v>
                </c:pt>
                <c:pt idx="2">
                  <c:v>#N/A</c:v>
                </c:pt>
                <c:pt idx="3">
                  <c:v>0.93</c:v>
                </c:pt>
                <c:pt idx="4">
                  <c:v>#N/A</c:v>
                </c:pt>
                <c:pt idx="5">
                  <c:v>1.44</c:v>
                </c:pt>
                <c:pt idx="6">
                  <c:v>#N/A</c:v>
                </c:pt>
                <c:pt idx="7">
                  <c:v>2.25</c:v>
                </c:pt>
                <c:pt idx="8">
                  <c:v>#N/A</c:v>
                </c:pt>
                <c:pt idx="9">
                  <c:v>2.4900000000000002</c:v>
                </c:pt>
              </c:numCache>
            </c:numRef>
          </c:val>
          <c:extLst>
            <c:ext xmlns:c16="http://schemas.microsoft.com/office/drawing/2014/chart" uri="{C3380CC4-5D6E-409C-BE32-E72D297353CC}">
              <c16:uniqueId val="{00000006-3CC2-487C-8077-7730119D713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0.56000000000000005</c:v>
                </c:pt>
                <c:pt idx="2">
                  <c:v>#N/A</c:v>
                </c:pt>
                <c:pt idx="3">
                  <c:v>0.57999999999999996</c:v>
                </c:pt>
                <c:pt idx="4">
                  <c:v>#N/A</c:v>
                </c:pt>
                <c:pt idx="5">
                  <c:v>0.98</c:v>
                </c:pt>
                <c:pt idx="6">
                  <c:v>#N/A</c:v>
                </c:pt>
                <c:pt idx="7">
                  <c:v>2.25</c:v>
                </c:pt>
                <c:pt idx="8">
                  <c:v>#N/A</c:v>
                </c:pt>
                <c:pt idx="9">
                  <c:v>4.3899999999999997</c:v>
                </c:pt>
              </c:numCache>
            </c:numRef>
          </c:val>
          <c:extLst>
            <c:ext xmlns:c16="http://schemas.microsoft.com/office/drawing/2014/chart" uri="{C3380CC4-5D6E-409C-BE32-E72D297353CC}">
              <c16:uniqueId val="{00000007-3CC2-487C-8077-7730119D713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6.46</c:v>
                </c:pt>
              </c:numCache>
            </c:numRef>
          </c:val>
          <c:extLst>
            <c:ext xmlns:c16="http://schemas.microsoft.com/office/drawing/2014/chart" uri="{C3380CC4-5D6E-409C-BE32-E72D297353CC}">
              <c16:uniqueId val="{00000008-3CC2-487C-8077-7730119D71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26.23</c:v>
                </c:pt>
                <c:pt idx="2">
                  <c:v>#N/A</c:v>
                </c:pt>
                <c:pt idx="3">
                  <c:v>26.64</c:v>
                </c:pt>
                <c:pt idx="4">
                  <c:v>#N/A</c:v>
                </c:pt>
                <c:pt idx="5">
                  <c:v>36.44</c:v>
                </c:pt>
                <c:pt idx="6">
                  <c:v>#N/A</c:v>
                </c:pt>
                <c:pt idx="7">
                  <c:v>28.9</c:v>
                </c:pt>
                <c:pt idx="8">
                  <c:v>#N/A</c:v>
                </c:pt>
                <c:pt idx="9">
                  <c:v>30.27</c:v>
                </c:pt>
              </c:numCache>
            </c:numRef>
          </c:val>
          <c:extLst>
            <c:ext xmlns:c16="http://schemas.microsoft.com/office/drawing/2014/chart" uri="{C3380CC4-5D6E-409C-BE32-E72D297353CC}">
              <c16:uniqueId val="{00000009-3CC2-487C-8077-7730119D7133}"/>
            </c:ext>
          </c:extLst>
        </c:ser>
        <c:dLbls>
          <c:showLegendKey val="0"/>
          <c:showVal val="0"/>
          <c:showCatName val="0"/>
          <c:showSerName val="0"/>
          <c:showPercent val="0"/>
          <c:showBubbleSize val="0"/>
        </c:dLbls>
        <c:gapWidth val="150"/>
        <c:overlap val="100"/>
        <c:axId val="389965232"/>
        <c:axId val="389979320"/>
      </c:barChart>
      <c:catAx>
        <c:axId val="38996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979320"/>
        <c:crosses val="autoZero"/>
        <c:auto val="1"/>
        <c:lblAlgn val="ctr"/>
        <c:lblOffset val="100"/>
        <c:tickLblSkip val="1"/>
        <c:tickMarkSkip val="1"/>
        <c:noMultiLvlLbl val="0"/>
      </c:catAx>
      <c:valAx>
        <c:axId val="389979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965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418</c:v>
                </c:pt>
                <c:pt idx="5">
                  <c:v>456</c:v>
                </c:pt>
                <c:pt idx="8">
                  <c:v>440</c:v>
                </c:pt>
                <c:pt idx="11">
                  <c:v>435</c:v>
                </c:pt>
                <c:pt idx="14">
                  <c:v>426</c:v>
                </c:pt>
              </c:numCache>
            </c:numRef>
          </c:val>
          <c:extLst>
            <c:ext xmlns:c16="http://schemas.microsoft.com/office/drawing/2014/chart" uri="{C3380CC4-5D6E-409C-BE32-E72D297353CC}">
              <c16:uniqueId val="{00000000-6870-498B-8566-5C3639C6C5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70-498B-8566-5C3639C6C5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70-498B-8566-5C3639C6C5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6</c:v>
                </c:pt>
                <c:pt idx="6">
                  <c:v>7</c:v>
                </c:pt>
                <c:pt idx="9">
                  <c:v>7</c:v>
                </c:pt>
                <c:pt idx="12">
                  <c:v>7</c:v>
                </c:pt>
              </c:numCache>
            </c:numRef>
          </c:val>
          <c:extLst>
            <c:ext xmlns:c16="http://schemas.microsoft.com/office/drawing/2014/chart" uri="{C3380CC4-5D6E-409C-BE32-E72D297353CC}">
              <c16:uniqueId val="{00000003-6870-498B-8566-5C3639C6C5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160</c:v>
                </c:pt>
                <c:pt idx="3">
                  <c:v>157</c:v>
                </c:pt>
                <c:pt idx="6">
                  <c:v>161</c:v>
                </c:pt>
                <c:pt idx="9">
                  <c:v>192</c:v>
                </c:pt>
                <c:pt idx="12">
                  <c:v>195</c:v>
                </c:pt>
              </c:numCache>
            </c:numRef>
          </c:val>
          <c:extLst>
            <c:ext xmlns:c16="http://schemas.microsoft.com/office/drawing/2014/chart" uri="{C3380CC4-5D6E-409C-BE32-E72D297353CC}">
              <c16:uniqueId val="{00000004-6870-498B-8566-5C3639C6C5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70-498B-8566-5C3639C6C5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70-498B-8566-5C3639C6C5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343</c:v>
                </c:pt>
                <c:pt idx="3">
                  <c:v>339</c:v>
                </c:pt>
                <c:pt idx="6">
                  <c:v>382</c:v>
                </c:pt>
                <c:pt idx="9">
                  <c:v>400</c:v>
                </c:pt>
                <c:pt idx="12">
                  <c:v>404</c:v>
                </c:pt>
              </c:numCache>
            </c:numRef>
          </c:val>
          <c:extLst>
            <c:ext xmlns:c16="http://schemas.microsoft.com/office/drawing/2014/chart" uri="{C3380CC4-5D6E-409C-BE32-E72D297353CC}">
              <c16:uniqueId val="{00000007-6870-498B-8566-5C3639C6C55A}"/>
            </c:ext>
          </c:extLst>
        </c:ser>
        <c:dLbls>
          <c:showLegendKey val="0"/>
          <c:showVal val="0"/>
          <c:showCatName val="0"/>
          <c:showSerName val="0"/>
          <c:showPercent val="0"/>
          <c:showBubbleSize val="0"/>
        </c:dLbls>
        <c:gapWidth val="100"/>
        <c:overlap val="100"/>
        <c:axId val="341313168"/>
        <c:axId val="34131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91</c:v>
                </c:pt>
                <c:pt idx="2">
                  <c:v>#N/A</c:v>
                </c:pt>
                <c:pt idx="3">
                  <c:v>#N/A</c:v>
                </c:pt>
                <c:pt idx="4">
                  <c:v>46</c:v>
                </c:pt>
                <c:pt idx="5">
                  <c:v>#N/A</c:v>
                </c:pt>
                <c:pt idx="6">
                  <c:v>#N/A</c:v>
                </c:pt>
                <c:pt idx="7">
                  <c:v>110</c:v>
                </c:pt>
                <c:pt idx="8">
                  <c:v>#N/A</c:v>
                </c:pt>
                <c:pt idx="9">
                  <c:v>#N/A</c:v>
                </c:pt>
                <c:pt idx="10">
                  <c:v>164</c:v>
                </c:pt>
                <c:pt idx="11">
                  <c:v>#N/A</c:v>
                </c:pt>
                <c:pt idx="12">
                  <c:v>#N/A</c:v>
                </c:pt>
                <c:pt idx="13">
                  <c:v>180</c:v>
                </c:pt>
                <c:pt idx="14">
                  <c:v>#N/A</c:v>
                </c:pt>
              </c:numCache>
            </c:numRef>
          </c:val>
          <c:smooth val="0"/>
          <c:extLst>
            <c:ext xmlns:c16="http://schemas.microsoft.com/office/drawing/2014/chart" uri="{C3380CC4-5D6E-409C-BE32-E72D297353CC}">
              <c16:uniqueId val="{00000008-6870-498B-8566-5C3639C6C55A}"/>
            </c:ext>
          </c:extLst>
        </c:ser>
        <c:dLbls>
          <c:showLegendKey val="0"/>
          <c:showVal val="0"/>
          <c:showCatName val="0"/>
          <c:showSerName val="0"/>
          <c:showPercent val="0"/>
          <c:showBubbleSize val="0"/>
        </c:dLbls>
        <c:marker val="1"/>
        <c:smooth val="0"/>
        <c:axId val="341313168"/>
        <c:axId val="341313552"/>
      </c:lineChart>
      <c:catAx>
        <c:axId val="34131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313552"/>
        <c:crosses val="autoZero"/>
        <c:auto val="1"/>
        <c:lblAlgn val="ctr"/>
        <c:lblOffset val="100"/>
        <c:tickLblSkip val="1"/>
        <c:tickMarkSkip val="1"/>
        <c:noMultiLvlLbl val="0"/>
      </c:catAx>
      <c:valAx>
        <c:axId val="34131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31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4034</c:v>
                </c:pt>
                <c:pt idx="5">
                  <c:v>3858</c:v>
                </c:pt>
                <c:pt idx="8">
                  <c:v>3756</c:v>
                </c:pt>
                <c:pt idx="11">
                  <c:v>3713</c:v>
                </c:pt>
                <c:pt idx="14">
                  <c:v>3633</c:v>
                </c:pt>
              </c:numCache>
            </c:numRef>
          </c:val>
          <c:extLst>
            <c:ext xmlns:c16="http://schemas.microsoft.com/office/drawing/2014/chart" uri="{C3380CC4-5D6E-409C-BE32-E72D297353CC}">
              <c16:uniqueId val="{00000000-5D90-4366-A520-4FE4E6D909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61</c:v>
                </c:pt>
                <c:pt idx="5">
                  <c:v>49</c:v>
                </c:pt>
                <c:pt idx="8">
                  <c:v>36</c:v>
                </c:pt>
                <c:pt idx="11">
                  <c:v>24</c:v>
                </c:pt>
                <c:pt idx="14">
                  <c:v>12</c:v>
                </c:pt>
              </c:numCache>
            </c:numRef>
          </c:val>
          <c:extLst>
            <c:ext xmlns:c16="http://schemas.microsoft.com/office/drawing/2014/chart" uri="{C3380CC4-5D6E-409C-BE32-E72D297353CC}">
              <c16:uniqueId val="{00000001-5D90-4366-A520-4FE4E6D909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2414</c:v>
                </c:pt>
                <c:pt idx="5">
                  <c:v>2370</c:v>
                </c:pt>
                <c:pt idx="8">
                  <c:v>2296</c:v>
                </c:pt>
                <c:pt idx="11">
                  <c:v>2290</c:v>
                </c:pt>
                <c:pt idx="14">
                  <c:v>2297</c:v>
                </c:pt>
              </c:numCache>
            </c:numRef>
          </c:val>
          <c:extLst>
            <c:ext xmlns:c16="http://schemas.microsoft.com/office/drawing/2014/chart" uri="{C3380CC4-5D6E-409C-BE32-E72D297353CC}">
              <c16:uniqueId val="{00000002-5D90-4366-A520-4FE4E6D909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90-4366-A520-4FE4E6D909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90-4366-A520-4FE4E6D909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90-4366-A520-4FE4E6D909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747</c:v>
                </c:pt>
                <c:pt idx="3">
                  <c:v>716</c:v>
                </c:pt>
                <c:pt idx="6">
                  <c:v>710</c:v>
                </c:pt>
                <c:pt idx="9">
                  <c:v>711</c:v>
                </c:pt>
                <c:pt idx="12">
                  <c:v>678</c:v>
                </c:pt>
              </c:numCache>
            </c:numRef>
          </c:val>
          <c:extLst>
            <c:ext xmlns:c16="http://schemas.microsoft.com/office/drawing/2014/chart" uri="{C3380CC4-5D6E-409C-BE32-E72D297353CC}">
              <c16:uniqueId val="{00000006-5D90-4366-A520-4FE4E6D909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39</c:v>
                </c:pt>
                <c:pt idx="3">
                  <c:v>34</c:v>
                </c:pt>
                <c:pt idx="6">
                  <c:v>37</c:v>
                </c:pt>
                <c:pt idx="9">
                  <c:v>86</c:v>
                </c:pt>
                <c:pt idx="12">
                  <c:v>179</c:v>
                </c:pt>
              </c:numCache>
            </c:numRef>
          </c:val>
          <c:extLst>
            <c:ext xmlns:c16="http://schemas.microsoft.com/office/drawing/2014/chart" uri="{C3380CC4-5D6E-409C-BE32-E72D297353CC}">
              <c16:uniqueId val="{00000007-5D90-4366-A520-4FE4E6D909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1600</c:v>
                </c:pt>
                <c:pt idx="3">
                  <c:v>1483</c:v>
                </c:pt>
                <c:pt idx="6">
                  <c:v>1380</c:v>
                </c:pt>
                <c:pt idx="9">
                  <c:v>1374</c:v>
                </c:pt>
                <c:pt idx="12">
                  <c:v>1474</c:v>
                </c:pt>
              </c:numCache>
            </c:numRef>
          </c:val>
          <c:extLst>
            <c:ext xmlns:c16="http://schemas.microsoft.com/office/drawing/2014/chart" uri="{C3380CC4-5D6E-409C-BE32-E72D297353CC}">
              <c16:uniqueId val="{00000008-5D90-4366-A520-4FE4E6D909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D90-4366-A520-4FE4E6D909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3684</c:v>
                </c:pt>
                <c:pt idx="3">
                  <c:v>3642</c:v>
                </c:pt>
                <c:pt idx="6">
                  <c:v>3621</c:v>
                </c:pt>
                <c:pt idx="9">
                  <c:v>3398</c:v>
                </c:pt>
                <c:pt idx="12">
                  <c:v>3676</c:v>
                </c:pt>
              </c:numCache>
            </c:numRef>
          </c:val>
          <c:extLst>
            <c:ext xmlns:c16="http://schemas.microsoft.com/office/drawing/2014/chart" uri="{C3380CC4-5D6E-409C-BE32-E72D297353CC}">
              <c16:uniqueId val="{0000000A-5D90-4366-A520-4FE4E6D909FF}"/>
            </c:ext>
          </c:extLst>
        </c:ser>
        <c:dLbls>
          <c:showLegendKey val="0"/>
          <c:showVal val="0"/>
          <c:showCatName val="0"/>
          <c:showSerName val="0"/>
          <c:showPercent val="0"/>
          <c:showBubbleSize val="0"/>
        </c:dLbls>
        <c:gapWidth val="100"/>
        <c:overlap val="100"/>
        <c:axId val="384186528"/>
        <c:axId val="384186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64</c:v>
                </c:pt>
                <c:pt idx="14">
                  <c:v>#N/A</c:v>
                </c:pt>
              </c:numCache>
            </c:numRef>
          </c:val>
          <c:smooth val="0"/>
          <c:extLst>
            <c:ext xmlns:c16="http://schemas.microsoft.com/office/drawing/2014/chart" uri="{C3380CC4-5D6E-409C-BE32-E72D297353CC}">
              <c16:uniqueId val="{0000000B-5D90-4366-A520-4FE4E6D909FF}"/>
            </c:ext>
          </c:extLst>
        </c:ser>
        <c:dLbls>
          <c:showLegendKey val="0"/>
          <c:showVal val="0"/>
          <c:showCatName val="0"/>
          <c:showSerName val="0"/>
          <c:showPercent val="0"/>
          <c:showBubbleSize val="0"/>
        </c:dLbls>
        <c:marker val="1"/>
        <c:smooth val="0"/>
        <c:axId val="384186528"/>
        <c:axId val="384186912"/>
      </c:lineChart>
      <c:catAx>
        <c:axId val="38418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4186912"/>
        <c:crosses val="autoZero"/>
        <c:auto val="1"/>
        <c:lblAlgn val="ctr"/>
        <c:lblOffset val="100"/>
        <c:tickLblSkip val="1"/>
        <c:tickMarkSkip val="1"/>
        <c:noMultiLvlLbl val="0"/>
      </c:catAx>
      <c:valAx>
        <c:axId val="38418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18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1178</c:v>
                </c:pt>
                <c:pt idx="1">
                  <c:v>1186</c:v>
                </c:pt>
                <c:pt idx="2">
                  <c:v>1191</c:v>
                </c:pt>
              </c:numCache>
            </c:numRef>
          </c:val>
          <c:extLst>
            <c:ext xmlns:c16="http://schemas.microsoft.com/office/drawing/2014/chart" uri="{C3380CC4-5D6E-409C-BE32-E72D297353CC}">
              <c16:uniqueId val="{00000000-8BC1-48CB-A649-9C8EF193D6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599</c:v>
                </c:pt>
                <c:pt idx="1">
                  <c:v>601</c:v>
                </c:pt>
                <c:pt idx="2">
                  <c:v>602</c:v>
                </c:pt>
              </c:numCache>
            </c:numRef>
          </c:val>
          <c:extLst>
            <c:ext xmlns:c16="http://schemas.microsoft.com/office/drawing/2014/chart" uri="{C3380CC4-5D6E-409C-BE32-E72D297353CC}">
              <c16:uniqueId val="{00000001-8BC1-48CB-A649-9C8EF193D6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186</c:v>
                </c:pt>
                <c:pt idx="1">
                  <c:v>186</c:v>
                </c:pt>
                <c:pt idx="2">
                  <c:v>186</c:v>
                </c:pt>
              </c:numCache>
            </c:numRef>
          </c:val>
          <c:extLst>
            <c:ext xmlns:c16="http://schemas.microsoft.com/office/drawing/2014/chart" uri="{C3380CC4-5D6E-409C-BE32-E72D297353CC}">
              <c16:uniqueId val="{00000002-8BC1-48CB-A649-9C8EF193D67B}"/>
            </c:ext>
          </c:extLst>
        </c:ser>
        <c:dLbls>
          <c:showLegendKey val="0"/>
          <c:showVal val="0"/>
          <c:showCatName val="0"/>
          <c:showSerName val="0"/>
          <c:showPercent val="0"/>
          <c:showBubbleSize val="0"/>
        </c:dLbls>
        <c:gapWidth val="120"/>
        <c:overlap val="100"/>
        <c:axId val="394722784"/>
        <c:axId val="384188072"/>
      </c:barChart>
      <c:catAx>
        <c:axId val="39472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4188072"/>
        <c:crosses val="autoZero"/>
        <c:auto val="1"/>
        <c:lblAlgn val="ctr"/>
        <c:lblOffset val="100"/>
        <c:tickLblSkip val="1"/>
        <c:tickMarkSkip val="1"/>
        <c:noMultiLvlLbl val="0"/>
      </c:catAx>
      <c:valAx>
        <c:axId val="384188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72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{D89852C6-E3E1-4152-82A7-34AC2DCE172E}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633-40BE-A434-93E08542D0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{3161DC49-16E0-4A86-B864-6BB5AE753800}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33-40BE-A434-93E08542D0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{AD477F4B-5DCE-466D-AA9B-CB6575F94285}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33-40BE-A434-93E08542D0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{C22CFFD6-5DA3-4E2F-B508-EFA88F89E3F8}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33-40BE-A434-93E08542D0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{C8D0F521-0935-42D0-9FDC-40BA648D041E}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33-40BE-A434-93E08542D0F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{C1A42FA3-00EF-4320-9806-B85B2310A9E5}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633-40BE-A434-93E08542D0F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{C717AF13-105C-462F-83ED-1017BB1A75A7}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633-40BE-A434-93E08542D0F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{E561770F-4A99-49DD-A2A4-7D4ECA2DB67D}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633-40BE-A434-93E08542D0F2}"/>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{29D49760-35EC-465C-BAE5-1AE6D5FE6246}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633-40BE-A434-93E08542D0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46.3</c:v>
                </c:pt>
                <c:pt idx="32">
                  <c:v>46.6</c:v>
                </c:pt>
              </c:numCache>
            </c:numRef>
          </c:xVal>
          <c:yVal>
            <c:numRef>
              <c:f>公会計指標分析・財政指標組合せ分析表!$BP$51:$DC$51</c:f>
              <c:numCache>
                <c:formatCode>#,##0.0;"▲ "#,##0.0</c:formatCode>
                <c:ptCount val="40"/>
                <c:pt idx="32">
                  <c:v>3</c:v>
                </c:pt>
              </c:numCache>
            </c:numRef>
          </c:yVal>
          <c:smooth val="0"/>
          <c:extLst>
            <c:ext xmlns:c16="http://schemas.microsoft.com/office/drawing/2014/chart" uri="{C3380CC4-5D6E-409C-BE32-E72D297353CC}">
              <c16:uniqueId val="{00000009-4633-40BE-A434-93E08542D0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{EE2D1561-0F2D-4E71-A9E2-7D334C679582}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633-40BE-A434-93E08542D0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{F6A234F6-34DC-4E19-AFA3-5F54567EF4C5}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33-40BE-A434-93E08542D0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{E0F3FE4F-A2BE-425C-884E-9E40D4E345EF}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33-40BE-A434-93E08542D0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{B5C9CBFD-BD30-45A9-945A-B6263976F6D5}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33-40BE-A434-93E08542D0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{134973C4-D6CA-4E49-B987-0471CDBE69EA}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33-40BE-A434-93E08542D0F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{C76051CE-8B4B-4B28-BF46-287FCB37A3A2}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633-40BE-A434-93E08542D0F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{4EEC806F-7FEA-4BC3-9EB3-8DE4E488D46D}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633-40BE-A434-93E08542D0F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{FF35D3FF-5B5E-4ED7-818D-365EFC68B285}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633-40BE-A434-93E08542D0F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{A97A4BDA-B45B-4C61-86A9-B5FFDE5E2AD1}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633-40BE-A434-93E08542D0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58.5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4633-40BE-A434-93E08542D0F2}"/>
            </c:ext>
          </c:extLst>
        </c:ser>
        <c:dLbls>
          <c:showLegendKey val="0"/>
          <c:showVal val="1"/>
          <c:showCatName val="0"/>
          <c:showSerName val="0"/>
          <c:showPercent val="0"/>
          <c:showBubbleSize val="0"/>
        </c:dLbls>
        <c:axId val="69902712"/>
        <c:axId val="395199392"/>
      </c:scatterChart>
      <c:valAx>
        <c:axId val="69902712"/>
        <c:scaling>
          <c:orientation val="minMax"/>
          <c:max val="60"/>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5199392"/>
        <c:crosses val="autoZero"/>
        <c:crossBetween val="midCat"/>
      </c:valAx>
      <c:valAx>
        <c:axId val="395199392"/>
        <c:scaling>
          <c:orientation val="minMax"/>
          <c:max val="3.5"/>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902712"/>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{96D92750-B8C2-4DC2-B11C-615F7D8CD378}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737-4C8C-B2B7-2FA07C5559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{BBC45E7C-BB75-4E32-B18C-0BD8E8B7723C}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37-4C8C-B2B7-2FA07C5559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{73E3B445-76DC-4BAD-B8F1-0A8B45247CD1}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37-4C8C-B2B7-2FA07C5559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{17F753BA-EAFE-44EC-B251-2FA552C8AA8B}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37-4C8C-B2B7-2FA07C5559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{B10F49B4-B737-4BF5-8757-8E3B3CC71D2F}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37-4C8C-B2B7-2FA07C55599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{B44594E8-1696-42BC-9D38-427FF5168F57}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737-4C8C-B2B7-2FA07C55599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{E4028089-6EEA-45C7-BBD5-3548A32B1556}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737-4C8C-B2B7-2FA07C55599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{626EE36A-C672-4469-9580-A52A205FF705}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737-4C8C-B2B7-2FA07C55599B}"/>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{03D7BF89-0B54-445F-9306-BE6ACC8F6B1D}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737-4C8C-B2B7-2FA07C5559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3.9</c:v>
                </c:pt>
                <c:pt idx="16">
                  <c:v>3.8</c:v>
                </c:pt>
                <c:pt idx="24">
                  <c:v>4.9000000000000004</c:v>
                </c:pt>
                <c:pt idx="32">
                  <c:v>7</c:v>
                </c:pt>
              </c:numCache>
            </c:numRef>
          </c:xVal>
          <c:yVal>
            <c:numRef>
              <c:f>公会計指標分析・財政指標組合せ分析表!$BP$73:$DC$73</c:f>
              <c:numCache>
                <c:formatCode>#,##0.0;"▲ "#,##0.0</c:formatCode>
                <c:ptCount val="40"/>
                <c:pt idx="32">
                  <c:v>3</c:v>
                </c:pt>
              </c:numCache>
            </c:numRef>
          </c:yVal>
          <c:smooth val="0"/>
          <c:extLst>
            <c:ext xmlns:c16="http://schemas.microsoft.com/office/drawing/2014/chart" uri="{C3380CC4-5D6E-409C-BE32-E72D297353CC}">
              <c16:uniqueId val="{00000009-1737-4C8C-B2B7-2FA07C5559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{31FC7D59-B797-4D3E-9519-95972DFB4EB7}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737-4C8C-B2B7-2FA07C5559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{FB5E8C30-2852-47D0-8E2E-FA107A63022F}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37-4C8C-B2B7-2FA07C5559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{A44755FF-0163-4A32-94D4-F1AF66B2D0E0}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37-4C8C-B2B7-2FA07C5559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{D0F86834-DD20-4C6C-8BE7-00083C63CD11}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37-4C8C-B2B7-2FA07C5559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{FF603064-2706-4C97-B0F0-2A106F68DD9B}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37-4C8C-B2B7-2FA07C55599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{02BF3B96-67B3-4DEE-8DE6-38BE03175728}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737-4C8C-B2B7-2FA07C55599B}"/>
                </c:ext>
              </c:extLst>
            </c:dLbl>
            <c:dLbl>
              <c:idx val="16"/>
              <c:layout>
                <c:manualLayout>
                  <c:x val="-3.1077049389352962E-2"/>
                  <c:y val="-8.133737286005204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{DEE57144-104E-4CFD-8BF8-9AAC2CF4B613}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737-4C8C-B2B7-2FA07C55599B}"/>
                </c:ext>
              </c:extLst>
            </c:dLbl>
            <c:dLbl>
              <c:idx val="24"/>
              <c:layout>
                <c:manualLayout>
                  <c:x val="-3.2318933848868373E-2"/>
                  <c:y val="-7.187700997392300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{3C148102-A685-4B0B-A12C-39ACFDD50430}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737-4C8C-B2B7-2FA07C55599B}"/>
                </c:ext>
              </c:extLst>
            </c:dLbl>
            <c:dLbl>
              <c:idx val="32"/>
              <c:layout>
                <c:manualLayout>
                  <c:x val="-3.1697991619110633E-2"/>
                  <c:y val="-3.403555842940688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{16E5DF8B-07BA-4F7C-919F-4BC77B030418}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737-4C8C-B2B7-2FA07C5559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737-4C8C-B2B7-2FA07C55599B}"/>
            </c:ext>
          </c:extLst>
        </c:ser>
        <c:dLbls>
          <c:showLegendKey val="0"/>
          <c:showVal val="1"/>
          <c:showCatName val="0"/>
          <c:showSerName val="0"/>
          <c:showPercent val="0"/>
          <c:showBubbleSize val="0"/>
        </c:dLbls>
        <c:axId val="395200176"/>
        <c:axId val="395200568"/>
      </c:scatterChart>
      <c:valAx>
        <c:axId val="395200176"/>
        <c:scaling>
          <c:orientation val="minMax"/>
          <c:max val="10.1"/>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5200568"/>
        <c:crosses val="autoZero"/>
        <c:crossBetween val="midCat"/>
      </c:valAx>
      <c:valAx>
        <c:axId val="395200568"/>
        <c:scaling>
          <c:orientation val="minMax"/>
          <c:max val="3.5"/>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5200176"/>
        <c:crosses val="autoZero"/>
        <c:crossBetween val="midCat"/>
        <c:majorUnit val="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元利償還金は前年度並みであるが、公営企業債の元利償還金に対する繰入金は平成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年度より増加している。算入公債費等については、新規発行した起債に係る算入額の増加があるものの、一方で償還終了による算入額の減少もあり、結果的に前年度より</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以上から、実質公債費比率の分子は前年度より</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百万円増加することになった。今後も、算入公債費等が多く見込める交付税措置のある有利な起債を積極的に活用し、健全な財政運営に努めていく。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一般会計等に係る地方債の現在高は、道の駅整備に伴う多額の借入を行ったことにより、前年度より</a:t>
          </a:r>
          <a:r>
            <a:rPr kumimoji="1" lang="en-US" altLang="ja-JP" sz="1400">
              <a:latin typeface="ＭＳ ゴシック" pitchFamily="49" charset="-128"/>
              <a:ea typeface="ＭＳ ゴシック" pitchFamily="49" charset="-128"/>
            </a:rPr>
            <a:t>278</a:t>
          </a:r>
          <a:r>
            <a:rPr kumimoji="1" lang="ja-JP" altLang="en-US" sz="1400">
              <a:latin typeface="ＭＳ ゴシック" pitchFamily="49" charset="-128"/>
              <a:ea typeface="ＭＳ ゴシック" pitchFamily="49" charset="-128"/>
            </a:rPr>
            <a:t>百万円増加した。公営企業債等繰入見込額についても前年度より</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百万円増加した。組合等負担等見込額は南信州広域連合で整備した廃棄物処分場に係る負担金が算入されたことで、前年度より</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一方、充当可能財源等は、基金は前年度並みであるが、基準財政需要額算入見込額は交付税算入が終了する起債があることで</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百万円減少した。その結果、将来負担額が充当可能財源等を上回り、将来負担比率がプラスに転じた。まだ国の定める早期健全化基準（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％）を大きく下回っているが、計画的な基金の運用、補助事業や有利な起債を活用することで、これ以上数値が悪化しないよう努める。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長野県豊丘村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は利子分を毎年度積み増しており、取崩しをしていないため微増している。その他の特定目的基金は、利子分を積み増しせずに各経費に充当しており、取崩しを行っていない。以上から、基金残高全体としては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測しえない大幅な収入減少や不時の支出増加、地方債の償還財源として、現在の額を今後も維持していく。将来の財政状況を見る中で、今後は財政的に余裕のある年度において減債基金の積み増しを行いたい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ふるさと創生基金は利子を人材育成等に係る社会教育経費に、スポーツ振興基金は利子を村内のスポーツ振興に係る経費に、公民館図書充実基金は利子を図書館図書の購入経費に充てている。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利子分を各事業の経費に充て、基金の積み増しは行っていない。また基金取崩しは行っていないため、各基金について増減はない。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今後も利子分を各事業の経費に充て、現有基金の規模を維持していく。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利子分を毎年度積み増しており、取崩しはしていないため微増している。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予測しえない大幅な収入減少や災害発生等の不時の支出増加に備え、現在の規模を今後も維持していく。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利子分を毎年度積み増しており、取崩しはしていないため微増している。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義務的経費である地方債の償還のために設けている基金である。平成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地方債残高等の合計が充当可能財源等を超え将来負担比率がプラスに転じたことから、将来の財政状況を見る中で、今後は財政的に余裕のある年度において当基金の積み増しを行い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6,649
76.79
6,146,120
5,321,824
766,911
2,532,745
3,675,566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は数値が低く、全体的にみて類似団体に比べれば村施設の老朽化は進んでいないと言える。これは、近年、大型施設である社会教育施設の建替えや道の駅の新築を行ったためである。しかし、学校・保育園等は老朽化が進んでおり、公共施設管理計画の個別施設計画の策定を通じ、計画的な補修・修繕や今後の施設の方向性の検討が必要であ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1" name="直線コネクタ 70"/>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2"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3" name="直線コネクタ 72"/>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4"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5" name="直線コネクタ 74"/>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6"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7" name="フローチャート: 判断 76"/>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8" name="フローチャート: 判断 77"/>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9" name="フローチャート: 判断 78"/>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5" name="楕円 84"/>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6" name="有形固定資産減価償却率該当値テキスト"/>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163558</xdr:rowOff>
    </xdr:from>
    <xdr:to>
      <xdr:col>19</xdr:col>
      <xdr:colOff>187325</xdr:colOff>
      <xdr:row>32</xdr:row>
      <xdr:rowOff>93708</xdr:rowOff>
    </xdr:to>
    <xdr:sp macro="" textlink="">
      <xdr:nvSpPr>
        <xdr:cNvPr id="87" name="楕円 86"/>
        <xdr:cNvSpPr/>
      </xdr:nvSpPr>
      <xdr:spPr>
        <a:xfrm>
          <a:off x="4000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42908</xdr:rowOff>
    </xdr:to>
    <xdr:cxnSp macro="">
      <xdr:nvCxnSpPr>
        <xdr:cNvPr id="88" name="直線コネクタ 87"/>
        <xdr:cNvCxnSpPr/>
      </xdr:nvCxnSpPr>
      <xdr:spPr>
        <a:xfrm flipV="1">
          <a:off x="4051300" y="6291580"/>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89"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90"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84835</xdr:rowOff>
    </xdr:from>
    <xdr:ext cx="405111" cy="259045"/>
    <xdr:sp macro="" textlink="">
      <xdr:nvSpPr>
        <xdr:cNvPr id="91" name="n_1mainValue有形固定資産減価償却率"/>
        <xdr:cNvSpPr txBox="1"/>
      </xdr:nvSpPr>
      <xdr:spPr>
        <a:xfrm>
          <a:off x="38360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少なく、実質債務（将来負担額－充当可能基金残高）は類似団体より相対的に少ないと言える。これは充当可能基金が十分あるためであり、今後も基金の取崩しは将来の財政をシミュレーションし、慎重に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0" name="直線コネクタ 119"/>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3"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4" name="直線コネクタ 123"/>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5"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6" name="フローチャート: 判断 125"/>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71614</xdr:rowOff>
    </xdr:from>
    <xdr:to>
      <xdr:col>76</xdr:col>
      <xdr:colOff>73025</xdr:colOff>
      <xdr:row>33</xdr:row>
      <xdr:rowOff>1764</xdr:rowOff>
    </xdr:to>
    <xdr:sp macro="" textlink="">
      <xdr:nvSpPr>
        <xdr:cNvPr id="132" name="楕円 131"/>
        <xdr:cNvSpPr/>
      </xdr:nvSpPr>
      <xdr:spPr>
        <a:xfrm>
          <a:off x="14744700" y="632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50041</xdr:rowOff>
    </xdr:from>
    <xdr:ext cx="340478" cy="259045"/>
    <xdr:sp macro="" textlink="">
      <xdr:nvSpPr>
        <xdr:cNvPr id="133" name="債務償還可能年数該当値テキスト"/>
        <xdr:cNvSpPr txBox="1"/>
      </xdr:nvSpPr>
      <xdr:spPr>
        <a:xfrm>
          <a:off x="14846300" y="6307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6,649
76.79
6,146,120
5,321,824
766,911
2,532,745
3,675,566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xdr:rowOff>
    </xdr:from>
    <xdr:to>
      <xdr:col>24</xdr:col>
      <xdr:colOff>114300</xdr:colOff>
      <xdr:row>38</xdr:row>
      <xdr:rowOff>117475</xdr:rowOff>
    </xdr:to>
    <xdr:sp macro="" textlink="">
      <xdr:nvSpPr>
        <xdr:cNvPr id="70" name="楕円 69"/>
        <xdr:cNvSpPr/>
      </xdr:nvSpPr>
      <xdr:spPr>
        <a:xfrm>
          <a:off x="4584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165752</xdr:rowOff>
    </xdr:from>
    <xdr:ext cx="405111" cy="259045"/>
    <xdr:sp macro="" textlink="">
      <xdr:nvSpPr>
        <xdr:cNvPr id="71" name="【道路】&#10;有形固定資産減価償却率該当値テキスト"/>
        <xdr:cNvSpPr txBox="1"/>
      </xdr:nvSpPr>
      <xdr:spPr>
        <a:xfrm>
          <a:off x="4673600"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2" name="楕円 71"/>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66675</xdr:rowOff>
    </xdr:from>
    <xdr:to>
      <xdr:col>24</xdr:col>
      <xdr:colOff>63500</xdr:colOff>
      <xdr:row>38</xdr:row>
      <xdr:rowOff>87630</xdr:rowOff>
    </xdr:to>
    <xdr:cxnSp macro="">
      <xdr:nvCxnSpPr>
        <xdr:cNvPr id="73" name="直線コネクタ 72"/>
        <xdr:cNvCxnSpPr/>
      </xdr:nvCxnSpPr>
      <xdr:spPr>
        <a:xfrm flipV="1">
          <a:off x="3797300" y="65817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4"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5"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76" name="n_1mainValue【道路】&#10;有形固定資産減価償却率"/>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138862</xdr:rowOff>
    </xdr:from>
    <xdr:to>
      <xdr:col>55</xdr:col>
      <xdr:colOff>50800</xdr:colOff>
      <xdr:row>39</xdr:row>
      <xdr:rowOff>69012</xdr:rowOff>
    </xdr:to>
    <xdr:sp macro="" textlink="">
      <xdr:nvSpPr>
        <xdr:cNvPr id="116" name="楕円 115"/>
        <xdr:cNvSpPr/>
      </xdr:nvSpPr>
      <xdr:spPr>
        <a:xfrm>
          <a:off x="10426700" y="66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161739</xdr:rowOff>
    </xdr:from>
    <xdr:ext cx="534377" cy="259045"/>
    <xdr:sp macro="" textlink="">
      <xdr:nvSpPr>
        <xdr:cNvPr id="117" name="【道路】&#10;一人当たり延長該当値テキスト"/>
        <xdr:cNvSpPr txBox="1"/>
      </xdr:nvSpPr>
      <xdr:spPr>
        <a:xfrm>
          <a:off x="10515600" y="65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150379</xdr:rowOff>
    </xdr:from>
    <xdr:to>
      <xdr:col>50</xdr:col>
      <xdr:colOff>165100</xdr:colOff>
      <xdr:row>39</xdr:row>
      <xdr:rowOff>80529</xdr:rowOff>
    </xdr:to>
    <xdr:sp macro="" textlink="">
      <xdr:nvSpPr>
        <xdr:cNvPr id="118" name="楕円 117"/>
        <xdr:cNvSpPr/>
      </xdr:nvSpPr>
      <xdr:spPr>
        <a:xfrm>
          <a:off x="9588500" y="66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18212</xdr:rowOff>
    </xdr:from>
    <xdr:to>
      <xdr:col>55</xdr:col>
      <xdr:colOff>0</xdr:colOff>
      <xdr:row>39</xdr:row>
      <xdr:rowOff>29729</xdr:rowOff>
    </xdr:to>
    <xdr:cxnSp macro="">
      <xdr:nvCxnSpPr>
        <xdr:cNvPr id="119" name="直線コネクタ 118"/>
        <xdr:cNvCxnSpPr/>
      </xdr:nvCxnSpPr>
      <xdr:spPr>
        <a:xfrm flipV="1">
          <a:off x="9639300" y="6704762"/>
          <a:ext cx="838200" cy="1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0"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1"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71656</xdr:rowOff>
    </xdr:from>
    <xdr:ext cx="534377" cy="259045"/>
    <xdr:sp macro="" textlink="">
      <xdr:nvSpPr>
        <xdr:cNvPr id="122" name="n_1mainValue【道路】&#10;一人当たり延長"/>
        <xdr:cNvSpPr txBox="1"/>
      </xdr:nvSpPr>
      <xdr:spPr>
        <a:xfrm>
          <a:off x="9359411" y="67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21046</xdr:rowOff>
    </xdr:from>
    <xdr:to>
      <xdr:col>24</xdr:col>
      <xdr:colOff>114300</xdr:colOff>
      <xdr:row>58</xdr:row>
      <xdr:rowOff>122646</xdr:rowOff>
    </xdr:to>
    <xdr:sp macro="" textlink="">
      <xdr:nvSpPr>
        <xdr:cNvPr id="162" name="楕円 161"/>
        <xdr:cNvSpPr/>
      </xdr:nvSpPr>
      <xdr:spPr>
        <a:xfrm>
          <a:off x="45847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43923</xdr:rowOff>
    </xdr:from>
    <xdr:ext cx="405111" cy="259045"/>
    <xdr:sp macro="" textlink="">
      <xdr:nvSpPr>
        <xdr:cNvPr id="163" name="【橋りょう・トンネル】&#10;有形固定資産減価償却率該当値テキスト"/>
        <xdr:cNvSpPr txBox="1"/>
      </xdr:nvSpPr>
      <xdr:spPr>
        <a:xfrm>
          <a:off x="4673600"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40640</xdr:rowOff>
    </xdr:from>
    <xdr:to>
      <xdr:col>20</xdr:col>
      <xdr:colOff>38100</xdr:colOff>
      <xdr:row>58</xdr:row>
      <xdr:rowOff>142240</xdr:rowOff>
    </xdr:to>
    <xdr:sp macro="" textlink="">
      <xdr:nvSpPr>
        <xdr:cNvPr id="164" name="楕円 163"/>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71846</xdr:rowOff>
    </xdr:from>
    <xdr:to>
      <xdr:col>24</xdr:col>
      <xdr:colOff>63500</xdr:colOff>
      <xdr:row>58</xdr:row>
      <xdr:rowOff>91440</xdr:rowOff>
    </xdr:to>
    <xdr:cxnSp macro="">
      <xdr:nvCxnSpPr>
        <xdr:cNvPr id="165" name="直線コネクタ 164"/>
        <xdr:cNvCxnSpPr/>
      </xdr:nvCxnSpPr>
      <xdr:spPr>
        <a:xfrm flipV="1">
          <a:off x="3797300" y="100159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6"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67"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158767</xdr:rowOff>
    </xdr:from>
    <xdr:ext cx="405111" cy="259045"/>
    <xdr:sp macro="" textlink="">
      <xdr:nvSpPr>
        <xdr:cNvPr id="168" name="n_1mainValue【橋りょう・トンネル】&#10;有形固定資産減価償却率"/>
        <xdr:cNvSpPr txBox="1"/>
      </xdr:nvSpPr>
      <xdr:spPr>
        <a:xfrm>
          <a:off x="3582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195" name="【橋りょう・トンネル】&#10;一人当たり有形固定資産（償却資産）額平均値テキスト"/>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168266</xdr:rowOff>
    </xdr:from>
    <xdr:to>
      <xdr:col>55</xdr:col>
      <xdr:colOff>50800</xdr:colOff>
      <xdr:row>62</xdr:row>
      <xdr:rowOff>98416</xdr:rowOff>
    </xdr:to>
    <xdr:sp macro="" textlink="">
      <xdr:nvSpPr>
        <xdr:cNvPr id="204" name="楕円 203"/>
        <xdr:cNvSpPr/>
      </xdr:nvSpPr>
      <xdr:spPr>
        <a:xfrm>
          <a:off x="10426700" y="1062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146693</xdr:rowOff>
    </xdr:from>
    <xdr:ext cx="599010" cy="259045"/>
    <xdr:sp macro="" textlink="">
      <xdr:nvSpPr>
        <xdr:cNvPr id="205" name="【橋りょう・トンネル】&#10;一人当たり有形固定資産（償却資産）額該当値テキスト"/>
        <xdr:cNvSpPr txBox="1"/>
      </xdr:nvSpPr>
      <xdr:spPr>
        <a:xfrm>
          <a:off x="10515600" y="1060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1680</xdr:rowOff>
    </xdr:from>
    <xdr:to>
      <xdr:col>50</xdr:col>
      <xdr:colOff>165100</xdr:colOff>
      <xdr:row>62</xdr:row>
      <xdr:rowOff>103280</xdr:rowOff>
    </xdr:to>
    <xdr:sp macro="" textlink="">
      <xdr:nvSpPr>
        <xdr:cNvPr id="206" name="楕円 205"/>
        <xdr:cNvSpPr/>
      </xdr:nvSpPr>
      <xdr:spPr>
        <a:xfrm>
          <a:off x="9588500" y="1063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47616</xdr:rowOff>
    </xdr:from>
    <xdr:to>
      <xdr:col>55</xdr:col>
      <xdr:colOff>0</xdr:colOff>
      <xdr:row>62</xdr:row>
      <xdr:rowOff>52480</xdr:rowOff>
    </xdr:to>
    <xdr:cxnSp macro="">
      <xdr:nvCxnSpPr>
        <xdr:cNvPr id="207" name="直線コネクタ 206"/>
        <xdr:cNvCxnSpPr/>
      </xdr:nvCxnSpPr>
      <xdr:spPr>
        <a:xfrm flipV="1">
          <a:off x="9639300" y="10677516"/>
          <a:ext cx="8382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8"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9"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94407</xdr:rowOff>
    </xdr:from>
    <xdr:ext cx="599010" cy="259045"/>
    <xdr:sp macro="" textlink="">
      <xdr:nvSpPr>
        <xdr:cNvPr id="210" name="n_1mainValue【橋りょう・トンネル】&#10;一人当たり有形固定資産（償却資産）額"/>
        <xdr:cNvSpPr txBox="1"/>
      </xdr:nvSpPr>
      <xdr:spPr>
        <a:xfrm>
          <a:off x="9327095" y="1072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153052</xdr:rowOff>
    </xdr:from>
    <xdr:ext cx="405111" cy="259045"/>
    <xdr:sp macro="" textlink="">
      <xdr:nvSpPr>
        <xdr:cNvPr id="240" name="【公営住宅】&#10;有形固定資産減価償却率平均値テキスト"/>
        <xdr:cNvSpPr txBox="1"/>
      </xdr:nvSpPr>
      <xdr:spPr>
        <a:xfrm>
          <a:off x="4673600" y="1386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31114</xdr:rowOff>
    </xdr:from>
    <xdr:to>
      <xdr:col>24</xdr:col>
      <xdr:colOff>114300</xdr:colOff>
      <xdr:row>86</xdr:row>
      <xdr:rowOff>132714</xdr:rowOff>
    </xdr:to>
    <xdr:sp macro="" textlink="">
      <xdr:nvSpPr>
        <xdr:cNvPr id="249" name="楕円 248"/>
        <xdr:cNvSpPr/>
      </xdr:nvSpPr>
      <xdr:spPr>
        <a:xfrm>
          <a:off x="45847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117491</xdr:rowOff>
    </xdr:from>
    <xdr:ext cx="405111" cy="259045"/>
    <xdr:sp macro="" textlink="">
      <xdr:nvSpPr>
        <xdr:cNvPr id="250" name="【公営住宅】&#10;有形固定資産減価償却率該当値テキスト"/>
        <xdr:cNvSpPr txBox="1"/>
      </xdr:nvSpPr>
      <xdr:spPr>
        <a:xfrm>
          <a:off x="4673600" y="14690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118745</xdr:rowOff>
    </xdr:from>
    <xdr:to>
      <xdr:col>20</xdr:col>
      <xdr:colOff>38100</xdr:colOff>
      <xdr:row>87</xdr:row>
      <xdr:rowOff>48895</xdr:rowOff>
    </xdr:to>
    <xdr:sp macro="" textlink="">
      <xdr:nvSpPr>
        <xdr:cNvPr id="251" name="楕円 250"/>
        <xdr:cNvSpPr/>
      </xdr:nvSpPr>
      <xdr:spPr>
        <a:xfrm>
          <a:off x="3746500" y="148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81914</xdr:rowOff>
    </xdr:from>
    <xdr:to>
      <xdr:col>24</xdr:col>
      <xdr:colOff>63500</xdr:colOff>
      <xdr:row>86</xdr:row>
      <xdr:rowOff>169545</xdr:rowOff>
    </xdr:to>
    <xdr:cxnSp macro="">
      <xdr:nvCxnSpPr>
        <xdr:cNvPr id="252" name="直線コネクタ 251"/>
        <xdr:cNvCxnSpPr/>
      </xdr:nvCxnSpPr>
      <xdr:spPr>
        <a:xfrm flipV="1">
          <a:off x="3797300" y="14826614"/>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53"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4"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40022</xdr:rowOff>
    </xdr:from>
    <xdr:ext cx="405111" cy="259045"/>
    <xdr:sp macro="" textlink="">
      <xdr:nvSpPr>
        <xdr:cNvPr id="255" name="n_1mainValue【公営住宅】&#10;有形固定資産減価償却率"/>
        <xdr:cNvSpPr txBox="1"/>
      </xdr:nvSpPr>
      <xdr:spPr>
        <a:xfrm>
          <a:off x="3582044"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84" name="【公営住宅】&#10;一人当たり面積平均値テキスト"/>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118174</xdr:rowOff>
    </xdr:from>
    <xdr:to>
      <xdr:col>55</xdr:col>
      <xdr:colOff>50800</xdr:colOff>
      <xdr:row>86</xdr:row>
      <xdr:rowOff>48324</xdr:rowOff>
    </xdr:to>
    <xdr:sp macro="" textlink="">
      <xdr:nvSpPr>
        <xdr:cNvPr id="293" name="楕円 292"/>
        <xdr:cNvSpPr/>
      </xdr:nvSpPr>
      <xdr:spPr>
        <a:xfrm>
          <a:off x="10426700" y="146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33101</xdr:rowOff>
    </xdr:from>
    <xdr:ext cx="469744" cy="259045"/>
    <xdr:sp macro="" textlink="">
      <xdr:nvSpPr>
        <xdr:cNvPr id="294" name="【公営住宅】&#10;一人当たり面積該当値テキスト"/>
        <xdr:cNvSpPr txBox="1"/>
      </xdr:nvSpPr>
      <xdr:spPr>
        <a:xfrm>
          <a:off x="10515600" y="1460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119126</xdr:rowOff>
    </xdr:from>
    <xdr:to>
      <xdr:col>50</xdr:col>
      <xdr:colOff>165100</xdr:colOff>
      <xdr:row>86</xdr:row>
      <xdr:rowOff>49276</xdr:rowOff>
    </xdr:to>
    <xdr:sp macro="" textlink="">
      <xdr:nvSpPr>
        <xdr:cNvPr id="295" name="楕円 294"/>
        <xdr:cNvSpPr/>
      </xdr:nvSpPr>
      <xdr:spPr>
        <a:xfrm>
          <a:off x="9588500" y="146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168974</xdr:rowOff>
    </xdr:from>
    <xdr:to>
      <xdr:col>55</xdr:col>
      <xdr:colOff>0</xdr:colOff>
      <xdr:row>85</xdr:row>
      <xdr:rowOff>169926</xdr:rowOff>
    </xdr:to>
    <xdr:cxnSp macro="">
      <xdr:nvCxnSpPr>
        <xdr:cNvPr id="296" name="直線コネクタ 295"/>
        <xdr:cNvCxnSpPr/>
      </xdr:nvCxnSpPr>
      <xdr:spPr>
        <a:xfrm flipV="1">
          <a:off x="9639300" y="14742224"/>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7"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8"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40403</xdr:rowOff>
    </xdr:from>
    <xdr:ext cx="469744" cy="259045"/>
    <xdr:sp macro="" textlink="">
      <xdr:nvSpPr>
        <xdr:cNvPr id="299" name="n_1mainValue【公営住宅】&#10;一人当たり面積"/>
        <xdr:cNvSpPr txBox="1"/>
      </xdr:nvSpPr>
      <xdr:spPr>
        <a:xfrm>
          <a:off x="9391727" y="1478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41" name="直線コネクタ 340"/>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42"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3" name="直線コネクタ 342"/>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5" name="直線コネクタ 34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46"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7" name="フローチャート: 判断 346"/>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8" name="フローチャート: 判断 347"/>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9" name="フローチャート: 判断 348"/>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129903</xdr:rowOff>
    </xdr:from>
    <xdr:to>
      <xdr:col>85</xdr:col>
      <xdr:colOff>177800</xdr:colOff>
      <xdr:row>38</xdr:row>
      <xdr:rowOff>60053</xdr:rowOff>
    </xdr:to>
    <xdr:sp macro="" textlink="">
      <xdr:nvSpPr>
        <xdr:cNvPr id="355" name="楕円 354"/>
        <xdr:cNvSpPr/>
      </xdr:nvSpPr>
      <xdr:spPr>
        <a:xfrm>
          <a:off x="162687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152780</xdr:rowOff>
    </xdr:from>
    <xdr:ext cx="405111" cy="259045"/>
    <xdr:sp macro="" textlink="">
      <xdr:nvSpPr>
        <xdr:cNvPr id="356" name="【認定こども園・幼稚園・保育所】&#10;有形固定資産減価償却率該当値テキスト"/>
        <xdr:cNvSpPr txBox="1"/>
      </xdr:nvSpPr>
      <xdr:spPr>
        <a:xfrm>
          <a:off x="16357600" y="632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357" name="楕円 356"/>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9253</xdr:rowOff>
    </xdr:from>
    <xdr:to>
      <xdr:col>85</xdr:col>
      <xdr:colOff>127000</xdr:colOff>
      <xdr:row>38</xdr:row>
      <xdr:rowOff>30480</xdr:rowOff>
    </xdr:to>
    <xdr:cxnSp macro="">
      <xdr:nvCxnSpPr>
        <xdr:cNvPr id="358" name="直線コネクタ 357"/>
        <xdr:cNvCxnSpPr/>
      </xdr:nvCxnSpPr>
      <xdr:spPr>
        <a:xfrm flipV="1">
          <a:off x="15481300" y="652435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59"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60"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361" name="n_1mainValue【認定こども園・幼稚園・保育所】&#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5" name="直線コネクタ 384"/>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6"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7" name="直線コネクタ 386"/>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8"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9" name="直線コネクタ 388"/>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90"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91" name="フローチャート: 判断 390"/>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92" name="フローチャート: 判断 39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93" name="フローチャート: 判断 392"/>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126365</xdr:rowOff>
    </xdr:from>
    <xdr:to>
      <xdr:col>116</xdr:col>
      <xdr:colOff>114300</xdr:colOff>
      <xdr:row>37</xdr:row>
      <xdr:rowOff>56515</xdr:rowOff>
    </xdr:to>
    <xdr:sp macro="" textlink="">
      <xdr:nvSpPr>
        <xdr:cNvPr id="399" name="楕円 398"/>
        <xdr:cNvSpPr/>
      </xdr:nvSpPr>
      <xdr:spPr>
        <a:xfrm>
          <a:off x="22110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149242</xdr:rowOff>
    </xdr:from>
    <xdr:ext cx="469744" cy="259045"/>
    <xdr:sp macro="" textlink="">
      <xdr:nvSpPr>
        <xdr:cNvPr id="400" name="【認定こども園・幼稚園・保育所】&#10;一人当たり面積該当値テキスト"/>
        <xdr:cNvSpPr txBox="1"/>
      </xdr:nvSpPr>
      <xdr:spPr>
        <a:xfrm>
          <a:off x="22199600"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133985</xdr:rowOff>
    </xdr:from>
    <xdr:to>
      <xdr:col>112</xdr:col>
      <xdr:colOff>38100</xdr:colOff>
      <xdr:row>37</xdr:row>
      <xdr:rowOff>64135</xdr:rowOff>
    </xdr:to>
    <xdr:sp macro="" textlink="">
      <xdr:nvSpPr>
        <xdr:cNvPr id="401" name="楕円 400"/>
        <xdr:cNvSpPr/>
      </xdr:nvSpPr>
      <xdr:spPr>
        <a:xfrm>
          <a:off x="21272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xdr:rowOff>
    </xdr:from>
    <xdr:to>
      <xdr:col>116</xdr:col>
      <xdr:colOff>63500</xdr:colOff>
      <xdr:row>37</xdr:row>
      <xdr:rowOff>13335</xdr:rowOff>
    </xdr:to>
    <xdr:cxnSp macro="">
      <xdr:nvCxnSpPr>
        <xdr:cNvPr id="402" name="直線コネクタ 401"/>
        <xdr:cNvCxnSpPr/>
      </xdr:nvCxnSpPr>
      <xdr:spPr>
        <a:xfrm flipV="1">
          <a:off x="21323300" y="63493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03"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04"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80662</xdr:rowOff>
    </xdr:from>
    <xdr:ext cx="469744" cy="259045"/>
    <xdr:sp macro="" textlink="">
      <xdr:nvSpPr>
        <xdr:cNvPr id="405" name="n_1mainValue【認定こども園・幼稚園・保育所】&#10;一人当たり面積"/>
        <xdr:cNvSpPr txBox="1"/>
      </xdr:nvSpPr>
      <xdr:spPr>
        <a:xfrm>
          <a:off x="21075727" y="608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31" name="直線コネクタ 430"/>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32"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33" name="直線コネクタ 432"/>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34"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5" name="直線コネクタ 434"/>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436"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7" name="フローチャート: 判断 436"/>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8" name="フローチャート: 判断 437"/>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30843</xdr:rowOff>
    </xdr:from>
    <xdr:to>
      <xdr:col>85</xdr:col>
      <xdr:colOff>177800</xdr:colOff>
      <xdr:row>59</xdr:row>
      <xdr:rowOff>132443</xdr:rowOff>
    </xdr:to>
    <xdr:sp macro="" textlink="">
      <xdr:nvSpPr>
        <xdr:cNvPr id="445" name="楕円 444"/>
        <xdr:cNvSpPr/>
      </xdr:nvSpPr>
      <xdr:spPr>
        <a:xfrm>
          <a:off x="162687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9270</xdr:rowOff>
    </xdr:from>
    <xdr:ext cx="405111" cy="259045"/>
    <xdr:sp macro="" textlink="">
      <xdr:nvSpPr>
        <xdr:cNvPr id="446" name="【学校施設】&#10;有形固定資産減価償却率該当値テキスト"/>
        <xdr:cNvSpPr txBox="1"/>
      </xdr:nvSpPr>
      <xdr:spPr>
        <a:xfrm>
          <a:off x="16357600"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447" name="楕円 446"/>
        <xdr:cNvSpPr/>
      </xdr:nvSpPr>
      <xdr:spPr>
        <a:xfrm>
          <a:off x="15430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81643</xdr:rowOff>
    </xdr:from>
    <xdr:to>
      <xdr:col>85</xdr:col>
      <xdr:colOff>127000</xdr:colOff>
      <xdr:row>59</xdr:row>
      <xdr:rowOff>112667</xdr:rowOff>
    </xdr:to>
    <xdr:cxnSp macro="">
      <xdr:nvCxnSpPr>
        <xdr:cNvPr id="448" name="直線コネクタ 447"/>
        <xdr:cNvCxnSpPr/>
      </xdr:nvCxnSpPr>
      <xdr:spPr>
        <a:xfrm flipV="1">
          <a:off x="15481300" y="1019719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449"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50"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154594</xdr:rowOff>
    </xdr:from>
    <xdr:ext cx="405111" cy="259045"/>
    <xdr:sp macro="" textlink="">
      <xdr:nvSpPr>
        <xdr:cNvPr id="451" name="n_1main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74" name="直線コネクタ 473"/>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5"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6" name="直線コネクタ 475"/>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7"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8" name="直線コネクタ 477"/>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479" name="【学校施設】&#10;一人当たり面積平均値テキスト"/>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80" name="フローチャート: 判断 479"/>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81" name="フローチャート: 判断 480"/>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82" name="フローチャート: 判断 481"/>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15037</xdr:rowOff>
    </xdr:from>
    <xdr:to>
      <xdr:col>116</xdr:col>
      <xdr:colOff>114300</xdr:colOff>
      <xdr:row>63</xdr:row>
      <xdr:rowOff>116637</xdr:rowOff>
    </xdr:to>
    <xdr:sp macro="" textlink="">
      <xdr:nvSpPr>
        <xdr:cNvPr id="488" name="楕円 487"/>
        <xdr:cNvSpPr/>
      </xdr:nvSpPr>
      <xdr:spPr>
        <a:xfrm>
          <a:off x="22110700" y="108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164914</xdr:rowOff>
    </xdr:from>
    <xdr:ext cx="469744" cy="259045"/>
    <xdr:sp macro="" textlink="">
      <xdr:nvSpPr>
        <xdr:cNvPr id="489" name="【学校施設】&#10;一人当たり面積該当値テキスト"/>
        <xdr:cNvSpPr txBox="1"/>
      </xdr:nvSpPr>
      <xdr:spPr>
        <a:xfrm>
          <a:off x="22199600" y="107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19838</xdr:rowOff>
    </xdr:from>
    <xdr:to>
      <xdr:col>112</xdr:col>
      <xdr:colOff>38100</xdr:colOff>
      <xdr:row>63</xdr:row>
      <xdr:rowOff>121438</xdr:rowOff>
    </xdr:to>
    <xdr:sp macro="" textlink="">
      <xdr:nvSpPr>
        <xdr:cNvPr id="490" name="楕円 489"/>
        <xdr:cNvSpPr/>
      </xdr:nvSpPr>
      <xdr:spPr>
        <a:xfrm>
          <a:off x="21272500" y="1082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65837</xdr:rowOff>
    </xdr:from>
    <xdr:to>
      <xdr:col>116</xdr:col>
      <xdr:colOff>63500</xdr:colOff>
      <xdr:row>63</xdr:row>
      <xdr:rowOff>70638</xdr:rowOff>
    </xdr:to>
    <xdr:cxnSp macro="">
      <xdr:nvCxnSpPr>
        <xdr:cNvPr id="491" name="直線コネクタ 490"/>
        <xdr:cNvCxnSpPr/>
      </xdr:nvCxnSpPr>
      <xdr:spPr>
        <a:xfrm flipV="1">
          <a:off x="21323300" y="10867187"/>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92"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93"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112565</xdr:rowOff>
    </xdr:from>
    <xdr:ext cx="469744" cy="259045"/>
    <xdr:sp macro="" textlink="">
      <xdr:nvSpPr>
        <xdr:cNvPr id="494" name="n_1mainValue【学校施設】&#10;一人当たり面積"/>
        <xdr:cNvSpPr txBox="1"/>
      </xdr:nvSpPr>
      <xdr:spPr>
        <a:xfrm>
          <a:off x="21075727" y="1091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1" name="直線コネクタ 5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2" name="テキスト ボックス 5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3" name="直線コネクタ 5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4" name="テキスト ボックス 5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5" name="直線コネクタ 5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6" name="テキスト ボックス 5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7" name="直線コネクタ 5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8" name="テキスト ボックス 5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9" name="直線コネクタ 5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0" name="テキスト ボックス 5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1" name="直線コネクタ 5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2" name="テキスト ボックス 5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95794</xdr:rowOff>
    </xdr:to>
    <xdr:cxnSp macro="">
      <xdr:nvCxnSpPr>
        <xdr:cNvPr id="536" name="直線コネクタ 535"/>
        <xdr:cNvCxnSpPr/>
      </xdr:nvCxnSpPr>
      <xdr:spPr>
        <a:xfrm flipV="1">
          <a:off x="16318864" y="17090571"/>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99621</xdr:rowOff>
    </xdr:from>
    <xdr:ext cx="405111" cy="259045"/>
    <xdr:sp macro="" textlink="">
      <xdr:nvSpPr>
        <xdr:cNvPr id="537" name="【公民館】&#10;有形固定資産減価償却率最小値テキスト"/>
        <xdr:cNvSpPr txBox="1"/>
      </xdr:nvSpPr>
      <xdr:spPr>
        <a:xfrm>
          <a:off x="16357600" y="184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95794</xdr:rowOff>
    </xdr:from>
    <xdr:to>
      <xdr:col>86</xdr:col>
      <xdr:colOff>25400</xdr:colOff>
      <xdr:row>107</xdr:row>
      <xdr:rowOff>95794</xdr:rowOff>
    </xdr:to>
    <xdr:cxnSp macro="">
      <xdr:nvCxnSpPr>
        <xdr:cNvPr id="538" name="直線コネクタ 537"/>
        <xdr:cNvCxnSpPr/>
      </xdr:nvCxnSpPr>
      <xdr:spPr>
        <a:xfrm>
          <a:off x="16230600" y="18440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0" name="直線コネクタ 53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85833</xdr:rowOff>
    </xdr:from>
    <xdr:ext cx="405111" cy="259045"/>
    <xdr:sp macro="" textlink="">
      <xdr:nvSpPr>
        <xdr:cNvPr id="541" name="【公民館】&#10;有形固定資産減価償却率平均値テキスト"/>
        <xdr:cNvSpPr txBox="1"/>
      </xdr:nvSpPr>
      <xdr:spPr>
        <a:xfrm>
          <a:off x="16357600" y="17402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62956</xdr:rowOff>
    </xdr:from>
    <xdr:to>
      <xdr:col>85</xdr:col>
      <xdr:colOff>177800</xdr:colOff>
      <xdr:row>102</xdr:row>
      <xdr:rowOff>164556</xdr:rowOff>
    </xdr:to>
    <xdr:sp macro="" textlink="">
      <xdr:nvSpPr>
        <xdr:cNvPr id="542" name="フローチャート: 判断 541"/>
        <xdr:cNvSpPr/>
      </xdr:nvSpPr>
      <xdr:spPr>
        <a:xfrm>
          <a:off x="16268700" y="175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61323</xdr:rowOff>
    </xdr:from>
    <xdr:to>
      <xdr:col>81</xdr:col>
      <xdr:colOff>101600</xdr:colOff>
      <xdr:row>102</xdr:row>
      <xdr:rowOff>162923</xdr:rowOff>
    </xdr:to>
    <xdr:sp macro="" textlink="">
      <xdr:nvSpPr>
        <xdr:cNvPr id="543" name="フローチャート: 判断 542"/>
        <xdr:cNvSpPr/>
      </xdr:nvSpPr>
      <xdr:spPr>
        <a:xfrm>
          <a:off x="15430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544" name="フローチャート: 判断 543"/>
        <xdr:cNvSpPr/>
      </xdr:nvSpPr>
      <xdr:spPr>
        <a:xfrm>
          <a:off x="14541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44994</xdr:rowOff>
    </xdr:from>
    <xdr:to>
      <xdr:col>85</xdr:col>
      <xdr:colOff>177800</xdr:colOff>
      <xdr:row>107</xdr:row>
      <xdr:rowOff>146594</xdr:rowOff>
    </xdr:to>
    <xdr:sp macro="" textlink="">
      <xdr:nvSpPr>
        <xdr:cNvPr id="550" name="楕円 549"/>
        <xdr:cNvSpPr/>
      </xdr:nvSpPr>
      <xdr:spPr>
        <a:xfrm>
          <a:off x="162687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131371</xdr:rowOff>
    </xdr:from>
    <xdr:ext cx="405111" cy="259045"/>
    <xdr:sp macro="" textlink="">
      <xdr:nvSpPr>
        <xdr:cNvPr id="551" name="【公民館】&#10;有形固定資産減価償却率該当値テキスト"/>
        <xdr:cNvSpPr txBox="1"/>
      </xdr:nvSpPr>
      <xdr:spPr>
        <a:xfrm>
          <a:off x="16357600" y="1830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95613</xdr:rowOff>
    </xdr:from>
    <xdr:to>
      <xdr:col>81</xdr:col>
      <xdr:colOff>101600</xdr:colOff>
      <xdr:row>108</xdr:row>
      <xdr:rowOff>25763</xdr:rowOff>
    </xdr:to>
    <xdr:sp macro="" textlink="">
      <xdr:nvSpPr>
        <xdr:cNvPr id="552" name="楕円 551"/>
        <xdr:cNvSpPr/>
      </xdr:nvSpPr>
      <xdr:spPr>
        <a:xfrm>
          <a:off x="15430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146413</xdr:rowOff>
    </xdr:to>
    <xdr:cxnSp macro="">
      <xdr:nvCxnSpPr>
        <xdr:cNvPr id="553" name="直線コネクタ 552"/>
        <xdr:cNvCxnSpPr/>
      </xdr:nvCxnSpPr>
      <xdr:spPr>
        <a:xfrm flipV="1">
          <a:off x="15481300" y="1844094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8000</xdr:rowOff>
    </xdr:from>
    <xdr:ext cx="405111" cy="259045"/>
    <xdr:sp macro="" textlink="">
      <xdr:nvSpPr>
        <xdr:cNvPr id="554" name="n_1aveValue【公民館】&#10;有形固定資産減価償却率"/>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555" name="n_2aveValue【公民館】&#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16890</xdr:rowOff>
    </xdr:from>
    <xdr:ext cx="405111" cy="259045"/>
    <xdr:sp macro="" textlink="">
      <xdr:nvSpPr>
        <xdr:cNvPr id="556" name="n_1mainValue【公民館】&#10;有形固定資産減価償却率"/>
        <xdr:cNvSpPr txBox="1"/>
      </xdr:nvSpPr>
      <xdr:spPr>
        <a:xfrm>
          <a:off x="152660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67" name="直線コネクタ 56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68" name="テキスト ボックス 56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71" name="直線コネクタ 57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72" name="テキスト ボックス 57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76" name="直線コネクタ 575"/>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77"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78" name="直線コネクタ 577"/>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79"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80" name="直線コネクタ 579"/>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581" name="【公民館】&#10;一人当たり面積平均値テキスト"/>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82" name="フローチャート: 判断 581"/>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83" name="フローチャート: 判断 582"/>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84" name="フローチャート: 判断 583"/>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29400</xdr:rowOff>
    </xdr:from>
    <xdr:to>
      <xdr:col>116</xdr:col>
      <xdr:colOff>114300</xdr:colOff>
      <xdr:row>106</xdr:row>
      <xdr:rowOff>131000</xdr:rowOff>
    </xdr:to>
    <xdr:sp macro="" textlink="">
      <xdr:nvSpPr>
        <xdr:cNvPr id="590" name="楕円 589"/>
        <xdr:cNvSpPr/>
      </xdr:nvSpPr>
      <xdr:spPr>
        <a:xfrm>
          <a:off x="22110700" y="182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7827</xdr:rowOff>
    </xdr:from>
    <xdr:ext cx="469744" cy="259045"/>
    <xdr:sp macro="" textlink="">
      <xdr:nvSpPr>
        <xdr:cNvPr id="591" name="【公民館】&#10;一人当たり面積該当値テキスト"/>
        <xdr:cNvSpPr txBox="1"/>
      </xdr:nvSpPr>
      <xdr:spPr>
        <a:xfrm>
          <a:off x="22199600" y="1818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31114</xdr:rowOff>
    </xdr:from>
    <xdr:to>
      <xdr:col>112</xdr:col>
      <xdr:colOff>38100</xdr:colOff>
      <xdr:row>106</xdr:row>
      <xdr:rowOff>132714</xdr:rowOff>
    </xdr:to>
    <xdr:sp macro="" textlink="">
      <xdr:nvSpPr>
        <xdr:cNvPr id="592" name="楕円 591"/>
        <xdr:cNvSpPr/>
      </xdr:nvSpPr>
      <xdr:spPr>
        <a:xfrm>
          <a:off x="21272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80200</xdr:rowOff>
    </xdr:from>
    <xdr:to>
      <xdr:col>116</xdr:col>
      <xdr:colOff>63500</xdr:colOff>
      <xdr:row>106</xdr:row>
      <xdr:rowOff>81914</xdr:rowOff>
    </xdr:to>
    <xdr:cxnSp macro="">
      <xdr:nvCxnSpPr>
        <xdr:cNvPr id="593" name="直線コネクタ 592"/>
        <xdr:cNvCxnSpPr/>
      </xdr:nvCxnSpPr>
      <xdr:spPr>
        <a:xfrm flipV="1">
          <a:off x="21323300" y="1825390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94"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95"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123841</xdr:rowOff>
    </xdr:from>
    <xdr:ext cx="469744" cy="259045"/>
    <xdr:sp macro="" textlink="">
      <xdr:nvSpPr>
        <xdr:cNvPr id="596" name="n_1main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有形固定資産減価償却率を類似団体平均と比較すると、道路は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ポイント低く、橋りょう・トンネルは</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ポイント高く、公営住宅は</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ポイント低く、認定こども園・幼稚園・保育所は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ポイント高く、学校施設は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ポイント低く、公民館は</a:t>
          </a:r>
          <a:r>
            <a:rPr kumimoji="1" lang="en-US" altLang="ja-JP" sz="1300">
              <a:latin typeface="ＭＳ Ｐゴシック" panose="020B0600070205080204" pitchFamily="50" charset="-128"/>
              <a:ea typeface="ＭＳ Ｐゴシック" panose="020B0600070205080204" pitchFamily="50" charset="-128"/>
            </a:rPr>
            <a:t>51.4</a:t>
          </a:r>
          <a:r>
            <a:rPr kumimoji="1" lang="ja-JP" altLang="en-US" sz="1300">
              <a:latin typeface="ＭＳ Ｐゴシック" panose="020B0600070205080204" pitchFamily="50" charset="-128"/>
              <a:ea typeface="ＭＳ Ｐゴシック" panose="020B0600070205080204" pitchFamily="50" charset="-128"/>
            </a:rPr>
            <a:t>ポイント低い。</a:t>
          </a:r>
        </a:p>
        <a:p>
          <a:r>
            <a:rPr kumimoji="1" lang="ja-JP" altLang="en-US" sz="1300">
              <a:latin typeface="ＭＳ Ｐゴシック" panose="020B0600070205080204" pitchFamily="50" charset="-128"/>
              <a:ea typeface="ＭＳ Ｐゴシック" panose="020B0600070205080204" pitchFamily="50" charset="-128"/>
            </a:rPr>
            <a:t>　橋りょう・トンネルが類似団体平均より高くなっているがかつて整備したインフラ施設の老朽化が進んでいるためであり、社会資本整備総合交付金事業や起債を活用しながら計画的に点検・補修を進めていく。公営住宅、公民館の数値が類似団体平均より低いのはこ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年で新築した施設が多いためであり、できるだけ長く使用できるよう計画的な補修・修繕を実施していく。</a:t>
          </a:r>
        </a:p>
        <a:p>
          <a:r>
            <a:rPr kumimoji="1" lang="ja-JP" altLang="en-US" sz="1300">
              <a:latin typeface="ＭＳ Ｐゴシック" panose="020B0600070205080204" pitchFamily="50" charset="-128"/>
              <a:ea typeface="ＭＳ Ｐゴシック" panose="020B0600070205080204" pitchFamily="50" charset="-128"/>
            </a:rPr>
            <a:t>　認定こども園・幼稚園・保育所及び学校施設はほぼ類似団体平均に近い数値となっている。類似団体と同様に老朽化が進んでいることを示しており、今後策定する個別施設計画に基づき、施設の今後の方向性を念頭に置きつつ、計画的な補修・修繕等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6,649
76.79
6,146,120
5,321,824
766,911
2,532,745
3,675,566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2"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164193</xdr:rowOff>
    </xdr:from>
    <xdr:to>
      <xdr:col>24</xdr:col>
      <xdr:colOff>114300</xdr:colOff>
      <xdr:row>41</xdr:row>
      <xdr:rowOff>94343</xdr:rowOff>
    </xdr:to>
    <xdr:sp macro="" textlink="">
      <xdr:nvSpPr>
        <xdr:cNvPr id="71" name="楕円 70"/>
        <xdr:cNvSpPr/>
      </xdr:nvSpPr>
      <xdr:spPr>
        <a:xfrm>
          <a:off x="45847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79120</xdr:rowOff>
    </xdr:from>
    <xdr:ext cx="405111" cy="259045"/>
    <xdr:sp macro="" textlink="">
      <xdr:nvSpPr>
        <xdr:cNvPr id="72" name="【図書館】&#10;有形固定資産減価償却率該当値テキスト"/>
        <xdr:cNvSpPr txBox="1"/>
      </xdr:nvSpPr>
      <xdr:spPr>
        <a:xfrm>
          <a:off x="4673600" y="693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36830</xdr:rowOff>
    </xdr:from>
    <xdr:to>
      <xdr:col>20</xdr:col>
      <xdr:colOff>38100</xdr:colOff>
      <xdr:row>41</xdr:row>
      <xdr:rowOff>138430</xdr:rowOff>
    </xdr:to>
    <xdr:sp macro="" textlink="">
      <xdr:nvSpPr>
        <xdr:cNvPr id="73" name="楕円 72"/>
        <xdr:cNvSpPr/>
      </xdr:nvSpPr>
      <xdr:spPr>
        <a:xfrm>
          <a:off x="3746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43543</xdr:rowOff>
    </xdr:from>
    <xdr:to>
      <xdr:col>24</xdr:col>
      <xdr:colOff>63500</xdr:colOff>
      <xdr:row>41</xdr:row>
      <xdr:rowOff>87630</xdr:rowOff>
    </xdr:to>
    <xdr:cxnSp macro="">
      <xdr:nvCxnSpPr>
        <xdr:cNvPr id="74" name="直線コネクタ 73"/>
        <xdr:cNvCxnSpPr/>
      </xdr:nvCxnSpPr>
      <xdr:spPr>
        <a:xfrm flipV="1">
          <a:off x="3797300" y="707299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75"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119034</xdr:rowOff>
    </xdr:from>
    <xdr:ext cx="405111" cy="259045"/>
    <xdr:sp macro="" textlink="">
      <xdr:nvSpPr>
        <xdr:cNvPr id="76"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129557</xdr:rowOff>
    </xdr:from>
    <xdr:ext cx="405111" cy="259045"/>
    <xdr:sp macro="" textlink="">
      <xdr:nvSpPr>
        <xdr:cNvPr id="77" name="n_1mainValue【図書館】&#10;有形固定資産減価償却率"/>
        <xdr:cNvSpPr txBox="1"/>
      </xdr:nvSpPr>
      <xdr:spPr>
        <a:xfrm>
          <a:off x="35820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0" name="直線コネクタ 99"/>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1"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2" name="直線コネクタ 101"/>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4" name="直線コネクタ 10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5"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6" name="フローチャート: 判断 105"/>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7" name="フローチャート: 判断 10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132842</xdr:rowOff>
    </xdr:from>
    <xdr:to>
      <xdr:col>46</xdr:col>
      <xdr:colOff>38100</xdr:colOff>
      <xdr:row>36</xdr:row>
      <xdr:rowOff>62992</xdr:rowOff>
    </xdr:to>
    <xdr:sp macro="" textlink="">
      <xdr:nvSpPr>
        <xdr:cNvPr id="108" name="フローチャート: 判断 107"/>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xdr:rowOff>
    </xdr:from>
    <xdr:to>
      <xdr:col>55</xdr:col>
      <xdr:colOff>50800</xdr:colOff>
      <xdr:row>35</xdr:row>
      <xdr:rowOff>115570</xdr:rowOff>
    </xdr:to>
    <xdr:sp macro="" textlink="">
      <xdr:nvSpPr>
        <xdr:cNvPr id="114" name="楕円 113"/>
        <xdr:cNvSpPr/>
      </xdr:nvSpPr>
      <xdr:spPr>
        <a:xfrm>
          <a:off x="10426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36847</xdr:rowOff>
    </xdr:from>
    <xdr:ext cx="469744" cy="259045"/>
    <xdr:sp macro="" textlink="">
      <xdr:nvSpPr>
        <xdr:cNvPr id="115" name="【図書館】&#10;一人当たり面積該当値テキスト"/>
        <xdr:cNvSpPr txBox="1"/>
      </xdr:nvSpPr>
      <xdr:spPr>
        <a:xfrm>
          <a:off x="105156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23114</xdr:rowOff>
    </xdr:from>
    <xdr:to>
      <xdr:col>50</xdr:col>
      <xdr:colOff>165100</xdr:colOff>
      <xdr:row>35</xdr:row>
      <xdr:rowOff>124714</xdr:rowOff>
    </xdr:to>
    <xdr:sp macro="" textlink="">
      <xdr:nvSpPr>
        <xdr:cNvPr id="116" name="楕円 115"/>
        <xdr:cNvSpPr/>
      </xdr:nvSpPr>
      <xdr:spPr>
        <a:xfrm>
          <a:off x="9588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64770</xdr:rowOff>
    </xdr:from>
    <xdr:to>
      <xdr:col>55</xdr:col>
      <xdr:colOff>0</xdr:colOff>
      <xdr:row>35</xdr:row>
      <xdr:rowOff>73914</xdr:rowOff>
    </xdr:to>
    <xdr:cxnSp macro="">
      <xdr:nvCxnSpPr>
        <xdr:cNvPr id="117" name="直線コネクタ 116"/>
        <xdr:cNvCxnSpPr/>
      </xdr:nvCxnSpPr>
      <xdr:spPr>
        <a:xfrm flipV="1">
          <a:off x="9639300" y="60655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1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79519</xdr:rowOff>
    </xdr:from>
    <xdr:ext cx="469744" cy="259045"/>
    <xdr:sp macro="" textlink="">
      <xdr:nvSpPr>
        <xdr:cNvPr id="119"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141241</xdr:rowOff>
    </xdr:from>
    <xdr:ext cx="469744" cy="259045"/>
    <xdr:sp macro="" textlink="">
      <xdr:nvSpPr>
        <xdr:cNvPr id="120" name="n_1mainValue【図書館】&#10;一人当たり面積"/>
        <xdr:cNvSpPr txBox="1"/>
      </xdr:nvSpPr>
      <xdr:spPr>
        <a:xfrm>
          <a:off x="9391727" y="57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45" name="直線コネクタ 144"/>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6"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7" name="直線コネクタ 146"/>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0"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1" name="フローチャート: 判断 150"/>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2" name="フローチャート: 判断 15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3" name="フローチャート: 判断 152"/>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139700</xdr:rowOff>
    </xdr:from>
    <xdr:to>
      <xdr:col>24</xdr:col>
      <xdr:colOff>114300</xdr:colOff>
      <xdr:row>58</xdr:row>
      <xdr:rowOff>69850</xdr:rowOff>
    </xdr:to>
    <xdr:sp macro="" textlink="">
      <xdr:nvSpPr>
        <xdr:cNvPr id="159" name="楕円 158"/>
        <xdr:cNvSpPr/>
      </xdr:nvSpPr>
      <xdr:spPr>
        <a:xfrm>
          <a:off x="4584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162577</xdr:rowOff>
    </xdr:from>
    <xdr:ext cx="405111" cy="259045"/>
    <xdr:sp macro="" textlink="">
      <xdr:nvSpPr>
        <xdr:cNvPr id="160" name="【体育館・プール】&#10;有形固定資産減価償却率該当値テキスト"/>
        <xdr:cNvSpPr txBox="1"/>
      </xdr:nvSpPr>
      <xdr:spPr>
        <a:xfrm>
          <a:off x="46736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xdr:rowOff>
    </xdr:from>
    <xdr:to>
      <xdr:col>20</xdr:col>
      <xdr:colOff>38100</xdr:colOff>
      <xdr:row>58</xdr:row>
      <xdr:rowOff>111760</xdr:rowOff>
    </xdr:to>
    <xdr:sp macro="" textlink="">
      <xdr:nvSpPr>
        <xdr:cNvPr id="161" name="楕円 160"/>
        <xdr:cNvSpPr/>
      </xdr:nvSpPr>
      <xdr:spPr>
        <a:xfrm>
          <a:off x="3746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60960</xdr:rowOff>
    </xdr:to>
    <xdr:cxnSp macro="">
      <xdr:nvCxnSpPr>
        <xdr:cNvPr id="162" name="直線コネクタ 161"/>
        <xdr:cNvCxnSpPr/>
      </xdr:nvCxnSpPr>
      <xdr:spPr>
        <a:xfrm flipV="1">
          <a:off x="3797300" y="99631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63"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64"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128287</xdr:rowOff>
    </xdr:from>
    <xdr:ext cx="405111" cy="259045"/>
    <xdr:sp macro="" textlink="">
      <xdr:nvSpPr>
        <xdr:cNvPr id="165" name="n_1mainValue【体育館・プール】&#10;有形固定資産減価償却率"/>
        <xdr:cNvSpPr txBox="1"/>
      </xdr:nvSpPr>
      <xdr:spPr>
        <a:xfrm>
          <a:off x="3582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9" name="直線コネクタ 18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1" name="直線コネクタ 19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3" name="直線コネクタ 19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94"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95" name="フローチャート: 判断 19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96" name="フローチャート: 判断 19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42164</xdr:rowOff>
    </xdr:from>
    <xdr:to>
      <xdr:col>46</xdr:col>
      <xdr:colOff>38100</xdr:colOff>
      <xdr:row>61</xdr:row>
      <xdr:rowOff>143764</xdr:rowOff>
    </xdr:to>
    <xdr:sp macro="" textlink="">
      <xdr:nvSpPr>
        <xdr:cNvPr id="197" name="フローチャート: 判断 196"/>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26162</xdr:rowOff>
    </xdr:from>
    <xdr:to>
      <xdr:col>55</xdr:col>
      <xdr:colOff>50800</xdr:colOff>
      <xdr:row>61</xdr:row>
      <xdr:rowOff>127762</xdr:rowOff>
    </xdr:to>
    <xdr:sp macro="" textlink="">
      <xdr:nvSpPr>
        <xdr:cNvPr id="203" name="楕円 202"/>
        <xdr:cNvSpPr/>
      </xdr:nvSpPr>
      <xdr:spPr>
        <a:xfrm>
          <a:off x="10426700" y="104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49039</xdr:rowOff>
    </xdr:from>
    <xdr:ext cx="469744" cy="259045"/>
    <xdr:sp macro="" textlink="">
      <xdr:nvSpPr>
        <xdr:cNvPr id="204" name="【体育館・プール】&#10;一人当たり面積該当値テキスト"/>
        <xdr:cNvSpPr txBox="1"/>
      </xdr:nvSpPr>
      <xdr:spPr>
        <a:xfrm>
          <a:off x="10515600"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30734</xdr:rowOff>
    </xdr:from>
    <xdr:to>
      <xdr:col>50</xdr:col>
      <xdr:colOff>165100</xdr:colOff>
      <xdr:row>61</xdr:row>
      <xdr:rowOff>132334</xdr:rowOff>
    </xdr:to>
    <xdr:sp macro="" textlink="">
      <xdr:nvSpPr>
        <xdr:cNvPr id="205" name="楕円 204"/>
        <xdr:cNvSpPr/>
      </xdr:nvSpPr>
      <xdr:spPr>
        <a:xfrm>
          <a:off x="9588500" y="1048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76962</xdr:rowOff>
    </xdr:from>
    <xdr:to>
      <xdr:col>55</xdr:col>
      <xdr:colOff>0</xdr:colOff>
      <xdr:row>61</xdr:row>
      <xdr:rowOff>81534</xdr:rowOff>
    </xdr:to>
    <xdr:cxnSp macro="">
      <xdr:nvCxnSpPr>
        <xdr:cNvPr id="206" name="直線コネクタ 205"/>
        <xdr:cNvCxnSpPr/>
      </xdr:nvCxnSpPr>
      <xdr:spPr>
        <a:xfrm flipV="1">
          <a:off x="9639300" y="105354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143273</xdr:rowOff>
    </xdr:from>
    <xdr:ext cx="469744" cy="259045"/>
    <xdr:sp macro="" textlink="">
      <xdr:nvSpPr>
        <xdr:cNvPr id="207"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160291</xdr:rowOff>
    </xdr:from>
    <xdr:ext cx="469744" cy="259045"/>
    <xdr:sp macro="" textlink="">
      <xdr:nvSpPr>
        <xdr:cNvPr id="208"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148861</xdr:rowOff>
    </xdr:from>
    <xdr:ext cx="469744" cy="259045"/>
    <xdr:sp macro="" textlink="">
      <xdr:nvSpPr>
        <xdr:cNvPr id="209" name="n_1mainValue【体育館・プール】&#10;一人当たり面積"/>
        <xdr:cNvSpPr txBox="1"/>
      </xdr:nvSpPr>
      <xdr:spPr>
        <a:xfrm>
          <a:off x="93917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34" name="直線コネクタ 233"/>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35"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36" name="直線コネクタ 235"/>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8" name="直線コネクタ 23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39"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40" name="フローチャート: 判断 239"/>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1" name="フローチャート: 判断 240"/>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42" name="フローチャート: 判断 241"/>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48" name="楕円 247"/>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55897</xdr:rowOff>
    </xdr:from>
    <xdr:ext cx="405111" cy="259045"/>
    <xdr:sp macro="" textlink="">
      <xdr:nvSpPr>
        <xdr:cNvPr id="249" name="【福祉施設】&#10;有形固定資産減価償却率該当値テキスト"/>
        <xdr:cNvSpPr txBox="1"/>
      </xdr:nvSpPr>
      <xdr:spPr>
        <a:xfrm>
          <a:off x="4673600"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250" name="楕円 249"/>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127636</xdr:rowOff>
    </xdr:to>
    <xdr:cxnSp macro="">
      <xdr:nvCxnSpPr>
        <xdr:cNvPr id="251" name="直線コネクタ 250"/>
        <xdr:cNvCxnSpPr/>
      </xdr:nvCxnSpPr>
      <xdr:spPr>
        <a:xfrm flipV="1">
          <a:off x="3797300" y="143141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52"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253"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254" name="n_1mainValue【福祉施設】&#10;有形固定資産減価償却率"/>
        <xdr:cNvSpPr txBox="1"/>
      </xdr:nvSpPr>
      <xdr:spPr>
        <a:xfrm>
          <a:off x="3582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78" name="直線コネクタ 277"/>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79"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80" name="直線コネクタ 279"/>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81"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82" name="直線コネクタ 281"/>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19321</xdr:rowOff>
    </xdr:from>
    <xdr:ext cx="469744" cy="259045"/>
    <xdr:sp macro="" textlink="">
      <xdr:nvSpPr>
        <xdr:cNvPr id="283" name="【福祉施設】&#10;一人当たり面積平均値テキスト"/>
        <xdr:cNvSpPr txBox="1"/>
      </xdr:nvSpPr>
      <xdr:spPr>
        <a:xfrm>
          <a:off x="10515600" y="1442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84" name="フローチャート: 判断 283"/>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85" name="フローチャート: 判断 284"/>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115315</xdr:rowOff>
    </xdr:from>
    <xdr:to>
      <xdr:col>46</xdr:col>
      <xdr:colOff>38100</xdr:colOff>
      <xdr:row>85</xdr:row>
      <xdr:rowOff>45465</xdr:rowOff>
    </xdr:to>
    <xdr:sp macro="" textlink="">
      <xdr:nvSpPr>
        <xdr:cNvPr id="286" name="フローチャート: 判断 285"/>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292" name="楕円 291"/>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45738</xdr:rowOff>
    </xdr:from>
    <xdr:ext cx="469744" cy="259045"/>
    <xdr:sp macro="" textlink="">
      <xdr:nvSpPr>
        <xdr:cNvPr id="293" name="【福祉施設】&#10;一人当たり面積該当値テキスト"/>
        <xdr:cNvSpPr txBox="1"/>
      </xdr:nvSpPr>
      <xdr:spPr>
        <a:xfrm>
          <a:off x="10515600"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68835</xdr:rowOff>
    </xdr:from>
    <xdr:to>
      <xdr:col>50</xdr:col>
      <xdr:colOff>165100</xdr:colOff>
      <xdr:row>85</xdr:row>
      <xdr:rowOff>170435</xdr:rowOff>
    </xdr:to>
    <xdr:sp macro="" textlink="">
      <xdr:nvSpPr>
        <xdr:cNvPr id="294" name="楕円 293"/>
        <xdr:cNvSpPr/>
      </xdr:nvSpPr>
      <xdr:spPr>
        <a:xfrm>
          <a:off x="95885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119635</xdr:rowOff>
    </xdr:to>
    <xdr:cxnSp macro="">
      <xdr:nvCxnSpPr>
        <xdr:cNvPr id="295" name="直線コネクタ 294"/>
        <xdr:cNvCxnSpPr/>
      </xdr:nvCxnSpPr>
      <xdr:spPr>
        <a:xfrm flipV="1">
          <a:off x="9639300" y="1469136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95521</xdr:rowOff>
    </xdr:from>
    <xdr:ext cx="469744" cy="259045"/>
    <xdr:sp macro="" textlink="">
      <xdr:nvSpPr>
        <xdr:cNvPr id="296"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61992</xdr:rowOff>
    </xdr:from>
    <xdr:ext cx="469744" cy="259045"/>
    <xdr:sp macro="" textlink="">
      <xdr:nvSpPr>
        <xdr:cNvPr id="297"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161562</xdr:rowOff>
    </xdr:from>
    <xdr:ext cx="469744" cy="259045"/>
    <xdr:sp macro="" textlink="">
      <xdr:nvSpPr>
        <xdr:cNvPr id="298" name="n_1mainValue【福祉施設】&#10;一人当たり面積"/>
        <xdr:cNvSpPr txBox="1"/>
      </xdr:nvSpPr>
      <xdr:spPr>
        <a:xfrm>
          <a:off x="9391727" y="1473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39" name="直線コネクタ 338"/>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40"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41" name="直線コネクタ 340"/>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42"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43" name="直線コネクタ 342"/>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113047</xdr:rowOff>
    </xdr:from>
    <xdr:ext cx="405111" cy="259045"/>
    <xdr:sp macro="" textlink="">
      <xdr:nvSpPr>
        <xdr:cNvPr id="344" name="【一般廃棄物処理施設】&#10;有形固定資産減価償却率平均値テキスト"/>
        <xdr:cNvSpPr txBox="1"/>
      </xdr:nvSpPr>
      <xdr:spPr>
        <a:xfrm>
          <a:off x="16357600" y="645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45" name="フローチャート: 判断 344"/>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46" name="フローチャート: 判断 345"/>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164465</xdr:rowOff>
    </xdr:from>
    <xdr:to>
      <xdr:col>76</xdr:col>
      <xdr:colOff>165100</xdr:colOff>
      <xdr:row>38</xdr:row>
      <xdr:rowOff>94615</xdr:rowOff>
    </xdr:to>
    <xdr:sp macro="" textlink="">
      <xdr:nvSpPr>
        <xdr:cNvPr id="347" name="フローチャート: 判断 346"/>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132080</xdr:rowOff>
    </xdr:from>
    <xdr:to>
      <xdr:col>85</xdr:col>
      <xdr:colOff>177800</xdr:colOff>
      <xdr:row>42</xdr:row>
      <xdr:rowOff>62230</xdr:rowOff>
    </xdr:to>
    <xdr:sp macro="" textlink="">
      <xdr:nvSpPr>
        <xdr:cNvPr id="353" name="楕円 352"/>
        <xdr:cNvSpPr/>
      </xdr:nvSpPr>
      <xdr:spPr>
        <a:xfrm>
          <a:off x="162687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47007</xdr:rowOff>
    </xdr:from>
    <xdr:ext cx="405111" cy="259045"/>
    <xdr:sp macro="" textlink="">
      <xdr:nvSpPr>
        <xdr:cNvPr id="354" name="【一般廃棄物処理施設】&#10;有形固定資産減価償却率該当値テキスト"/>
        <xdr:cNvSpPr txBox="1"/>
      </xdr:nvSpPr>
      <xdr:spPr>
        <a:xfrm>
          <a:off x="16357600" y="707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355" name="楕円 354"/>
        <xdr:cNvSpPr/>
      </xdr:nvSpPr>
      <xdr:spPr>
        <a:xfrm>
          <a:off x="15430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131445</xdr:rowOff>
    </xdr:from>
    <xdr:to>
      <xdr:col>85</xdr:col>
      <xdr:colOff>127000</xdr:colOff>
      <xdr:row>42</xdr:row>
      <xdr:rowOff>11430</xdr:rowOff>
    </xdr:to>
    <xdr:cxnSp macro="">
      <xdr:nvCxnSpPr>
        <xdr:cNvPr id="356" name="直線コネクタ 355"/>
        <xdr:cNvCxnSpPr/>
      </xdr:nvCxnSpPr>
      <xdr:spPr>
        <a:xfrm>
          <a:off x="15481300" y="6817995"/>
          <a:ext cx="8382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2557</xdr:rowOff>
    </xdr:from>
    <xdr:ext cx="405111" cy="259045"/>
    <xdr:sp macro="" textlink="">
      <xdr:nvSpPr>
        <xdr:cNvPr id="357"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111142</xdr:rowOff>
    </xdr:from>
    <xdr:ext cx="405111" cy="259045"/>
    <xdr:sp macro="" textlink="">
      <xdr:nvSpPr>
        <xdr:cNvPr id="358"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359" name="n_1mainValue【一般廃棄物処理施設】&#10;有形固定資産減価償却率"/>
        <xdr:cNvSpPr txBox="1"/>
      </xdr:nvSpPr>
      <xdr:spPr>
        <a:xfrm>
          <a:off x="15266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1" name="テキスト ボックス 37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3" name="テキスト ボックス 37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5" name="テキスト ボックス 37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7" name="テキスト ボックス 37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9" name="テキスト ボックス 37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81" name="テキスト ボックス 38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3" name="テキスト ボックス 38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85" name="直線コネクタ 384"/>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86"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87" name="直線コネクタ 386"/>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88"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89" name="直線コネクタ 388"/>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68154</xdr:rowOff>
    </xdr:from>
    <xdr:ext cx="599010" cy="259045"/>
    <xdr:sp macro="" textlink="">
      <xdr:nvSpPr>
        <xdr:cNvPr id="390" name="【一般廃棄物処理施設】&#10;一人当たり有形固定資産（償却資産）額平均値テキスト"/>
        <xdr:cNvSpPr txBox="1"/>
      </xdr:nvSpPr>
      <xdr:spPr>
        <a:xfrm>
          <a:off x="22199600" y="6754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91" name="フローチャート: 判断 390"/>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92" name="フローチャート: 判断 391"/>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902</xdr:rowOff>
    </xdr:from>
    <xdr:to>
      <xdr:col>107</xdr:col>
      <xdr:colOff>101600</xdr:colOff>
      <xdr:row>41</xdr:row>
      <xdr:rowOff>102502</xdr:rowOff>
    </xdr:to>
    <xdr:sp macro="" textlink="">
      <xdr:nvSpPr>
        <xdr:cNvPr id="393" name="フローチャート: 判断 392"/>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55283</xdr:rowOff>
    </xdr:from>
    <xdr:to>
      <xdr:col>116</xdr:col>
      <xdr:colOff>114300</xdr:colOff>
      <xdr:row>41</xdr:row>
      <xdr:rowOff>156883</xdr:rowOff>
    </xdr:to>
    <xdr:sp macro="" textlink="">
      <xdr:nvSpPr>
        <xdr:cNvPr id="399" name="楕円 398"/>
        <xdr:cNvSpPr/>
      </xdr:nvSpPr>
      <xdr:spPr>
        <a:xfrm>
          <a:off x="22110700" y="70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141660</xdr:rowOff>
    </xdr:from>
    <xdr:ext cx="534377" cy="259045"/>
    <xdr:sp macro="" textlink="">
      <xdr:nvSpPr>
        <xdr:cNvPr id="400" name="【一般廃棄物処理施設】&#10;一人当たり有形固定資産（償却資産）額該当値テキスト"/>
        <xdr:cNvSpPr txBox="1"/>
      </xdr:nvSpPr>
      <xdr:spPr>
        <a:xfrm>
          <a:off x="22199600" y="699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145309</xdr:rowOff>
    </xdr:from>
    <xdr:to>
      <xdr:col>112</xdr:col>
      <xdr:colOff>38100</xdr:colOff>
      <xdr:row>42</xdr:row>
      <xdr:rowOff>75459</xdr:rowOff>
    </xdr:to>
    <xdr:sp macro="" textlink="">
      <xdr:nvSpPr>
        <xdr:cNvPr id="401" name="楕円 400"/>
        <xdr:cNvSpPr/>
      </xdr:nvSpPr>
      <xdr:spPr>
        <a:xfrm>
          <a:off x="21272500" y="71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106083</xdr:rowOff>
    </xdr:from>
    <xdr:to>
      <xdr:col>116</xdr:col>
      <xdr:colOff>63500</xdr:colOff>
      <xdr:row>42</xdr:row>
      <xdr:rowOff>24659</xdr:rowOff>
    </xdr:to>
    <xdr:cxnSp macro="">
      <xdr:nvCxnSpPr>
        <xdr:cNvPr id="402" name="直線コネクタ 401"/>
        <xdr:cNvCxnSpPr/>
      </xdr:nvCxnSpPr>
      <xdr:spPr>
        <a:xfrm flipV="1">
          <a:off x="21323300" y="7135533"/>
          <a:ext cx="838200" cy="9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70091</xdr:rowOff>
    </xdr:from>
    <xdr:ext cx="599010" cy="259045"/>
    <xdr:sp macro="" textlink="">
      <xdr:nvSpPr>
        <xdr:cNvPr id="403"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119029</xdr:rowOff>
    </xdr:from>
    <xdr:ext cx="599010" cy="259045"/>
    <xdr:sp macro="" textlink="">
      <xdr:nvSpPr>
        <xdr:cNvPr id="404"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66586</xdr:rowOff>
    </xdr:from>
    <xdr:ext cx="534377" cy="259045"/>
    <xdr:sp macro="" textlink="">
      <xdr:nvSpPr>
        <xdr:cNvPr id="405" name="n_1mainValue【一般廃棄物処理施設】&#10;一人当たり有形固定資産（償却資産）額"/>
        <xdr:cNvSpPr txBox="1"/>
      </xdr:nvSpPr>
      <xdr:spPr>
        <a:xfrm>
          <a:off x="21043411" y="726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17" name="テキスト ボックス 41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5" name="テキスト ボックス 4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29" name="直線コネクタ 428"/>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30"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31" name="直線コネクタ 430"/>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32"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33" name="直線コネクタ 432"/>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34" name="【保健センター・保健所】&#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35" name="フローチャート: 判断 434"/>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36" name="フローチャート: 判断 435"/>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37" name="フローチャート: 判断 436"/>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443" name="楕円 442"/>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444" name="【保健センター・保健所】&#10;有形固定資産減価償却率該当値テキスト"/>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445" name="楕円 444"/>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38100</xdr:rowOff>
    </xdr:to>
    <xdr:cxnSp macro="">
      <xdr:nvCxnSpPr>
        <xdr:cNvPr id="446" name="直線コネクタ 445"/>
        <xdr:cNvCxnSpPr/>
      </xdr:nvCxnSpPr>
      <xdr:spPr>
        <a:xfrm flipV="1">
          <a:off x="15481300" y="1028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447"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48"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449" name="n_1mainValue【保健センター・保健所】&#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73" name="直線コネクタ 472"/>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74"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75" name="直線コネクタ 474"/>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76"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77" name="直線コネクタ 476"/>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36847</xdr:rowOff>
    </xdr:from>
    <xdr:ext cx="469744" cy="259045"/>
    <xdr:sp macro="" textlink="">
      <xdr:nvSpPr>
        <xdr:cNvPr id="478" name="【保健センター・保健所】&#10;一人当たり面積平均値テキスト"/>
        <xdr:cNvSpPr txBox="1"/>
      </xdr:nvSpPr>
      <xdr:spPr>
        <a:xfrm>
          <a:off x="22199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79" name="フローチャート: 判断 478"/>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80" name="フローチャート: 判断 479"/>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xdr:rowOff>
    </xdr:from>
    <xdr:to>
      <xdr:col>107</xdr:col>
      <xdr:colOff>101600</xdr:colOff>
      <xdr:row>62</xdr:row>
      <xdr:rowOff>109855</xdr:rowOff>
    </xdr:to>
    <xdr:sp macro="" textlink="">
      <xdr:nvSpPr>
        <xdr:cNvPr id="481" name="フローチャート: 判断 480"/>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87" name="楕円 486"/>
        <xdr:cNvSpPr/>
      </xdr:nvSpPr>
      <xdr:spPr>
        <a:xfrm>
          <a:off x="22110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68597</xdr:rowOff>
    </xdr:from>
    <xdr:ext cx="469744" cy="259045"/>
    <xdr:sp macro="" textlink="">
      <xdr:nvSpPr>
        <xdr:cNvPr id="488" name="【保健センター・保健所】&#10;一人当たり面積該当値テキスト"/>
        <xdr:cNvSpPr txBox="1"/>
      </xdr:nvSpPr>
      <xdr:spPr>
        <a:xfrm>
          <a:off x="2219960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489" name="楕円 488"/>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140970</xdr:rowOff>
    </xdr:from>
    <xdr:to>
      <xdr:col>116</xdr:col>
      <xdr:colOff>63500</xdr:colOff>
      <xdr:row>62</xdr:row>
      <xdr:rowOff>144780</xdr:rowOff>
    </xdr:to>
    <xdr:cxnSp macro="">
      <xdr:nvCxnSpPr>
        <xdr:cNvPr id="490" name="直線コネクタ 489"/>
        <xdr:cNvCxnSpPr/>
      </xdr:nvCxnSpPr>
      <xdr:spPr>
        <a:xfrm flipV="1">
          <a:off x="21323300" y="10770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151147</xdr:rowOff>
    </xdr:from>
    <xdr:ext cx="469744" cy="259045"/>
    <xdr:sp macro="" textlink="">
      <xdr:nvSpPr>
        <xdr:cNvPr id="491"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126382</xdr:rowOff>
    </xdr:from>
    <xdr:ext cx="469744" cy="259045"/>
    <xdr:sp macro="" textlink="">
      <xdr:nvSpPr>
        <xdr:cNvPr id="492"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493" name="n_1mainValue【保健センター・保健所】&#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19" name="直線コネクタ 518"/>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20"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21" name="直線コネクタ 520"/>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22"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23" name="直線コネクタ 522"/>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524"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25" name="フローチャート: 判断 524"/>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26" name="フローチャート: 判断 525"/>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527" name="フローチャート: 判断 526"/>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132624</xdr:rowOff>
    </xdr:from>
    <xdr:to>
      <xdr:col>85</xdr:col>
      <xdr:colOff>177800</xdr:colOff>
      <xdr:row>80</xdr:row>
      <xdr:rowOff>62774</xdr:rowOff>
    </xdr:to>
    <xdr:sp macro="" textlink="">
      <xdr:nvSpPr>
        <xdr:cNvPr id="533" name="楕円 532"/>
        <xdr:cNvSpPr/>
      </xdr:nvSpPr>
      <xdr:spPr>
        <a:xfrm>
          <a:off x="162687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155501</xdr:rowOff>
    </xdr:from>
    <xdr:ext cx="405111" cy="259045"/>
    <xdr:sp macro="" textlink="">
      <xdr:nvSpPr>
        <xdr:cNvPr id="534" name="【消防施設】&#10;有形固定資産減価償却率該当値テキスト"/>
        <xdr:cNvSpPr txBox="1"/>
      </xdr:nvSpPr>
      <xdr:spPr>
        <a:xfrm>
          <a:off x="16357600" y="1352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153851</xdr:rowOff>
    </xdr:from>
    <xdr:to>
      <xdr:col>81</xdr:col>
      <xdr:colOff>101600</xdr:colOff>
      <xdr:row>80</xdr:row>
      <xdr:rowOff>84001</xdr:rowOff>
    </xdr:to>
    <xdr:sp macro="" textlink="">
      <xdr:nvSpPr>
        <xdr:cNvPr id="535" name="楕円 534"/>
        <xdr:cNvSpPr/>
      </xdr:nvSpPr>
      <xdr:spPr>
        <a:xfrm>
          <a:off x="15430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11974</xdr:rowOff>
    </xdr:from>
    <xdr:to>
      <xdr:col>85</xdr:col>
      <xdr:colOff>127000</xdr:colOff>
      <xdr:row>80</xdr:row>
      <xdr:rowOff>33201</xdr:rowOff>
    </xdr:to>
    <xdr:cxnSp macro="">
      <xdr:nvCxnSpPr>
        <xdr:cNvPr id="536" name="直線コネクタ 535"/>
        <xdr:cNvCxnSpPr/>
      </xdr:nvCxnSpPr>
      <xdr:spPr>
        <a:xfrm flipV="1">
          <a:off x="15481300" y="1372797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127379</xdr:rowOff>
    </xdr:from>
    <xdr:ext cx="405111" cy="259045"/>
    <xdr:sp macro="" textlink="">
      <xdr:nvSpPr>
        <xdr:cNvPr id="537"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538"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100528</xdr:rowOff>
    </xdr:from>
    <xdr:ext cx="405111" cy="259045"/>
    <xdr:sp macro="" textlink="">
      <xdr:nvSpPr>
        <xdr:cNvPr id="539" name="n_1mainValue【消防施設】&#10;有形固定資産減価償却率"/>
        <xdr:cNvSpPr txBox="1"/>
      </xdr:nvSpPr>
      <xdr:spPr>
        <a:xfrm>
          <a:off x="152660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0" name="直線コネクタ 5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1" name="テキスト ボックス 5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2" name="直線コネクタ 5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3" name="テキスト ボックス 5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4" name="直線コネクタ 5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5" name="テキスト ボックス 5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6" name="直線コネクタ 5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7" name="テキスト ボックス 5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8" name="直線コネクタ 5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9" name="テキスト ボックス 5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0" name="直線コネクタ 5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1" name="テキスト ボックス 5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65" name="直線コネクタ 564"/>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66"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67" name="直線コネクタ 566"/>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68"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69" name="直線コネクタ 568"/>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570" name="【消防施設】&#10;一人当たり面積平均値テキスト"/>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71" name="フローチャート: 判断 570"/>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72" name="フローチャート: 判断 571"/>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79284</xdr:rowOff>
    </xdr:from>
    <xdr:to>
      <xdr:col>107</xdr:col>
      <xdr:colOff>101600</xdr:colOff>
      <xdr:row>86</xdr:row>
      <xdr:rowOff>9434</xdr:rowOff>
    </xdr:to>
    <xdr:sp macro="" textlink="">
      <xdr:nvSpPr>
        <xdr:cNvPr id="573" name="フローチャート: 判断 572"/>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579" name="楕円 57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580" name="【消防施設】&#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121738</xdr:rowOff>
    </xdr:from>
    <xdr:to>
      <xdr:col>112</xdr:col>
      <xdr:colOff>38100</xdr:colOff>
      <xdr:row>86</xdr:row>
      <xdr:rowOff>51888</xdr:rowOff>
    </xdr:to>
    <xdr:sp macro="" textlink="">
      <xdr:nvSpPr>
        <xdr:cNvPr id="581" name="楕円 580"/>
        <xdr:cNvSpPr/>
      </xdr:nvSpPr>
      <xdr:spPr>
        <a:xfrm>
          <a:off x="21272500" y="146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1088</xdr:rowOff>
    </xdr:to>
    <xdr:cxnSp macro="">
      <xdr:nvCxnSpPr>
        <xdr:cNvPr id="582" name="直線コネクタ 581"/>
        <xdr:cNvCxnSpPr/>
      </xdr:nvCxnSpPr>
      <xdr:spPr>
        <a:xfrm flipV="1">
          <a:off x="21323300" y="14744700"/>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4190</xdr:rowOff>
    </xdr:from>
    <xdr:ext cx="469744" cy="259045"/>
    <xdr:sp macro="" textlink="">
      <xdr:nvSpPr>
        <xdr:cNvPr id="583"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25961</xdr:rowOff>
    </xdr:from>
    <xdr:ext cx="469744" cy="259045"/>
    <xdr:sp macro="" textlink="">
      <xdr:nvSpPr>
        <xdr:cNvPr id="584"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43015</xdr:rowOff>
    </xdr:from>
    <xdr:ext cx="469744" cy="259045"/>
    <xdr:sp macro="" textlink="">
      <xdr:nvSpPr>
        <xdr:cNvPr id="585" name="n_1mainValue【消防施設】&#10;一人当たり面積"/>
        <xdr:cNvSpPr txBox="1"/>
      </xdr:nvSpPr>
      <xdr:spPr>
        <a:xfrm>
          <a:off x="21075727" y="1478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6" name="テキスト ボックス 59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8" name="テキスト ボックス 5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0" name="テキスト ボックス 5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2" name="テキスト ボックス 6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4" name="テキスト ボックス 6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6" name="テキスト ボックス 6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10" name="直線コネクタ 609"/>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11"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12" name="直線コネクタ 611"/>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3"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4" name="直線コネクタ 61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615"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16" name="フローチャート: 判断 615"/>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17" name="フローチャート: 判断 616"/>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18" name="フローチャート: 判断 617"/>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53975</xdr:rowOff>
    </xdr:from>
    <xdr:to>
      <xdr:col>85</xdr:col>
      <xdr:colOff>177800</xdr:colOff>
      <xdr:row>106</xdr:row>
      <xdr:rowOff>155575</xdr:rowOff>
    </xdr:to>
    <xdr:sp macro="" textlink="">
      <xdr:nvSpPr>
        <xdr:cNvPr id="624" name="楕円 623"/>
        <xdr:cNvSpPr/>
      </xdr:nvSpPr>
      <xdr:spPr>
        <a:xfrm>
          <a:off x="162687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32402</xdr:rowOff>
    </xdr:from>
    <xdr:ext cx="405111" cy="259045"/>
    <xdr:sp macro="" textlink="">
      <xdr:nvSpPr>
        <xdr:cNvPr id="625" name="【庁舎】&#10;有形固定資産減価償却率該当値テキスト"/>
        <xdr:cNvSpPr txBox="1"/>
      </xdr:nvSpPr>
      <xdr:spPr>
        <a:xfrm>
          <a:off x="16357600"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626" name="楕円 625"/>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104775</xdr:rowOff>
    </xdr:from>
    <xdr:to>
      <xdr:col>85</xdr:col>
      <xdr:colOff>127000</xdr:colOff>
      <xdr:row>106</xdr:row>
      <xdr:rowOff>133350</xdr:rowOff>
    </xdr:to>
    <xdr:cxnSp macro="">
      <xdr:nvCxnSpPr>
        <xdr:cNvPr id="627" name="直線コネクタ 626"/>
        <xdr:cNvCxnSpPr/>
      </xdr:nvCxnSpPr>
      <xdr:spPr>
        <a:xfrm flipV="1">
          <a:off x="15481300" y="18278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4463</xdr:rowOff>
    </xdr:from>
    <xdr:ext cx="405111" cy="259045"/>
    <xdr:sp macro="" textlink="">
      <xdr:nvSpPr>
        <xdr:cNvPr id="628"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629"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630" name="n_1mainValue【庁舎】&#10;有形固定資産減価償却率"/>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2" name="テキスト ボックス 6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56" name="直線コネクタ 655"/>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57"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58" name="直線コネクタ 657"/>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59"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60" name="直線コネクタ 659"/>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661"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62" name="フローチャート: 判断 661"/>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63" name="フローチャート: 判断 662"/>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140788</xdr:rowOff>
    </xdr:from>
    <xdr:to>
      <xdr:col>107</xdr:col>
      <xdr:colOff>101600</xdr:colOff>
      <xdr:row>105</xdr:row>
      <xdr:rowOff>70938</xdr:rowOff>
    </xdr:to>
    <xdr:sp macro="" textlink="">
      <xdr:nvSpPr>
        <xdr:cNvPr id="664" name="フローチャート: 判断 663"/>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162016</xdr:rowOff>
    </xdr:from>
    <xdr:to>
      <xdr:col>116</xdr:col>
      <xdr:colOff>114300</xdr:colOff>
      <xdr:row>104</xdr:row>
      <xdr:rowOff>92166</xdr:rowOff>
    </xdr:to>
    <xdr:sp macro="" textlink="">
      <xdr:nvSpPr>
        <xdr:cNvPr id="670" name="楕円 669"/>
        <xdr:cNvSpPr/>
      </xdr:nvSpPr>
      <xdr:spPr>
        <a:xfrm>
          <a:off x="22110700" y="178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13443</xdr:rowOff>
    </xdr:from>
    <xdr:ext cx="469744" cy="259045"/>
    <xdr:sp macro="" textlink="">
      <xdr:nvSpPr>
        <xdr:cNvPr id="671" name="【庁舎】&#10;一人当たり面積該当値テキスト"/>
        <xdr:cNvSpPr txBox="1"/>
      </xdr:nvSpPr>
      <xdr:spPr>
        <a:xfrm>
          <a:off x="22199600" y="176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168548</xdr:rowOff>
    </xdr:from>
    <xdr:to>
      <xdr:col>112</xdr:col>
      <xdr:colOff>38100</xdr:colOff>
      <xdr:row>104</xdr:row>
      <xdr:rowOff>98698</xdr:rowOff>
    </xdr:to>
    <xdr:sp macro="" textlink="">
      <xdr:nvSpPr>
        <xdr:cNvPr id="672" name="楕円 671"/>
        <xdr:cNvSpPr/>
      </xdr:nvSpPr>
      <xdr:spPr>
        <a:xfrm>
          <a:off x="21272500" y="1782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41366</xdr:rowOff>
    </xdr:from>
    <xdr:to>
      <xdr:col>116</xdr:col>
      <xdr:colOff>63500</xdr:colOff>
      <xdr:row>104</xdr:row>
      <xdr:rowOff>47898</xdr:rowOff>
    </xdr:to>
    <xdr:cxnSp macro="">
      <xdr:nvCxnSpPr>
        <xdr:cNvPr id="673" name="直線コネクタ 672"/>
        <xdr:cNvCxnSpPr/>
      </xdr:nvCxnSpPr>
      <xdr:spPr>
        <a:xfrm flipV="1">
          <a:off x="21323300" y="178721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111051</xdr:rowOff>
    </xdr:from>
    <xdr:ext cx="469744" cy="259045"/>
    <xdr:sp macro="" textlink="">
      <xdr:nvSpPr>
        <xdr:cNvPr id="674" name="n_1aveValue【庁舎】&#10;一人当たり面積"/>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87465</xdr:rowOff>
    </xdr:from>
    <xdr:ext cx="469744" cy="259045"/>
    <xdr:sp macro="" textlink="">
      <xdr:nvSpPr>
        <xdr:cNvPr id="675"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115225</xdr:rowOff>
    </xdr:from>
    <xdr:ext cx="469744" cy="259045"/>
    <xdr:sp macro="" textlink="">
      <xdr:nvSpPr>
        <xdr:cNvPr id="676" name="n_1mainValue【庁舎】&#10;一人当たり面積"/>
        <xdr:cNvSpPr txBox="1"/>
      </xdr:nvSpPr>
      <xdr:spPr>
        <a:xfrm>
          <a:off x="21075727" y="1760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有形固定資産減価償却率を類似団体平均と比較すると、図書館は</a:t>
          </a:r>
          <a:r>
            <a:rPr kumimoji="1" lang="en-US" altLang="ja-JP" sz="1300">
              <a:latin typeface="ＭＳ Ｐゴシック" panose="020B0600070205080204" pitchFamily="50" charset="-128"/>
              <a:ea typeface="ＭＳ Ｐゴシック" panose="020B0600070205080204" pitchFamily="50" charset="-128"/>
            </a:rPr>
            <a:t>38.7</a:t>
          </a:r>
          <a:r>
            <a:rPr kumimoji="1" lang="ja-JP" altLang="en-US" sz="1300">
              <a:latin typeface="ＭＳ Ｐゴシック" panose="020B0600070205080204" pitchFamily="50" charset="-128"/>
              <a:ea typeface="ＭＳ Ｐゴシック" panose="020B0600070205080204" pitchFamily="50" charset="-128"/>
            </a:rPr>
            <a:t>ポイント低く、体育館・プールは</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ポイント高く、福祉施設は</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ポイント高く、一般廃棄物処理施設は</a:t>
          </a:r>
          <a:r>
            <a:rPr kumimoji="1" lang="en-US" altLang="ja-JP" sz="1300">
              <a:latin typeface="ＭＳ Ｐゴシック" panose="020B0600070205080204" pitchFamily="50" charset="-128"/>
              <a:ea typeface="ＭＳ Ｐゴシック" panose="020B0600070205080204" pitchFamily="50" charset="-128"/>
            </a:rPr>
            <a:t>29.2</a:t>
          </a:r>
          <a:r>
            <a:rPr kumimoji="1" lang="ja-JP" altLang="en-US" sz="1300">
              <a:latin typeface="ＭＳ Ｐゴシック" panose="020B0600070205080204" pitchFamily="50" charset="-128"/>
              <a:ea typeface="ＭＳ Ｐゴシック" panose="020B0600070205080204" pitchFamily="50" charset="-128"/>
            </a:rPr>
            <a:t>ポイント低く、保健センター・保健所は</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ポイント低く、消防施設は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ポイント高く、庁舎は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ポイント低い。。</a:t>
          </a:r>
        </a:p>
        <a:p>
          <a:r>
            <a:rPr kumimoji="1" lang="ja-JP" altLang="en-US" sz="1300">
              <a:latin typeface="ＭＳ Ｐゴシック" panose="020B0600070205080204" pitchFamily="50" charset="-128"/>
              <a:ea typeface="ＭＳ Ｐゴシック" panose="020B0600070205080204" pitchFamily="50" charset="-128"/>
            </a:rPr>
            <a:t>　体育館・プール、福祉施設、消防施設が類似団体平均より高くなっているが、特に体育館・プールの数値が高い。これは村民体育館の老朽化が進んでいるためであるが、少しでも長期間使用することができるよう、今後策定する個別施設計画に基づき計画的に補修・修繕等を進めていく。消防施設は消防団詰所であるが、消防団員数が急激に減少する状況の中、消防団体制の再編成と合わせ詰所の統廃合の検討を進める。</a:t>
          </a:r>
        </a:p>
        <a:p>
          <a:r>
            <a:rPr kumimoji="1" lang="ja-JP" altLang="en-US" sz="1300">
              <a:latin typeface="ＭＳ Ｐゴシック" panose="020B0600070205080204" pitchFamily="50" charset="-128"/>
              <a:ea typeface="ＭＳ Ｐゴシック" panose="020B0600070205080204" pitchFamily="50" charset="-128"/>
            </a:rPr>
            <a:t>　図書館、一般廃棄物処理施設、保健センター・保健所、庁舎は類似団体平均より数値が低いが、これらは近年整備した施設であるためである。今後策定する個別施設計画に基づき、計画的な補修・修繕等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6,649
76.79
6,146,120
5,321,824
766,911
2,532,745
3,675,566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ポイント上回ってはいるものの、村内に大企業の事業所等が少ないこと等により村税収入が低いため財政基盤が弱く、全国平均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を大きく下回っている。豊丘村総合振興計画及び豊丘村総合戦略「未来とよおか創生プラン」に沿った産業振興、企業誘致により税収の増加を図るほか、豊丘村行政改革大綱に沿った簡素・効率的な行財政運営に取り組むことによ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146050</xdr:rowOff>
    </xdr:to>
    <xdr:cxnSp macro="">
      <xdr:nvCxnSpPr>
        <xdr:cNvPr id="70" name="直線コネクタ 69"/>
        <xdr:cNvCxnSpPr/>
      </xdr:nvCxnSpPr>
      <xdr:spPr>
        <a:xfrm flipV="1">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163285</xdr:rowOff>
    </xdr:to>
    <xdr:cxnSp macro="">
      <xdr:nvCxnSpPr>
        <xdr:cNvPr id="73" name="直線コネクタ 72"/>
        <xdr:cNvCxnSpPr/>
      </xdr:nvCxnSpPr>
      <xdr:spPr>
        <a:xfrm flipV="1">
          <a:off x="3225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9072</xdr:rowOff>
    </xdr:to>
    <xdr:cxnSp macro="">
      <xdr:nvCxnSpPr>
        <xdr:cNvPr id="76" name="直線コネクタ 75"/>
        <xdr:cNvCxnSpPr/>
      </xdr:nvCxnSpPr>
      <xdr:spPr>
        <a:xfrm flipV="1">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79" name="直線コネクタ 78"/>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1" name="楕円 90"/>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2" name="テキスト ボックス 9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96" name="テキスト ボックス 95"/>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98" name="テキスト ボックス 97"/>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扶助費及び公債費の増加により前年度と比較し</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ポイント悪化したが、類似団体平均を</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下回っている。今後、少子高齢化に伴う高齢者福祉、子育て支援に要する扶助費や医療・介護保険等の特別会計繰出金等の社会保障関連経費の増加が予想されることから、行政改革の取組みを着実に推進することで経常経費の削減を進め、現在の水準を維持できるよう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153416</xdr:rowOff>
    </xdr:from>
    <xdr:to>
      <xdr:col>23</xdr:col>
      <xdr:colOff>133350</xdr:colOff>
      <xdr:row>60</xdr:row>
      <xdr:rowOff>68834</xdr:rowOff>
    </xdr:to>
    <xdr:cxnSp macro="">
      <xdr:nvCxnSpPr>
        <xdr:cNvPr id="131" name="直線コネクタ 130"/>
        <xdr:cNvCxnSpPr/>
      </xdr:nvCxnSpPr>
      <xdr:spPr>
        <a:xfrm>
          <a:off x="4114800" y="1026896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59</xdr:row>
      <xdr:rowOff>153416</xdr:rowOff>
    </xdr:to>
    <xdr:cxnSp macro="">
      <xdr:nvCxnSpPr>
        <xdr:cNvPr id="134" name="直線コネクタ 133"/>
        <xdr:cNvCxnSpPr/>
      </xdr:nvCxnSpPr>
      <xdr:spPr>
        <a:xfrm>
          <a:off x="3225800" y="102158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42418</xdr:rowOff>
    </xdr:from>
    <xdr:to>
      <xdr:col>15</xdr:col>
      <xdr:colOff>82550</xdr:colOff>
      <xdr:row>59</xdr:row>
      <xdr:rowOff>100330</xdr:rowOff>
    </xdr:to>
    <xdr:cxnSp macro="">
      <xdr:nvCxnSpPr>
        <xdr:cNvPr id="137" name="直線コネクタ 136"/>
        <xdr:cNvCxnSpPr/>
      </xdr:nvCxnSpPr>
      <xdr:spPr>
        <a:xfrm>
          <a:off x="2336800" y="101579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42418</xdr:rowOff>
    </xdr:from>
    <xdr:to>
      <xdr:col>11</xdr:col>
      <xdr:colOff>31750</xdr:colOff>
      <xdr:row>59</xdr:row>
      <xdr:rowOff>105156</xdr:rowOff>
    </xdr:to>
    <xdr:cxnSp macro="">
      <xdr:nvCxnSpPr>
        <xdr:cNvPr id="140" name="直線コネクタ 139"/>
        <xdr:cNvCxnSpPr/>
      </xdr:nvCxnSpPr>
      <xdr:spPr>
        <a:xfrm flipV="1">
          <a:off x="1447800" y="101579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18034</xdr:rowOff>
    </xdr:from>
    <xdr:to>
      <xdr:col>23</xdr:col>
      <xdr:colOff>184150</xdr:colOff>
      <xdr:row>60</xdr:row>
      <xdr:rowOff>119634</xdr:rowOff>
    </xdr:to>
    <xdr:sp macro="" textlink="">
      <xdr:nvSpPr>
        <xdr:cNvPr id="150" name="楕円 149"/>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34561</xdr:rowOff>
    </xdr:from>
    <xdr:ext cx="762000" cy="259045"/>
    <xdr:sp macro="" textlink="">
      <xdr:nvSpPr>
        <xdr:cNvPr id="151" name="財政構造の弾力性該当値テキスト"/>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102616</xdr:rowOff>
    </xdr:from>
    <xdr:to>
      <xdr:col>19</xdr:col>
      <xdr:colOff>184150</xdr:colOff>
      <xdr:row>60</xdr:row>
      <xdr:rowOff>32766</xdr:rowOff>
    </xdr:to>
    <xdr:sp macro="" textlink="">
      <xdr:nvSpPr>
        <xdr:cNvPr id="152" name="楕円 151"/>
        <xdr:cNvSpPr/>
      </xdr:nvSpPr>
      <xdr:spPr>
        <a:xfrm>
          <a:off x="4064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42943</xdr:rowOff>
    </xdr:from>
    <xdr:ext cx="736600" cy="259045"/>
    <xdr:sp macro="" textlink="">
      <xdr:nvSpPr>
        <xdr:cNvPr id="153" name="テキスト ボックス 152"/>
        <xdr:cNvSpPr txBox="1"/>
      </xdr:nvSpPr>
      <xdr:spPr>
        <a:xfrm>
          <a:off x="3733800" y="998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4" name="楕円 153"/>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5" name="テキスト ボックス 154"/>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163068</xdr:rowOff>
    </xdr:from>
    <xdr:to>
      <xdr:col>11</xdr:col>
      <xdr:colOff>82550</xdr:colOff>
      <xdr:row>59</xdr:row>
      <xdr:rowOff>93218</xdr:rowOff>
    </xdr:to>
    <xdr:sp macro="" textlink="">
      <xdr:nvSpPr>
        <xdr:cNvPr id="156" name="楕円 155"/>
        <xdr:cNvSpPr/>
      </xdr:nvSpPr>
      <xdr:spPr>
        <a:xfrm>
          <a:off x="2286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103395</xdr:rowOff>
    </xdr:from>
    <xdr:ext cx="762000" cy="259045"/>
    <xdr:sp macro="" textlink="">
      <xdr:nvSpPr>
        <xdr:cNvPr id="157" name="テキスト ボックス 156"/>
        <xdr:cNvSpPr txBox="1"/>
      </xdr:nvSpPr>
      <xdr:spPr>
        <a:xfrm>
          <a:off x="1955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54356</xdr:rowOff>
    </xdr:from>
    <xdr:to>
      <xdr:col>7</xdr:col>
      <xdr:colOff>31750</xdr:colOff>
      <xdr:row>59</xdr:row>
      <xdr:rowOff>155956</xdr:rowOff>
    </xdr:to>
    <xdr:sp macro="" textlink="">
      <xdr:nvSpPr>
        <xdr:cNvPr id="158" name="楕円 157"/>
        <xdr:cNvSpPr/>
      </xdr:nvSpPr>
      <xdr:spPr>
        <a:xfrm>
          <a:off x="1397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166133</xdr:rowOff>
    </xdr:from>
    <xdr:ext cx="762000" cy="259045"/>
    <xdr:sp macro="" textlink="">
      <xdr:nvSpPr>
        <xdr:cNvPr id="159" name="テキスト ボックス 158"/>
        <xdr:cNvSpPr txBox="1"/>
      </xdr:nvSpPr>
      <xdr:spPr>
        <a:xfrm>
          <a:off x="1066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人口に対する職員数が相対的に少ないこと、ごみ・し尿処理・消防業務を広域連合で共同処理していることから、類似団体平均に比べ低い金額となっている。平成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年度はふるさと納税寄附金の増加により返礼品に係る物件費が増加したことから、前年比</a:t>
          </a:r>
          <a:r>
            <a:rPr kumimoji="1" lang="en-US" altLang="ja-JP" sz="1300">
              <a:latin typeface="ＭＳ Ｐゴシック" panose="020B0600070205080204" pitchFamily="50" charset="-128"/>
              <a:ea typeface="ＭＳ Ｐゴシック" panose="020B0600070205080204" pitchFamily="50" charset="-128"/>
            </a:rPr>
            <a:t>11,860</a:t>
          </a:r>
          <a:r>
            <a:rPr kumimoji="1" lang="ja-JP" altLang="en-US" sz="1300">
              <a:latin typeface="ＭＳ Ｐゴシック" panose="020B0600070205080204" pitchFamily="50" charset="-128"/>
              <a:ea typeface="ＭＳ Ｐゴシック" panose="020B0600070205080204" pitchFamily="50" charset="-128"/>
            </a:rPr>
            <a:t>円増（</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233,549</a:t>
          </a:r>
          <a:r>
            <a:rPr kumimoji="1" lang="ja-JP" altLang="en-US" sz="1300">
              <a:latin typeface="ＭＳ Ｐゴシック" panose="020B0600070205080204" pitchFamily="50" charset="-128"/>
              <a:ea typeface="ＭＳ Ｐゴシック" panose="020B0600070205080204" pitchFamily="50" charset="-128"/>
            </a:rPr>
            <a:t>円となった。引き続き行政改革の取組みを推進し、職員の超過勤務を削減するほか、旅費、消耗品、印刷製本費等の事務的経費や委託料、臨時職員賃金の縮減を図り、現在の水準を維持できるよう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103794</xdr:rowOff>
    </xdr:from>
    <xdr:to>
      <xdr:col>23</xdr:col>
      <xdr:colOff>133350</xdr:colOff>
      <xdr:row>82</xdr:row>
      <xdr:rowOff>144676</xdr:rowOff>
    </xdr:to>
    <xdr:cxnSp macro="">
      <xdr:nvCxnSpPr>
        <xdr:cNvPr id="196" name="直線コネクタ 195"/>
        <xdr:cNvCxnSpPr/>
      </xdr:nvCxnSpPr>
      <xdr:spPr>
        <a:xfrm>
          <a:off x="4114800" y="14162694"/>
          <a:ext cx="8382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103794</xdr:rowOff>
    </xdr:from>
    <xdr:to>
      <xdr:col>19</xdr:col>
      <xdr:colOff>133350</xdr:colOff>
      <xdr:row>82</xdr:row>
      <xdr:rowOff>125586</xdr:rowOff>
    </xdr:to>
    <xdr:cxnSp macro="">
      <xdr:nvCxnSpPr>
        <xdr:cNvPr id="199" name="直線コネクタ 198"/>
        <xdr:cNvCxnSpPr/>
      </xdr:nvCxnSpPr>
      <xdr:spPr>
        <a:xfrm flipV="1">
          <a:off x="3225800" y="14162694"/>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135173</xdr:rowOff>
    </xdr:from>
    <xdr:to>
      <xdr:col>15</xdr:col>
      <xdr:colOff>82550</xdr:colOff>
      <xdr:row>82</xdr:row>
      <xdr:rowOff>125586</xdr:rowOff>
    </xdr:to>
    <xdr:cxnSp macro="">
      <xdr:nvCxnSpPr>
        <xdr:cNvPr id="202" name="直線コネクタ 201"/>
        <xdr:cNvCxnSpPr/>
      </xdr:nvCxnSpPr>
      <xdr:spPr>
        <a:xfrm>
          <a:off x="2336800" y="14022623"/>
          <a:ext cx="889000" cy="16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52634</xdr:rowOff>
    </xdr:from>
    <xdr:to>
      <xdr:col>11</xdr:col>
      <xdr:colOff>31750</xdr:colOff>
      <xdr:row>81</xdr:row>
      <xdr:rowOff>135173</xdr:rowOff>
    </xdr:to>
    <xdr:cxnSp macro="">
      <xdr:nvCxnSpPr>
        <xdr:cNvPr id="205" name="直線コネクタ 204"/>
        <xdr:cNvCxnSpPr/>
      </xdr:nvCxnSpPr>
      <xdr:spPr>
        <a:xfrm>
          <a:off x="1447800" y="13940084"/>
          <a:ext cx="889000" cy="8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93876</xdr:rowOff>
    </xdr:from>
    <xdr:to>
      <xdr:col>23</xdr:col>
      <xdr:colOff>184150</xdr:colOff>
      <xdr:row>83</xdr:row>
      <xdr:rowOff>24026</xdr:rowOff>
    </xdr:to>
    <xdr:sp macro="" textlink="">
      <xdr:nvSpPr>
        <xdr:cNvPr id="215" name="楕円 214"/>
        <xdr:cNvSpPr/>
      </xdr:nvSpPr>
      <xdr:spPr>
        <a:xfrm>
          <a:off x="4902200" y="141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110403</xdr:rowOff>
    </xdr:from>
    <xdr:ext cx="762000" cy="259045"/>
    <xdr:sp macro="" textlink="">
      <xdr:nvSpPr>
        <xdr:cNvPr id="216" name="人件費・物件費等の状況該当値テキスト"/>
        <xdr:cNvSpPr txBox="1"/>
      </xdr:nvSpPr>
      <xdr:spPr>
        <a:xfrm>
          <a:off x="5041900" y="1399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52994</xdr:rowOff>
    </xdr:from>
    <xdr:to>
      <xdr:col>19</xdr:col>
      <xdr:colOff>184150</xdr:colOff>
      <xdr:row>82</xdr:row>
      <xdr:rowOff>154594</xdr:rowOff>
    </xdr:to>
    <xdr:sp macro="" textlink="">
      <xdr:nvSpPr>
        <xdr:cNvPr id="217" name="楕円 216"/>
        <xdr:cNvSpPr/>
      </xdr:nvSpPr>
      <xdr:spPr>
        <a:xfrm>
          <a:off x="4064000" y="1411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164771</xdr:rowOff>
    </xdr:from>
    <xdr:ext cx="736600" cy="259045"/>
    <xdr:sp macro="" textlink="">
      <xdr:nvSpPr>
        <xdr:cNvPr id="218" name="テキスト ボックス 217"/>
        <xdr:cNvSpPr txBox="1"/>
      </xdr:nvSpPr>
      <xdr:spPr>
        <a:xfrm>
          <a:off x="3733800" y="13880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74786</xdr:rowOff>
    </xdr:from>
    <xdr:to>
      <xdr:col>15</xdr:col>
      <xdr:colOff>133350</xdr:colOff>
      <xdr:row>83</xdr:row>
      <xdr:rowOff>4936</xdr:rowOff>
    </xdr:to>
    <xdr:sp macro="" textlink="">
      <xdr:nvSpPr>
        <xdr:cNvPr id="219" name="楕円 218"/>
        <xdr:cNvSpPr/>
      </xdr:nvSpPr>
      <xdr:spPr>
        <a:xfrm>
          <a:off x="3175000" y="141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15113</xdr:rowOff>
    </xdr:from>
    <xdr:ext cx="762000" cy="259045"/>
    <xdr:sp macro="" textlink="">
      <xdr:nvSpPr>
        <xdr:cNvPr id="220" name="テキスト ボックス 219"/>
        <xdr:cNvSpPr txBox="1"/>
      </xdr:nvSpPr>
      <xdr:spPr>
        <a:xfrm>
          <a:off x="2844800" y="1390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84373</xdr:rowOff>
    </xdr:from>
    <xdr:to>
      <xdr:col>11</xdr:col>
      <xdr:colOff>82550</xdr:colOff>
      <xdr:row>82</xdr:row>
      <xdr:rowOff>14523</xdr:rowOff>
    </xdr:to>
    <xdr:sp macro="" textlink="">
      <xdr:nvSpPr>
        <xdr:cNvPr id="221" name="楕円 220"/>
        <xdr:cNvSpPr/>
      </xdr:nvSpPr>
      <xdr:spPr>
        <a:xfrm>
          <a:off x="2286000" y="139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24700</xdr:rowOff>
    </xdr:from>
    <xdr:ext cx="762000" cy="259045"/>
    <xdr:sp macro="" textlink="">
      <xdr:nvSpPr>
        <xdr:cNvPr id="222" name="テキスト ボックス 221"/>
        <xdr:cNvSpPr txBox="1"/>
      </xdr:nvSpPr>
      <xdr:spPr>
        <a:xfrm>
          <a:off x="1955800" y="1374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1834</xdr:rowOff>
    </xdr:from>
    <xdr:to>
      <xdr:col>7</xdr:col>
      <xdr:colOff>31750</xdr:colOff>
      <xdr:row>81</xdr:row>
      <xdr:rowOff>103434</xdr:rowOff>
    </xdr:to>
    <xdr:sp macro="" textlink="">
      <xdr:nvSpPr>
        <xdr:cNvPr id="223" name="楕円 222"/>
        <xdr:cNvSpPr/>
      </xdr:nvSpPr>
      <xdr:spPr>
        <a:xfrm>
          <a:off x="1397000" y="1388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113611</xdr:rowOff>
    </xdr:from>
    <xdr:ext cx="762000" cy="259045"/>
    <xdr:sp macro="" textlink="">
      <xdr:nvSpPr>
        <xdr:cNvPr id="224" name="テキスト ボックス 223"/>
        <xdr:cNvSpPr txBox="1"/>
      </xdr:nvSpPr>
      <xdr:spPr>
        <a:xfrm>
          <a:off x="1066800" y="136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これまで、国家公務員の人事院勧告に準拠した給与改定を行ってきているが、類似団体平均と比較して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ポイント高い状況であり、類似団体順位も</a:t>
          </a:r>
          <a:r>
            <a:rPr kumimoji="1" lang="en-US" altLang="ja-JP" sz="1300">
              <a:latin typeface="ＭＳ Ｐゴシック" panose="020B0600070205080204" pitchFamily="50" charset="-128"/>
              <a:ea typeface="ＭＳ Ｐゴシック" panose="020B0600070205080204" pitchFamily="50" charset="-128"/>
            </a:rPr>
            <a:t>79/96</a:t>
          </a:r>
          <a:r>
            <a:rPr kumimoji="1" lang="ja-JP" altLang="en-US" sz="1300">
              <a:latin typeface="ＭＳ Ｐゴシック" panose="020B0600070205080204" pitchFamily="50" charset="-128"/>
              <a:ea typeface="ＭＳ Ｐゴシック" panose="020B0600070205080204" pitchFamily="50" charset="-128"/>
            </a:rPr>
            <a:t>と高水準である。</a:t>
          </a:r>
        </a:p>
        <a:p>
          <a:r>
            <a:rPr kumimoji="1" lang="ja-JP" altLang="en-US" sz="1300">
              <a:latin typeface="ＭＳ Ｐゴシック" panose="020B0600070205080204" pitchFamily="50" charset="-128"/>
              <a:ea typeface="ＭＳ Ｐゴシック" panose="020B0600070205080204" pitchFamily="50" charset="-128"/>
            </a:rPr>
            <a:t>　今後も、計画的な定員管理、人事評価に基づく適正な昇格運用等を進める中で、給与水準の適正化に努める。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125730</xdr:rowOff>
    </xdr:from>
    <xdr:to>
      <xdr:col>81</xdr:col>
      <xdr:colOff>44450</xdr:colOff>
      <xdr:row>86</xdr:row>
      <xdr:rowOff>125730</xdr:rowOff>
    </xdr:to>
    <xdr:cxnSp macro="">
      <xdr:nvCxnSpPr>
        <xdr:cNvPr id="258" name="直線コネクタ 257"/>
        <xdr:cNvCxnSpPr/>
      </xdr:nvCxnSpPr>
      <xdr:spPr>
        <a:xfrm>
          <a:off x="16179800" y="14870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125730</xdr:rowOff>
    </xdr:to>
    <xdr:cxnSp macro="">
      <xdr:nvCxnSpPr>
        <xdr:cNvPr id="261" name="直線コネクタ 260"/>
        <xdr:cNvCxnSpPr/>
      </xdr:nvCxnSpPr>
      <xdr:spPr>
        <a:xfrm>
          <a:off x="15290800" y="147899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101600</xdr:rowOff>
    </xdr:to>
    <xdr:cxnSp macro="">
      <xdr:nvCxnSpPr>
        <xdr:cNvPr id="264" name="直線コネクタ 263"/>
        <xdr:cNvCxnSpPr/>
      </xdr:nvCxnSpPr>
      <xdr:spPr>
        <a:xfrm flipV="1">
          <a:off x="14401800" y="147899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37254</xdr:rowOff>
    </xdr:from>
    <xdr:to>
      <xdr:col>68</xdr:col>
      <xdr:colOff>152400</xdr:colOff>
      <xdr:row>86</xdr:row>
      <xdr:rowOff>101600</xdr:rowOff>
    </xdr:to>
    <xdr:cxnSp macro="">
      <xdr:nvCxnSpPr>
        <xdr:cNvPr id="267" name="直線コネクタ 266"/>
        <xdr:cNvCxnSpPr/>
      </xdr:nvCxnSpPr>
      <xdr:spPr>
        <a:xfrm>
          <a:off x="13512800" y="1478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77" name="楕円 276"/>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78"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9" name="楕円 278"/>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161307</xdr:rowOff>
    </xdr:from>
    <xdr:ext cx="736600" cy="259045"/>
    <xdr:sp macro="" textlink="">
      <xdr:nvSpPr>
        <xdr:cNvPr id="280" name="テキスト ボックス 279"/>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165946</xdr:rowOff>
    </xdr:from>
    <xdr:to>
      <xdr:col>73</xdr:col>
      <xdr:colOff>44450</xdr:colOff>
      <xdr:row>86</xdr:row>
      <xdr:rowOff>96096</xdr:rowOff>
    </xdr:to>
    <xdr:sp macro="" textlink="">
      <xdr:nvSpPr>
        <xdr:cNvPr id="281" name="楕円 280"/>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80873</xdr:rowOff>
    </xdr:from>
    <xdr:ext cx="762000" cy="259045"/>
    <xdr:sp macro="" textlink="">
      <xdr:nvSpPr>
        <xdr:cNvPr id="282" name="テキスト ボックス 281"/>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3" name="楕円 282"/>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4" name="テキスト ボックス 28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85" name="楕円 284"/>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72831</xdr:rowOff>
    </xdr:from>
    <xdr:ext cx="762000" cy="259045"/>
    <xdr:sp macro="" textlink="">
      <xdr:nvSpPr>
        <xdr:cNvPr id="286" name="テキスト ボックス 285"/>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定員適正化計画による職員削減や業務の民間委託に努めることで、人口千人当たりの職員数は、類似団体内順位で低い方から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番目となっている。</a:t>
          </a:r>
        </a:p>
        <a:p>
          <a:r>
            <a:rPr kumimoji="1" lang="ja-JP" altLang="en-US" sz="1300">
              <a:latin typeface="ＭＳ Ｐゴシック" panose="020B0600070205080204" pitchFamily="50" charset="-128"/>
              <a:ea typeface="ＭＳ Ｐゴシック" panose="020B0600070205080204" pitchFamily="50" charset="-128"/>
            </a:rPr>
            <a:t>　行政需要の多様化や定住人口増対策等新たな課題への対応にも配慮しつつも、事務事業の見直しや簡素・効率的な行政運営の徹底、職員研修・</a:t>
          </a:r>
          <a:r>
            <a:rPr kumimoji="1" lang="en-US" altLang="ja-JP" sz="1300">
              <a:latin typeface="ＭＳ Ｐゴシック" panose="020B0600070205080204" pitchFamily="50" charset="-128"/>
              <a:ea typeface="ＭＳ Ｐゴシック" panose="020B0600070205080204" pitchFamily="50" charset="-128"/>
            </a:rPr>
            <a:t>OJT</a:t>
          </a:r>
          <a:r>
            <a:rPr kumimoji="1" lang="ja-JP" altLang="en-US" sz="1300">
              <a:latin typeface="ＭＳ Ｐゴシック" panose="020B0600070205080204" pitchFamily="50" charset="-128"/>
              <a:ea typeface="ＭＳ Ｐゴシック" panose="020B0600070205080204" pitchFamily="50" charset="-128"/>
            </a:rPr>
            <a:t>による職員の資質向上に努めることで、類似団体平均より少ない現在の職員数を今後も維持していく。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47847</xdr:rowOff>
    </xdr:from>
    <xdr:to>
      <xdr:col>81</xdr:col>
      <xdr:colOff>44450</xdr:colOff>
      <xdr:row>59</xdr:row>
      <xdr:rowOff>52674</xdr:rowOff>
    </xdr:to>
    <xdr:cxnSp macro="">
      <xdr:nvCxnSpPr>
        <xdr:cNvPr id="317" name="直線コネクタ 316"/>
        <xdr:cNvCxnSpPr/>
      </xdr:nvCxnSpPr>
      <xdr:spPr>
        <a:xfrm>
          <a:off x="16179800" y="10163397"/>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44228</xdr:rowOff>
    </xdr:from>
    <xdr:to>
      <xdr:col>77</xdr:col>
      <xdr:colOff>44450</xdr:colOff>
      <xdr:row>59</xdr:row>
      <xdr:rowOff>47847</xdr:rowOff>
    </xdr:to>
    <xdr:cxnSp macro="">
      <xdr:nvCxnSpPr>
        <xdr:cNvPr id="320" name="直線コネクタ 319"/>
        <xdr:cNvCxnSpPr/>
      </xdr:nvCxnSpPr>
      <xdr:spPr>
        <a:xfrm>
          <a:off x="15290800" y="1015977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12256</xdr:rowOff>
    </xdr:from>
    <xdr:to>
      <xdr:col>72</xdr:col>
      <xdr:colOff>203200</xdr:colOff>
      <xdr:row>59</xdr:row>
      <xdr:rowOff>44228</xdr:rowOff>
    </xdr:to>
    <xdr:cxnSp macro="">
      <xdr:nvCxnSpPr>
        <xdr:cNvPr id="323" name="直線コネクタ 322"/>
        <xdr:cNvCxnSpPr/>
      </xdr:nvCxnSpPr>
      <xdr:spPr>
        <a:xfrm>
          <a:off x="14401800" y="10127806"/>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12256</xdr:rowOff>
    </xdr:from>
    <xdr:to>
      <xdr:col>68</xdr:col>
      <xdr:colOff>152400</xdr:colOff>
      <xdr:row>59</xdr:row>
      <xdr:rowOff>18288</xdr:rowOff>
    </xdr:to>
    <xdr:cxnSp macro="">
      <xdr:nvCxnSpPr>
        <xdr:cNvPr id="326" name="直線コネクタ 325"/>
        <xdr:cNvCxnSpPr/>
      </xdr:nvCxnSpPr>
      <xdr:spPr>
        <a:xfrm flipV="1">
          <a:off x="13512800" y="101278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1874</xdr:rowOff>
    </xdr:from>
    <xdr:to>
      <xdr:col>81</xdr:col>
      <xdr:colOff>95250</xdr:colOff>
      <xdr:row>59</xdr:row>
      <xdr:rowOff>103474</xdr:rowOff>
    </xdr:to>
    <xdr:sp macro="" textlink="">
      <xdr:nvSpPr>
        <xdr:cNvPr id="336" name="楕円 335"/>
        <xdr:cNvSpPr/>
      </xdr:nvSpPr>
      <xdr:spPr>
        <a:xfrm>
          <a:off x="16967200" y="101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94601</xdr:rowOff>
    </xdr:from>
    <xdr:ext cx="762000" cy="259045"/>
    <xdr:sp macro="" textlink="">
      <xdr:nvSpPr>
        <xdr:cNvPr id="337" name="定員管理の状況該当値テキスト"/>
        <xdr:cNvSpPr txBox="1"/>
      </xdr:nvSpPr>
      <xdr:spPr>
        <a:xfrm>
          <a:off x="17106900" y="100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168497</xdr:rowOff>
    </xdr:from>
    <xdr:to>
      <xdr:col>77</xdr:col>
      <xdr:colOff>95250</xdr:colOff>
      <xdr:row>59</xdr:row>
      <xdr:rowOff>98647</xdr:rowOff>
    </xdr:to>
    <xdr:sp macro="" textlink="">
      <xdr:nvSpPr>
        <xdr:cNvPr id="338" name="楕円 337"/>
        <xdr:cNvSpPr/>
      </xdr:nvSpPr>
      <xdr:spPr>
        <a:xfrm>
          <a:off x="16129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108824</xdr:rowOff>
    </xdr:from>
    <xdr:ext cx="736600" cy="259045"/>
    <xdr:sp macro="" textlink="">
      <xdr:nvSpPr>
        <xdr:cNvPr id="339" name="テキスト ボックス 338"/>
        <xdr:cNvSpPr txBox="1"/>
      </xdr:nvSpPr>
      <xdr:spPr>
        <a:xfrm>
          <a:off x="15798800" y="9881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164878</xdr:rowOff>
    </xdr:from>
    <xdr:to>
      <xdr:col>73</xdr:col>
      <xdr:colOff>44450</xdr:colOff>
      <xdr:row>59</xdr:row>
      <xdr:rowOff>95028</xdr:rowOff>
    </xdr:to>
    <xdr:sp macro="" textlink="">
      <xdr:nvSpPr>
        <xdr:cNvPr id="340" name="楕円 339"/>
        <xdr:cNvSpPr/>
      </xdr:nvSpPr>
      <xdr:spPr>
        <a:xfrm>
          <a:off x="15240000" y="101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105205</xdr:rowOff>
    </xdr:from>
    <xdr:ext cx="762000" cy="259045"/>
    <xdr:sp macro="" textlink="">
      <xdr:nvSpPr>
        <xdr:cNvPr id="341" name="テキスト ボックス 340"/>
        <xdr:cNvSpPr txBox="1"/>
      </xdr:nvSpPr>
      <xdr:spPr>
        <a:xfrm>
          <a:off x="14909800" y="987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132906</xdr:rowOff>
    </xdr:from>
    <xdr:to>
      <xdr:col>68</xdr:col>
      <xdr:colOff>203200</xdr:colOff>
      <xdr:row>59</xdr:row>
      <xdr:rowOff>63056</xdr:rowOff>
    </xdr:to>
    <xdr:sp macro="" textlink="">
      <xdr:nvSpPr>
        <xdr:cNvPr id="342" name="楕円 341"/>
        <xdr:cNvSpPr/>
      </xdr:nvSpPr>
      <xdr:spPr>
        <a:xfrm>
          <a:off x="14351000" y="100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73233</xdr:rowOff>
    </xdr:from>
    <xdr:ext cx="762000" cy="259045"/>
    <xdr:sp macro="" textlink="">
      <xdr:nvSpPr>
        <xdr:cNvPr id="343" name="テキスト ボックス 342"/>
        <xdr:cNvSpPr txBox="1"/>
      </xdr:nvSpPr>
      <xdr:spPr>
        <a:xfrm>
          <a:off x="14020800" y="98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138938</xdr:rowOff>
    </xdr:from>
    <xdr:to>
      <xdr:col>64</xdr:col>
      <xdr:colOff>152400</xdr:colOff>
      <xdr:row>59</xdr:row>
      <xdr:rowOff>69088</xdr:rowOff>
    </xdr:to>
    <xdr:sp macro="" textlink="">
      <xdr:nvSpPr>
        <xdr:cNvPr id="344" name="楕円 343"/>
        <xdr:cNvSpPr/>
      </xdr:nvSpPr>
      <xdr:spPr>
        <a:xfrm>
          <a:off x="13462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79265</xdr:rowOff>
    </xdr:from>
    <xdr:ext cx="762000" cy="259045"/>
    <xdr:sp macro="" textlink="">
      <xdr:nvSpPr>
        <xdr:cNvPr id="345" name="テキスト ボックス 344"/>
        <xdr:cNvSpPr txBox="1"/>
      </xdr:nvSpPr>
      <xdr:spPr>
        <a:xfrm>
          <a:off x="13131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大型ハード事業実施に伴う元利償還金の増加により、前年比で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％となった。しかし、類似団体平均よりは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ポイント低い。</a:t>
          </a:r>
        </a:p>
        <a:p>
          <a:r>
            <a:rPr kumimoji="1" lang="ja-JP" altLang="en-US" sz="1300">
              <a:latin typeface="ＭＳ Ｐゴシック" panose="020B0600070205080204" pitchFamily="50" charset="-128"/>
              <a:ea typeface="ＭＳ Ｐゴシック" panose="020B0600070205080204" pitchFamily="50" charset="-128"/>
            </a:rPr>
            <a:t>　今後も、国県補助事業や交付税措置のある有利な起債を積極的に活用するとともに、緊急度・住民ニーズを的確に把握した真に必要な事業の精選により、村が実質的に負担する元利償還金の額を適正な範囲内に抑え、健全な財政運営に努めていく。</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122174</xdr:rowOff>
    </xdr:from>
    <xdr:to>
      <xdr:col>81</xdr:col>
      <xdr:colOff>44450</xdr:colOff>
      <xdr:row>41</xdr:row>
      <xdr:rowOff>52070</xdr:rowOff>
    </xdr:to>
    <xdr:cxnSp macro="">
      <xdr:nvCxnSpPr>
        <xdr:cNvPr id="376" name="直線コネクタ 375"/>
        <xdr:cNvCxnSpPr/>
      </xdr:nvCxnSpPr>
      <xdr:spPr>
        <a:xfrm>
          <a:off x="16179800" y="698017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122174</xdr:rowOff>
    </xdr:to>
    <xdr:cxnSp macro="">
      <xdr:nvCxnSpPr>
        <xdr:cNvPr id="379" name="直線コネクタ 378"/>
        <xdr:cNvCxnSpPr/>
      </xdr:nvCxnSpPr>
      <xdr:spPr>
        <a:xfrm>
          <a:off x="15290800" y="69270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73914</xdr:rowOff>
    </xdr:to>
    <xdr:cxnSp macro="">
      <xdr:nvCxnSpPr>
        <xdr:cNvPr id="382" name="直線コネクタ 381"/>
        <xdr:cNvCxnSpPr/>
      </xdr:nvCxnSpPr>
      <xdr:spPr>
        <a:xfrm flipV="1">
          <a:off x="14401800" y="69270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73914</xdr:rowOff>
    </xdr:from>
    <xdr:to>
      <xdr:col>68</xdr:col>
      <xdr:colOff>152400</xdr:colOff>
      <xdr:row>40</xdr:row>
      <xdr:rowOff>151130</xdr:rowOff>
    </xdr:to>
    <xdr:cxnSp macro="">
      <xdr:nvCxnSpPr>
        <xdr:cNvPr id="385" name="直線コネクタ 384"/>
        <xdr:cNvCxnSpPr/>
      </xdr:nvCxnSpPr>
      <xdr:spPr>
        <a:xfrm flipV="1">
          <a:off x="13512800" y="69319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5" name="楕円 394"/>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6"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71374</xdr:rowOff>
    </xdr:from>
    <xdr:to>
      <xdr:col>77</xdr:col>
      <xdr:colOff>95250</xdr:colOff>
      <xdr:row>41</xdr:row>
      <xdr:rowOff>1524</xdr:rowOff>
    </xdr:to>
    <xdr:sp macro="" textlink="">
      <xdr:nvSpPr>
        <xdr:cNvPr id="397" name="楕円 396"/>
        <xdr:cNvSpPr/>
      </xdr:nvSpPr>
      <xdr:spPr>
        <a:xfrm>
          <a:off x="16129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11701</xdr:rowOff>
    </xdr:from>
    <xdr:ext cx="736600" cy="259045"/>
    <xdr:sp macro="" textlink="">
      <xdr:nvSpPr>
        <xdr:cNvPr id="398" name="テキスト ボックス 397"/>
        <xdr:cNvSpPr txBox="1"/>
      </xdr:nvSpPr>
      <xdr:spPr>
        <a:xfrm>
          <a:off x="15798800" y="669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399" name="楕円 398"/>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0" name="テキスト ボックス 399"/>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23114</xdr:rowOff>
    </xdr:from>
    <xdr:to>
      <xdr:col>68</xdr:col>
      <xdr:colOff>203200</xdr:colOff>
      <xdr:row>40</xdr:row>
      <xdr:rowOff>124714</xdr:rowOff>
    </xdr:to>
    <xdr:sp macro="" textlink="">
      <xdr:nvSpPr>
        <xdr:cNvPr id="401" name="楕円 400"/>
        <xdr:cNvSpPr/>
      </xdr:nvSpPr>
      <xdr:spPr>
        <a:xfrm>
          <a:off x="14351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134891</xdr:rowOff>
    </xdr:from>
    <xdr:ext cx="762000" cy="259045"/>
    <xdr:sp macro="" textlink="">
      <xdr:nvSpPr>
        <xdr:cNvPr id="402" name="テキスト ボックス 401"/>
        <xdr:cNvSpPr txBox="1"/>
      </xdr:nvSpPr>
      <xdr:spPr>
        <a:xfrm>
          <a:off x="14020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3" name="楕円 402"/>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4" name="テキスト ボックス 403"/>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年度中に道の駅整備事業に係る多額の起債を借り入れこと、また南信州広域連合で建設した廃棄物処分場建設に係る負担金が算入されたことにより、平成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年度以来マイナスだった将来負担比率が新たに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％と算出された。しかし、国で定める早期健全化基準（</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％）を大幅に下回っており、安全な水準にある。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今後も、基金の計画的な運用及び取崩し、国県補助事業の積極的な活用、交付税措置のある有利な起債の借入等により、将来的な財政負担を考慮しながら健全な財政運営に努めていく。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115147</xdr:rowOff>
    </xdr:from>
    <xdr:to>
      <xdr:col>81</xdr:col>
      <xdr:colOff>95250</xdr:colOff>
      <xdr:row>14</xdr:row>
      <xdr:rowOff>45297</xdr:rowOff>
    </xdr:to>
    <xdr:sp macro="" textlink="">
      <xdr:nvSpPr>
        <xdr:cNvPr id="453" name="楕円 452"/>
        <xdr:cNvSpPr/>
      </xdr:nvSpPr>
      <xdr:spPr>
        <a:xfrm>
          <a:off x="169672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87224</xdr:rowOff>
    </xdr:from>
    <xdr:ext cx="762000" cy="259045"/>
    <xdr:sp macro="" textlink="">
      <xdr:nvSpPr>
        <xdr:cNvPr id="454" name="将来負担の状況該当値テキスト"/>
        <xdr:cNvSpPr txBox="1"/>
      </xdr:nvSpPr>
      <xdr:spPr>
        <a:xfrm>
          <a:off x="17106900" y="23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6,649
76.79
6,146,120
5,321,824
766,911
2,532,745
3,675,566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類似団体内順位は低い方から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と非常に低い水準にある。これは、職員数が類似団体の中では少ないこと、ごみ・し尿処理・消防業務を広域連合で共同処理していること、村内公共施設の管理を民間等に委託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今後も、最低限必要な新規採用は行いながらも、住民サービスを低下させることなく、現在の低い人件費水準を維持できるよう適切な定員管理に努めていく。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83566</xdr:rowOff>
    </xdr:to>
    <xdr:cxnSp macro="">
      <xdr:nvCxnSpPr>
        <xdr:cNvPr id="64" name="直線コネクタ 63"/>
        <xdr:cNvCxnSpPr/>
      </xdr:nvCxnSpPr>
      <xdr:spPr>
        <a:xfrm flipV="1">
          <a:off x="3987800" y="60797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5842</xdr:rowOff>
    </xdr:from>
    <xdr:to>
      <xdr:col>19</xdr:col>
      <xdr:colOff>187325</xdr:colOff>
      <xdr:row>35</xdr:row>
      <xdr:rowOff>83566</xdr:rowOff>
    </xdr:to>
    <xdr:cxnSp macro="">
      <xdr:nvCxnSpPr>
        <xdr:cNvPr id="67" name="直線コネクタ 66"/>
        <xdr:cNvCxnSpPr/>
      </xdr:nvCxnSpPr>
      <xdr:spPr>
        <a:xfrm>
          <a:off x="3098800" y="60065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35</xdr:row>
      <xdr:rowOff>5842</xdr:rowOff>
    </xdr:to>
    <xdr:cxnSp macro="">
      <xdr:nvCxnSpPr>
        <xdr:cNvPr id="70" name="直線コネクタ 69"/>
        <xdr:cNvCxnSpPr/>
      </xdr:nvCxnSpPr>
      <xdr:spPr>
        <a:xfrm>
          <a:off x="2209800" y="5983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145288</xdr:rowOff>
    </xdr:from>
    <xdr:to>
      <xdr:col>11</xdr:col>
      <xdr:colOff>9525</xdr:colOff>
      <xdr:row>34</xdr:row>
      <xdr:rowOff>154432</xdr:rowOff>
    </xdr:to>
    <xdr:cxnSp macro="">
      <xdr:nvCxnSpPr>
        <xdr:cNvPr id="73" name="直線コネクタ 72"/>
        <xdr:cNvCxnSpPr/>
      </xdr:nvCxnSpPr>
      <xdr:spPr>
        <a:xfrm>
          <a:off x="1320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28194</xdr:rowOff>
    </xdr:from>
    <xdr:to>
      <xdr:col>24</xdr:col>
      <xdr:colOff>76200</xdr:colOff>
      <xdr:row>35</xdr:row>
      <xdr:rowOff>129794</xdr:rowOff>
    </xdr:to>
    <xdr:sp macro="" textlink="">
      <xdr:nvSpPr>
        <xdr:cNvPr id="83" name="楕円 82"/>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108221</xdr:rowOff>
    </xdr:from>
    <xdr:ext cx="762000" cy="259045"/>
    <xdr:sp macro="" textlink="">
      <xdr:nvSpPr>
        <xdr:cNvPr id="84" name="人件費該当値テキスト"/>
        <xdr:cNvSpPr txBox="1"/>
      </xdr:nvSpPr>
      <xdr:spPr>
        <a:xfrm>
          <a:off x="4914900" y="593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144543</xdr:rowOff>
    </xdr:from>
    <xdr:ext cx="736600" cy="259045"/>
    <xdr:sp macro="" textlink="">
      <xdr:nvSpPr>
        <xdr:cNvPr id="86" name="テキスト ボックス 85"/>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126492</xdr:rowOff>
    </xdr:from>
    <xdr:to>
      <xdr:col>15</xdr:col>
      <xdr:colOff>149225</xdr:colOff>
      <xdr:row>35</xdr:row>
      <xdr:rowOff>56642</xdr:rowOff>
    </xdr:to>
    <xdr:sp macro="" textlink="">
      <xdr:nvSpPr>
        <xdr:cNvPr id="87" name="楕円 86"/>
        <xdr:cNvSpPr/>
      </xdr:nvSpPr>
      <xdr:spPr>
        <a:xfrm>
          <a:off x="3048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66819</xdr:rowOff>
    </xdr:from>
    <xdr:ext cx="762000" cy="259045"/>
    <xdr:sp macro="" textlink="">
      <xdr:nvSpPr>
        <xdr:cNvPr id="88" name="テキスト ボックス 87"/>
        <xdr:cNvSpPr txBox="1"/>
      </xdr:nvSpPr>
      <xdr:spPr>
        <a:xfrm>
          <a:off x="2717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103632</xdr:rowOff>
    </xdr:from>
    <xdr:to>
      <xdr:col>11</xdr:col>
      <xdr:colOff>60325</xdr:colOff>
      <xdr:row>35</xdr:row>
      <xdr:rowOff>33782</xdr:rowOff>
    </xdr:to>
    <xdr:sp macro="" textlink="">
      <xdr:nvSpPr>
        <xdr:cNvPr id="89" name="楕円 88"/>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90" name="テキスト ボックス 89"/>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94488</xdr:rowOff>
    </xdr:from>
    <xdr:to>
      <xdr:col>6</xdr:col>
      <xdr:colOff>171450</xdr:colOff>
      <xdr:row>35</xdr:row>
      <xdr:rowOff>24638</xdr:rowOff>
    </xdr:to>
    <xdr:sp macro="" textlink="">
      <xdr:nvSpPr>
        <xdr:cNvPr id="91" name="楕円 90"/>
        <xdr:cNvSpPr/>
      </xdr:nvSpPr>
      <xdr:spPr>
        <a:xfrm>
          <a:off x="1270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34815</xdr:rowOff>
    </xdr:from>
    <xdr:ext cx="762000" cy="259045"/>
    <xdr:sp macro="" textlink="">
      <xdr:nvSpPr>
        <xdr:cNvPr id="92" name="テキスト ボックス 91"/>
        <xdr:cNvSpPr txBox="1"/>
      </xdr:nvSpPr>
      <xdr:spPr>
        <a:xfrm>
          <a:off x="939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同数値であり、類似団体平均を若干下回っている。今後も、行政改革の推進により簡素・効率的な行政運営に努めることで、消耗品、印刷製本費等の需用費や各種委託料、臨時職員賃金の抑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76708</xdr:rowOff>
    </xdr:from>
    <xdr:to>
      <xdr:col>82</xdr:col>
      <xdr:colOff>107950</xdr:colOff>
      <xdr:row>14</xdr:row>
      <xdr:rowOff>76708</xdr:rowOff>
    </xdr:to>
    <xdr:cxnSp macro="">
      <xdr:nvCxnSpPr>
        <xdr:cNvPr id="123" name="直線コネクタ 122"/>
        <xdr:cNvCxnSpPr/>
      </xdr:nvCxnSpPr>
      <xdr:spPr>
        <a:xfrm>
          <a:off x="15671800" y="2477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76708</xdr:rowOff>
    </xdr:from>
    <xdr:to>
      <xdr:col>78</xdr:col>
      <xdr:colOff>69850</xdr:colOff>
      <xdr:row>15</xdr:row>
      <xdr:rowOff>10414</xdr:rowOff>
    </xdr:to>
    <xdr:cxnSp macro="">
      <xdr:nvCxnSpPr>
        <xdr:cNvPr id="126" name="直線コネクタ 125"/>
        <xdr:cNvCxnSpPr/>
      </xdr:nvCxnSpPr>
      <xdr:spPr>
        <a:xfrm flipV="1">
          <a:off x="14782800" y="24770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15</xdr:row>
      <xdr:rowOff>10414</xdr:rowOff>
    </xdr:to>
    <xdr:cxnSp macro="">
      <xdr:nvCxnSpPr>
        <xdr:cNvPr id="129" name="直線コネクタ 128"/>
        <xdr:cNvCxnSpPr/>
      </xdr:nvCxnSpPr>
      <xdr:spPr>
        <a:xfrm>
          <a:off x="13893800" y="25547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94996</xdr:rowOff>
    </xdr:from>
    <xdr:to>
      <xdr:col>69</xdr:col>
      <xdr:colOff>92075</xdr:colOff>
      <xdr:row>14</xdr:row>
      <xdr:rowOff>154432</xdr:rowOff>
    </xdr:to>
    <xdr:cxnSp macro="">
      <xdr:nvCxnSpPr>
        <xdr:cNvPr id="132" name="直線コネクタ 131"/>
        <xdr:cNvCxnSpPr/>
      </xdr:nvCxnSpPr>
      <xdr:spPr>
        <a:xfrm>
          <a:off x="13004800" y="24952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25908</xdr:rowOff>
    </xdr:from>
    <xdr:to>
      <xdr:col>82</xdr:col>
      <xdr:colOff>158750</xdr:colOff>
      <xdr:row>14</xdr:row>
      <xdr:rowOff>127508</xdr:rowOff>
    </xdr:to>
    <xdr:sp macro="" textlink="">
      <xdr:nvSpPr>
        <xdr:cNvPr id="142" name="楕円 141"/>
        <xdr:cNvSpPr/>
      </xdr:nvSpPr>
      <xdr:spPr>
        <a:xfrm>
          <a:off x="164592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42435</xdr:rowOff>
    </xdr:from>
    <xdr:ext cx="762000" cy="259045"/>
    <xdr:sp macro="" textlink="">
      <xdr:nvSpPr>
        <xdr:cNvPr id="143" name="物件費該当値テキスト"/>
        <xdr:cNvSpPr txBox="1"/>
      </xdr:nvSpPr>
      <xdr:spPr>
        <a:xfrm>
          <a:off x="16598900" y="22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25908</xdr:rowOff>
    </xdr:from>
    <xdr:to>
      <xdr:col>78</xdr:col>
      <xdr:colOff>120650</xdr:colOff>
      <xdr:row>14</xdr:row>
      <xdr:rowOff>127508</xdr:rowOff>
    </xdr:to>
    <xdr:sp macro="" textlink="">
      <xdr:nvSpPr>
        <xdr:cNvPr id="144" name="楕円 143"/>
        <xdr:cNvSpPr/>
      </xdr:nvSpPr>
      <xdr:spPr>
        <a:xfrm>
          <a:off x="15621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112285</xdr:rowOff>
    </xdr:from>
    <xdr:ext cx="736600" cy="259045"/>
    <xdr:sp macro="" textlink="">
      <xdr:nvSpPr>
        <xdr:cNvPr id="145" name="テキスト ボックス 144"/>
        <xdr:cNvSpPr txBox="1"/>
      </xdr:nvSpPr>
      <xdr:spPr>
        <a:xfrm>
          <a:off x="15290800" y="2512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131064</xdr:rowOff>
    </xdr:from>
    <xdr:to>
      <xdr:col>74</xdr:col>
      <xdr:colOff>31750</xdr:colOff>
      <xdr:row>15</xdr:row>
      <xdr:rowOff>61214</xdr:rowOff>
    </xdr:to>
    <xdr:sp macro="" textlink="">
      <xdr:nvSpPr>
        <xdr:cNvPr id="146" name="楕円 145"/>
        <xdr:cNvSpPr/>
      </xdr:nvSpPr>
      <xdr:spPr>
        <a:xfrm>
          <a:off x="14732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45991</xdr:rowOff>
    </xdr:from>
    <xdr:ext cx="762000" cy="259045"/>
    <xdr:sp macro="" textlink="">
      <xdr:nvSpPr>
        <xdr:cNvPr id="147" name="テキスト ボックス 146"/>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103632</xdr:rowOff>
    </xdr:from>
    <xdr:to>
      <xdr:col>69</xdr:col>
      <xdr:colOff>142875</xdr:colOff>
      <xdr:row>15</xdr:row>
      <xdr:rowOff>33782</xdr:rowOff>
    </xdr:to>
    <xdr:sp macro="" textlink="">
      <xdr:nvSpPr>
        <xdr:cNvPr id="148" name="楕円 147"/>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18559</xdr:rowOff>
    </xdr:from>
    <xdr:ext cx="762000" cy="259045"/>
    <xdr:sp macro="" textlink="">
      <xdr:nvSpPr>
        <xdr:cNvPr id="149" name="テキスト ボックス 148"/>
        <xdr:cNvSpPr txBox="1"/>
      </xdr:nvSpPr>
      <xdr:spPr>
        <a:xfrm>
          <a:off x="13512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44196</xdr:rowOff>
    </xdr:from>
    <xdr:to>
      <xdr:col>65</xdr:col>
      <xdr:colOff>53975</xdr:colOff>
      <xdr:row>14</xdr:row>
      <xdr:rowOff>145796</xdr:rowOff>
    </xdr:to>
    <xdr:sp macro="" textlink="">
      <xdr:nvSpPr>
        <xdr:cNvPr id="150" name="楕円 149"/>
        <xdr:cNvSpPr/>
      </xdr:nvSpPr>
      <xdr:spPr>
        <a:xfrm>
          <a:off x="12954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130573</xdr:rowOff>
    </xdr:from>
    <xdr:ext cx="762000" cy="259045"/>
    <xdr:sp macro="" textlink="">
      <xdr:nvSpPr>
        <xdr:cNvPr id="151" name="テキスト ボックス 150"/>
        <xdr:cNvSpPr txBox="1"/>
      </xdr:nvSpPr>
      <xdr:spPr>
        <a:xfrm>
          <a:off x="12623800" y="25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少子高齢化の進行により高齢者福祉や子育て支援に係る社会保障関連経費が増加したことで、類似団体より若干高い水準にある。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の進行によりさらなる扶助費の増加が見込まれるため、生活習慣病予防を主とした住民の健康づくりや介護予防の取組みを強化することで村民の健康寿命の延伸を図り、扶助費の抑制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146050</xdr:rowOff>
    </xdr:to>
    <xdr:cxnSp macro="">
      <xdr:nvCxnSpPr>
        <xdr:cNvPr id="184" name="直線コネクタ 183"/>
        <xdr:cNvCxnSpPr/>
      </xdr:nvCxnSpPr>
      <xdr:spPr>
        <a:xfrm>
          <a:off x="3987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12700</xdr:rowOff>
    </xdr:to>
    <xdr:cxnSp macro="">
      <xdr:nvCxnSpPr>
        <xdr:cNvPr id="187" name="直線コネクタ 186"/>
        <xdr:cNvCxnSpPr/>
      </xdr:nvCxnSpPr>
      <xdr:spPr>
        <a:xfrm flipV="1">
          <a:off x="3098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12700</xdr:rowOff>
    </xdr:to>
    <xdr:cxnSp macro="">
      <xdr:nvCxnSpPr>
        <xdr:cNvPr id="190" name="直線コネクタ 189"/>
        <xdr:cNvCxnSpPr/>
      </xdr:nvCxnSpPr>
      <xdr:spPr>
        <a:xfrm>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12700</xdr:rowOff>
    </xdr:to>
    <xdr:cxnSp macro="">
      <xdr:nvCxnSpPr>
        <xdr:cNvPr id="193" name="直線コネクタ 192"/>
        <xdr:cNvCxnSpPr/>
      </xdr:nvCxnSpPr>
      <xdr:spPr>
        <a:xfrm flipV="1">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4"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5" name="楕円 204"/>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6" name="テキスト ボックス 205"/>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10" name="テキスト ボックス 209"/>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下水道事業の施設改良、また平成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年度の公営企業会計移行のための繰出金増加により前年度より数値が上昇し、類似団体平均を若干上回っている。</a:t>
          </a:r>
        </a:p>
        <a:p>
          <a:r>
            <a:rPr kumimoji="1" lang="ja-JP" altLang="en-US" sz="1300">
              <a:latin typeface="ＭＳ Ｐゴシック" panose="020B0600070205080204" pitchFamily="50" charset="-128"/>
              <a:ea typeface="ＭＳ Ｐゴシック" panose="020B0600070205080204" pitchFamily="50" charset="-128"/>
            </a:rPr>
            <a:t>　今後は高齢化の進行による医療・介護保険等特別会計への繰出金の増加が予想されるため、保険料水準の適正化、保健予防・介護予防事業強化による給付費の削減を図り、普通会計からの負担額を抑制するよう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168148</xdr:rowOff>
    </xdr:to>
    <xdr:cxnSp macro="">
      <xdr:nvCxnSpPr>
        <xdr:cNvPr id="242" name="直線コネクタ 241"/>
        <xdr:cNvCxnSpPr/>
      </xdr:nvCxnSpPr>
      <xdr:spPr>
        <a:xfrm>
          <a:off x="15671800" y="964590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17272</xdr:rowOff>
    </xdr:from>
    <xdr:to>
      <xdr:col>78</xdr:col>
      <xdr:colOff>69850</xdr:colOff>
      <xdr:row>56</xdr:row>
      <xdr:rowOff>44704</xdr:rowOff>
    </xdr:to>
    <xdr:cxnSp macro="">
      <xdr:nvCxnSpPr>
        <xdr:cNvPr id="245" name="直線コネクタ 244"/>
        <xdr:cNvCxnSpPr/>
      </xdr:nvCxnSpPr>
      <xdr:spPr>
        <a:xfrm>
          <a:off x="14782800" y="9618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17272</xdr:rowOff>
    </xdr:from>
    <xdr:to>
      <xdr:col>73</xdr:col>
      <xdr:colOff>180975</xdr:colOff>
      <xdr:row>56</xdr:row>
      <xdr:rowOff>67564</xdr:rowOff>
    </xdr:to>
    <xdr:cxnSp macro="">
      <xdr:nvCxnSpPr>
        <xdr:cNvPr id="248" name="直線コネクタ 247"/>
        <xdr:cNvCxnSpPr/>
      </xdr:nvCxnSpPr>
      <xdr:spPr>
        <a:xfrm flipV="1">
          <a:off x="13893800" y="96184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67564</xdr:rowOff>
    </xdr:from>
    <xdr:to>
      <xdr:col>69</xdr:col>
      <xdr:colOff>92075</xdr:colOff>
      <xdr:row>57</xdr:row>
      <xdr:rowOff>42418</xdr:rowOff>
    </xdr:to>
    <xdr:cxnSp macro="">
      <xdr:nvCxnSpPr>
        <xdr:cNvPr id="251" name="直線コネクタ 250"/>
        <xdr:cNvCxnSpPr/>
      </xdr:nvCxnSpPr>
      <xdr:spPr>
        <a:xfrm flipV="1">
          <a:off x="13004800" y="966876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61" name="楕円 260"/>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89425</xdr:rowOff>
    </xdr:from>
    <xdr:ext cx="762000" cy="259045"/>
    <xdr:sp macro="" textlink="">
      <xdr:nvSpPr>
        <xdr:cNvPr id="262" name="その他該当値テキスト"/>
        <xdr:cNvSpPr txBox="1"/>
      </xdr:nvSpPr>
      <xdr:spPr>
        <a:xfrm>
          <a:off x="16598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3" name="楕円 262"/>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4" name="テキスト ボックス 263"/>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137922</xdr:rowOff>
    </xdr:from>
    <xdr:to>
      <xdr:col>74</xdr:col>
      <xdr:colOff>31750</xdr:colOff>
      <xdr:row>56</xdr:row>
      <xdr:rowOff>68072</xdr:rowOff>
    </xdr:to>
    <xdr:sp macro="" textlink="">
      <xdr:nvSpPr>
        <xdr:cNvPr id="265" name="楕円 264"/>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78249</xdr:rowOff>
    </xdr:from>
    <xdr:ext cx="762000" cy="259045"/>
    <xdr:sp macro="" textlink="">
      <xdr:nvSpPr>
        <xdr:cNvPr id="266" name="テキスト ボックス 265"/>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xdr:rowOff>
    </xdr:from>
    <xdr:to>
      <xdr:col>69</xdr:col>
      <xdr:colOff>142875</xdr:colOff>
      <xdr:row>56</xdr:row>
      <xdr:rowOff>118364</xdr:rowOff>
    </xdr:to>
    <xdr:sp macro="" textlink="">
      <xdr:nvSpPr>
        <xdr:cNvPr id="267" name="楕円 266"/>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68" name="テキスト ボックス 267"/>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69" name="楕円 268"/>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70" name="テキスト ボックス 269"/>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る水準を維持しているが、その差は僅少である。各種団体等への補助金については行政改革の中で適正化を図っているものの、村が重点事業と位置づける定住人口増対策や子育て支援に係る補助金が増加傾向にある。今後は、行政評価の取組みの中で各種補助事業について費用対効果を検証し、効果の上がっていない事業は中止又は補助率の引き下げを行うなど、適正な水準に納まるよう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108712</xdr:rowOff>
    </xdr:to>
    <xdr:cxnSp macro="">
      <xdr:nvCxnSpPr>
        <xdr:cNvPr id="300" name="直線コネクタ 299"/>
        <xdr:cNvCxnSpPr/>
      </xdr:nvCxnSpPr>
      <xdr:spPr>
        <a:xfrm flipV="1">
          <a:off x="15671800" y="62306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108712</xdr:rowOff>
    </xdr:to>
    <xdr:cxnSp macro="">
      <xdr:nvCxnSpPr>
        <xdr:cNvPr id="303" name="直線コネクタ 302"/>
        <xdr:cNvCxnSpPr/>
      </xdr:nvCxnSpPr>
      <xdr:spPr>
        <a:xfrm>
          <a:off x="14782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113284</xdr:rowOff>
    </xdr:to>
    <xdr:cxnSp macro="">
      <xdr:nvCxnSpPr>
        <xdr:cNvPr id="306" name="直線コネクタ 305"/>
        <xdr:cNvCxnSpPr/>
      </xdr:nvCxnSpPr>
      <xdr:spPr>
        <a:xfrm flipV="1">
          <a:off x="13893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113284</xdr:rowOff>
    </xdr:to>
    <xdr:cxnSp macro="">
      <xdr:nvCxnSpPr>
        <xdr:cNvPr id="309" name="直線コネクタ 308"/>
        <xdr:cNvCxnSpPr/>
      </xdr:nvCxnSpPr>
      <xdr:spPr>
        <a:xfrm>
          <a:off x="13004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9" name="楕円 318"/>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0"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1" name="楕円 320"/>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2" name="テキスト ボックス 321"/>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3" name="楕円 322"/>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4" name="テキスト ボックス 323"/>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5" name="楕円 324"/>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6" name="テキスト ボックス 325"/>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7" name="楕円 326"/>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8" name="テキスト ボックス 32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既発債償還が終了する一方、適正な地方債の発行に努めてきたことから、類似団体の中では低い水準を維持しており、将来負担比率・実質公債費比率の数値を考慮しても健全な財政運営がなされてい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今後も、将来の財政運営を考慮しつつ、計画的に毎年度の起債発行を行うことで、世代間の平等を確保しながらも現在の水準を維持できるよう努めていく。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83565</xdr:rowOff>
    </xdr:to>
    <xdr:cxnSp macro="">
      <xdr:nvCxnSpPr>
        <xdr:cNvPr id="358" name="直線コネクタ 357"/>
        <xdr:cNvCxnSpPr/>
      </xdr:nvCxnSpPr>
      <xdr:spPr>
        <a:xfrm>
          <a:off x="3987800" y="132806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78994</xdr:rowOff>
    </xdr:to>
    <xdr:cxnSp macro="">
      <xdr:nvCxnSpPr>
        <xdr:cNvPr id="361" name="直線コネクタ 360"/>
        <xdr:cNvCxnSpPr/>
      </xdr:nvCxnSpPr>
      <xdr:spPr>
        <a:xfrm>
          <a:off x="3098800" y="13234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77</xdr:row>
      <xdr:rowOff>33274</xdr:rowOff>
    </xdr:to>
    <xdr:cxnSp macro="">
      <xdr:nvCxnSpPr>
        <xdr:cNvPr id="364" name="直線コネクタ 363"/>
        <xdr:cNvCxnSpPr/>
      </xdr:nvCxnSpPr>
      <xdr:spPr>
        <a:xfrm>
          <a:off x="2209800" y="13166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76</xdr:row>
      <xdr:rowOff>149861</xdr:rowOff>
    </xdr:to>
    <xdr:cxnSp macro="">
      <xdr:nvCxnSpPr>
        <xdr:cNvPr id="367" name="直線コネクタ 366"/>
        <xdr:cNvCxnSpPr/>
      </xdr:nvCxnSpPr>
      <xdr:spPr>
        <a:xfrm flipV="1">
          <a:off x="1320800" y="13166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7" name="楕円 376"/>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49292</xdr:rowOff>
    </xdr:from>
    <xdr:ext cx="762000" cy="259045"/>
    <xdr:sp macro="" textlink="">
      <xdr:nvSpPr>
        <xdr:cNvPr id="378"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79" name="楕円 378"/>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1" name="楕円 380"/>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82" name="テキスト ボックス 381"/>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83" name="楕円 382"/>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84" name="テキスト ボックス 383"/>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5" name="楕円 384"/>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6" name="テキスト ボックス 385"/>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においては低い水準で推移しているが、今後は少子高齢化の進展により扶助費や医療・介護等特別会計への繰出金の増加が見込まれる。また、上下水道整備に伴う起債償還に係る繰出金が高い水準で推移していることから、使用料水準の適正化、保健予防・介護予防事業の強化、行財政改革の一層の推進により、現在の水準を維持できるよう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58420</xdr:rowOff>
    </xdr:from>
    <xdr:to>
      <xdr:col>82</xdr:col>
      <xdr:colOff>107950</xdr:colOff>
      <xdr:row>74</xdr:row>
      <xdr:rowOff>113937</xdr:rowOff>
    </xdr:to>
    <xdr:cxnSp macro="">
      <xdr:nvCxnSpPr>
        <xdr:cNvPr id="421" name="直線コネクタ 420"/>
        <xdr:cNvCxnSpPr/>
      </xdr:nvCxnSpPr>
      <xdr:spPr>
        <a:xfrm>
          <a:off x="15671800" y="1274572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55154</xdr:rowOff>
    </xdr:from>
    <xdr:to>
      <xdr:col>78</xdr:col>
      <xdr:colOff>69850</xdr:colOff>
      <xdr:row>74</xdr:row>
      <xdr:rowOff>58420</xdr:rowOff>
    </xdr:to>
    <xdr:cxnSp macro="">
      <xdr:nvCxnSpPr>
        <xdr:cNvPr id="424" name="直線コネクタ 423"/>
        <xdr:cNvCxnSpPr/>
      </xdr:nvCxnSpPr>
      <xdr:spPr>
        <a:xfrm>
          <a:off x="14782800" y="127424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55154</xdr:rowOff>
    </xdr:from>
    <xdr:to>
      <xdr:col>73</xdr:col>
      <xdr:colOff>180975</xdr:colOff>
      <xdr:row>74</xdr:row>
      <xdr:rowOff>64951</xdr:rowOff>
    </xdr:to>
    <xdr:cxnSp macro="">
      <xdr:nvCxnSpPr>
        <xdr:cNvPr id="427" name="直線コネクタ 426"/>
        <xdr:cNvCxnSpPr/>
      </xdr:nvCxnSpPr>
      <xdr:spPr>
        <a:xfrm flipV="1">
          <a:off x="13893800" y="127424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64951</xdr:rowOff>
    </xdr:from>
    <xdr:to>
      <xdr:col>69</xdr:col>
      <xdr:colOff>92075</xdr:colOff>
      <xdr:row>74</xdr:row>
      <xdr:rowOff>97609</xdr:rowOff>
    </xdr:to>
    <xdr:cxnSp macro="">
      <xdr:nvCxnSpPr>
        <xdr:cNvPr id="430" name="直線コネクタ 429"/>
        <xdr:cNvCxnSpPr/>
      </xdr:nvCxnSpPr>
      <xdr:spPr>
        <a:xfrm flipV="1">
          <a:off x="13004800" y="127522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63137</xdr:rowOff>
    </xdr:from>
    <xdr:to>
      <xdr:col>82</xdr:col>
      <xdr:colOff>158750</xdr:colOff>
      <xdr:row>74</xdr:row>
      <xdr:rowOff>164737</xdr:rowOff>
    </xdr:to>
    <xdr:sp macro="" textlink="">
      <xdr:nvSpPr>
        <xdr:cNvPr id="440" name="楕円 439"/>
        <xdr:cNvSpPr/>
      </xdr:nvSpPr>
      <xdr:spPr>
        <a:xfrm>
          <a:off x="164592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79664</xdr:rowOff>
    </xdr:from>
    <xdr:ext cx="762000" cy="259045"/>
    <xdr:sp macro="" textlink="">
      <xdr:nvSpPr>
        <xdr:cNvPr id="441" name="公債費以外該当値テキスト"/>
        <xdr:cNvSpPr txBox="1"/>
      </xdr:nvSpPr>
      <xdr:spPr>
        <a:xfrm>
          <a:off x="16598900" y="125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xdr:rowOff>
    </xdr:from>
    <xdr:to>
      <xdr:col>78</xdr:col>
      <xdr:colOff>120650</xdr:colOff>
      <xdr:row>74</xdr:row>
      <xdr:rowOff>109220</xdr:rowOff>
    </xdr:to>
    <xdr:sp macro="" textlink="">
      <xdr:nvSpPr>
        <xdr:cNvPr id="442" name="楕円 441"/>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119397</xdr:rowOff>
    </xdr:from>
    <xdr:ext cx="736600" cy="259045"/>
    <xdr:sp macro="" textlink="">
      <xdr:nvSpPr>
        <xdr:cNvPr id="443" name="テキスト ボックス 442"/>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4354</xdr:rowOff>
    </xdr:from>
    <xdr:to>
      <xdr:col>74</xdr:col>
      <xdr:colOff>31750</xdr:colOff>
      <xdr:row>74</xdr:row>
      <xdr:rowOff>105954</xdr:rowOff>
    </xdr:to>
    <xdr:sp macro="" textlink="">
      <xdr:nvSpPr>
        <xdr:cNvPr id="444" name="楕円 443"/>
        <xdr:cNvSpPr/>
      </xdr:nvSpPr>
      <xdr:spPr>
        <a:xfrm>
          <a:off x="14732000" y="12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116131</xdr:rowOff>
    </xdr:from>
    <xdr:ext cx="762000" cy="259045"/>
    <xdr:sp macro="" textlink="">
      <xdr:nvSpPr>
        <xdr:cNvPr id="445" name="テキスト ボックス 444"/>
        <xdr:cNvSpPr txBox="1"/>
      </xdr:nvSpPr>
      <xdr:spPr>
        <a:xfrm>
          <a:off x="14401800" y="124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14151</xdr:rowOff>
    </xdr:from>
    <xdr:to>
      <xdr:col>69</xdr:col>
      <xdr:colOff>142875</xdr:colOff>
      <xdr:row>74</xdr:row>
      <xdr:rowOff>115751</xdr:rowOff>
    </xdr:to>
    <xdr:sp macro="" textlink="">
      <xdr:nvSpPr>
        <xdr:cNvPr id="446" name="楕円 445"/>
        <xdr:cNvSpPr/>
      </xdr:nvSpPr>
      <xdr:spPr>
        <a:xfrm>
          <a:off x="13843000" y="127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125928</xdr:rowOff>
    </xdr:from>
    <xdr:ext cx="762000" cy="259045"/>
    <xdr:sp macro="" textlink="">
      <xdr:nvSpPr>
        <xdr:cNvPr id="447" name="テキスト ボックス 446"/>
        <xdr:cNvSpPr txBox="1"/>
      </xdr:nvSpPr>
      <xdr:spPr>
        <a:xfrm>
          <a:off x="13512800" y="124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46809</xdr:rowOff>
    </xdr:from>
    <xdr:to>
      <xdr:col>65</xdr:col>
      <xdr:colOff>53975</xdr:colOff>
      <xdr:row>74</xdr:row>
      <xdr:rowOff>148409</xdr:rowOff>
    </xdr:to>
    <xdr:sp macro="" textlink="">
      <xdr:nvSpPr>
        <xdr:cNvPr id="448" name="楕円 447"/>
        <xdr:cNvSpPr/>
      </xdr:nvSpPr>
      <xdr:spPr>
        <a:xfrm>
          <a:off x="12954000" y="12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158586</xdr:rowOff>
    </xdr:from>
    <xdr:ext cx="762000" cy="259045"/>
    <xdr:sp macro="" textlink="">
      <xdr:nvSpPr>
        <xdr:cNvPr id="449" name="テキスト ボックス 448"/>
        <xdr:cNvSpPr txBox="1"/>
      </xdr:nvSpPr>
      <xdr:spPr>
        <a:xfrm>
          <a:off x="12623800" y="1250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81088</xdr:rowOff>
    </xdr:from>
    <xdr:to>
      <xdr:col>29</xdr:col>
      <xdr:colOff>127000</xdr:colOff>
      <xdr:row>18</xdr:row>
      <xdr:rowOff>110788</xdr:rowOff>
    </xdr:to>
    <xdr:cxnSp macro="">
      <xdr:nvCxnSpPr>
        <xdr:cNvPr id="46" name="直線コネクタ 45"/>
        <xdr:cNvCxnSpPr/>
      </xdr:nvCxnSpPr>
      <xdr:spPr bwMode="auto">
        <a:xfrm flipV="1">
          <a:off x="5003800" y="3214813"/>
          <a:ext cx="647700" cy="29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110788</xdr:rowOff>
    </xdr:from>
    <xdr:to>
      <xdr:col>26</xdr:col>
      <xdr:colOff>50800</xdr:colOff>
      <xdr:row>18</xdr:row>
      <xdr:rowOff>129294</xdr:rowOff>
    </xdr:to>
    <xdr:cxnSp macro="">
      <xdr:nvCxnSpPr>
        <xdr:cNvPr id="49" name="直線コネクタ 48"/>
        <xdr:cNvCxnSpPr/>
      </xdr:nvCxnSpPr>
      <xdr:spPr bwMode="auto">
        <a:xfrm flipV="1">
          <a:off x="4305300" y="3244513"/>
          <a:ext cx="698500" cy="1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129294</xdr:rowOff>
    </xdr:from>
    <xdr:to>
      <xdr:col>22</xdr:col>
      <xdr:colOff>114300</xdr:colOff>
      <xdr:row>18</xdr:row>
      <xdr:rowOff>170356</xdr:rowOff>
    </xdr:to>
    <xdr:cxnSp macro="">
      <xdr:nvCxnSpPr>
        <xdr:cNvPr id="52" name="直線コネクタ 51"/>
        <xdr:cNvCxnSpPr/>
      </xdr:nvCxnSpPr>
      <xdr:spPr bwMode="auto">
        <a:xfrm flipV="1">
          <a:off x="3606800" y="3263019"/>
          <a:ext cx="698500" cy="41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170356</xdr:rowOff>
    </xdr:from>
    <xdr:to>
      <xdr:col>18</xdr:col>
      <xdr:colOff>177800</xdr:colOff>
      <xdr:row>19</xdr:row>
      <xdr:rowOff>37619</xdr:rowOff>
    </xdr:to>
    <xdr:cxnSp macro="">
      <xdr:nvCxnSpPr>
        <xdr:cNvPr id="55" name="直線コネクタ 54"/>
        <xdr:cNvCxnSpPr/>
      </xdr:nvCxnSpPr>
      <xdr:spPr bwMode="auto">
        <a:xfrm flipV="1">
          <a:off x="2908300" y="3304081"/>
          <a:ext cx="698500" cy="3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30288</xdr:rowOff>
    </xdr:from>
    <xdr:to>
      <xdr:col>29</xdr:col>
      <xdr:colOff>177800</xdr:colOff>
      <xdr:row>18</xdr:row>
      <xdr:rowOff>131888</xdr:rowOff>
    </xdr:to>
    <xdr:sp macro="" textlink="">
      <xdr:nvSpPr>
        <xdr:cNvPr id="65" name="楕円 64"/>
        <xdr:cNvSpPr/>
      </xdr:nvSpPr>
      <xdr:spPr bwMode="auto">
        <a:xfrm>
          <a:off x="5600700" y="3164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2365</xdr:rowOff>
    </xdr:from>
    <xdr:ext cx="762000" cy="259045"/>
    <xdr:sp macro="" textlink="">
      <xdr:nvSpPr>
        <xdr:cNvPr id="66" name="人口1人当たり決算額の推移該当値テキスト130"/>
        <xdr:cNvSpPr txBox="1"/>
      </xdr:nvSpPr>
      <xdr:spPr>
        <a:xfrm>
          <a:off x="5740400" y="313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59988</xdr:rowOff>
    </xdr:from>
    <xdr:to>
      <xdr:col>26</xdr:col>
      <xdr:colOff>101600</xdr:colOff>
      <xdr:row>18</xdr:row>
      <xdr:rowOff>161589</xdr:rowOff>
    </xdr:to>
    <xdr:sp macro="" textlink="">
      <xdr:nvSpPr>
        <xdr:cNvPr id="67" name="楕円 66"/>
        <xdr:cNvSpPr/>
      </xdr:nvSpPr>
      <xdr:spPr bwMode="auto">
        <a:xfrm>
          <a:off x="4953000" y="3193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146366</xdr:rowOff>
    </xdr:from>
    <xdr:ext cx="736600" cy="259045"/>
    <xdr:sp macro="" textlink="">
      <xdr:nvSpPr>
        <xdr:cNvPr id="68" name="テキスト ボックス 67"/>
        <xdr:cNvSpPr txBox="1"/>
      </xdr:nvSpPr>
      <xdr:spPr>
        <a:xfrm>
          <a:off x="4622800" y="328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78494</xdr:rowOff>
    </xdr:from>
    <xdr:to>
      <xdr:col>22</xdr:col>
      <xdr:colOff>165100</xdr:colOff>
      <xdr:row>19</xdr:row>
      <xdr:rowOff>8644</xdr:rowOff>
    </xdr:to>
    <xdr:sp macro="" textlink="">
      <xdr:nvSpPr>
        <xdr:cNvPr id="69" name="楕円 68"/>
        <xdr:cNvSpPr/>
      </xdr:nvSpPr>
      <xdr:spPr bwMode="auto">
        <a:xfrm>
          <a:off x="4254500" y="321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164871</xdr:rowOff>
    </xdr:from>
    <xdr:ext cx="762000" cy="259045"/>
    <xdr:sp macro="" textlink="">
      <xdr:nvSpPr>
        <xdr:cNvPr id="70" name="テキスト ボックス 69"/>
        <xdr:cNvSpPr txBox="1"/>
      </xdr:nvSpPr>
      <xdr:spPr>
        <a:xfrm>
          <a:off x="3924300" y="329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119556</xdr:rowOff>
    </xdr:from>
    <xdr:to>
      <xdr:col>19</xdr:col>
      <xdr:colOff>38100</xdr:colOff>
      <xdr:row>19</xdr:row>
      <xdr:rowOff>49706</xdr:rowOff>
    </xdr:to>
    <xdr:sp macro="" textlink="">
      <xdr:nvSpPr>
        <xdr:cNvPr id="71" name="楕円 70"/>
        <xdr:cNvSpPr/>
      </xdr:nvSpPr>
      <xdr:spPr bwMode="auto">
        <a:xfrm>
          <a:off x="3556000" y="325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34483</xdr:rowOff>
    </xdr:from>
    <xdr:ext cx="762000" cy="259045"/>
    <xdr:sp macro="" textlink="">
      <xdr:nvSpPr>
        <xdr:cNvPr id="72" name="テキスト ボックス 71"/>
        <xdr:cNvSpPr txBox="1"/>
      </xdr:nvSpPr>
      <xdr:spPr>
        <a:xfrm>
          <a:off x="3225800" y="3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158269</xdr:rowOff>
    </xdr:from>
    <xdr:to>
      <xdr:col>15</xdr:col>
      <xdr:colOff>101600</xdr:colOff>
      <xdr:row>19</xdr:row>
      <xdr:rowOff>88419</xdr:rowOff>
    </xdr:to>
    <xdr:sp macro="" textlink="">
      <xdr:nvSpPr>
        <xdr:cNvPr id="73" name="楕円 72"/>
        <xdr:cNvSpPr/>
      </xdr:nvSpPr>
      <xdr:spPr bwMode="auto">
        <a:xfrm>
          <a:off x="2857500" y="329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73196</xdr:rowOff>
    </xdr:from>
    <xdr:ext cx="762000" cy="259045"/>
    <xdr:sp macro="" textlink="">
      <xdr:nvSpPr>
        <xdr:cNvPr id="74" name="テキスト ボックス 73"/>
        <xdr:cNvSpPr txBox="1"/>
      </xdr:nvSpPr>
      <xdr:spPr>
        <a:xfrm>
          <a:off x="2527300" y="33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57070</xdr:rowOff>
    </xdr:from>
    <xdr:to>
      <xdr:col>29</xdr:col>
      <xdr:colOff>127000</xdr:colOff>
      <xdr:row>35</xdr:row>
      <xdr:rowOff>86690</xdr:rowOff>
    </xdr:to>
    <xdr:cxnSp macro="">
      <xdr:nvCxnSpPr>
        <xdr:cNvPr id="108" name="直線コネクタ 107"/>
        <xdr:cNvCxnSpPr/>
      </xdr:nvCxnSpPr>
      <xdr:spPr bwMode="auto">
        <a:xfrm flipV="1">
          <a:off x="5003800" y="6667420"/>
          <a:ext cx="647700" cy="2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86690</xdr:rowOff>
    </xdr:from>
    <xdr:to>
      <xdr:col>26</xdr:col>
      <xdr:colOff>50800</xdr:colOff>
      <xdr:row>35</xdr:row>
      <xdr:rowOff>173515</xdr:rowOff>
    </xdr:to>
    <xdr:cxnSp macro="">
      <xdr:nvCxnSpPr>
        <xdr:cNvPr id="111" name="直線コネクタ 110"/>
        <xdr:cNvCxnSpPr/>
      </xdr:nvCxnSpPr>
      <xdr:spPr bwMode="auto">
        <a:xfrm flipV="1">
          <a:off x="4305300" y="6697040"/>
          <a:ext cx="698500" cy="8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173515</xdr:rowOff>
    </xdr:from>
    <xdr:to>
      <xdr:col>22</xdr:col>
      <xdr:colOff>114300</xdr:colOff>
      <xdr:row>35</xdr:row>
      <xdr:rowOff>275536</xdr:rowOff>
    </xdr:to>
    <xdr:cxnSp macro="">
      <xdr:nvCxnSpPr>
        <xdr:cNvPr id="114" name="直線コネクタ 113"/>
        <xdr:cNvCxnSpPr/>
      </xdr:nvCxnSpPr>
      <xdr:spPr bwMode="auto">
        <a:xfrm flipV="1">
          <a:off x="3606800" y="6783865"/>
          <a:ext cx="698500" cy="10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202786</xdr:rowOff>
    </xdr:from>
    <xdr:to>
      <xdr:col>18</xdr:col>
      <xdr:colOff>177800</xdr:colOff>
      <xdr:row>35</xdr:row>
      <xdr:rowOff>275536</xdr:rowOff>
    </xdr:to>
    <xdr:cxnSp macro="">
      <xdr:nvCxnSpPr>
        <xdr:cNvPr id="117" name="直線コネクタ 116"/>
        <xdr:cNvCxnSpPr/>
      </xdr:nvCxnSpPr>
      <xdr:spPr bwMode="auto">
        <a:xfrm>
          <a:off x="2908300" y="6813136"/>
          <a:ext cx="698500" cy="72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6270</xdr:rowOff>
    </xdr:from>
    <xdr:to>
      <xdr:col>29</xdr:col>
      <xdr:colOff>177800</xdr:colOff>
      <xdr:row>35</xdr:row>
      <xdr:rowOff>107870</xdr:rowOff>
    </xdr:to>
    <xdr:sp macro="" textlink="">
      <xdr:nvSpPr>
        <xdr:cNvPr id="127" name="楕円 126"/>
        <xdr:cNvSpPr/>
      </xdr:nvSpPr>
      <xdr:spPr bwMode="auto">
        <a:xfrm>
          <a:off x="5600700" y="6616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321247</xdr:rowOff>
    </xdr:from>
    <xdr:ext cx="762000" cy="259045"/>
    <xdr:sp macro="" textlink="">
      <xdr:nvSpPr>
        <xdr:cNvPr id="128" name="人口1人当たり決算額の推移該当値テキスト445"/>
        <xdr:cNvSpPr txBox="1"/>
      </xdr:nvSpPr>
      <xdr:spPr>
        <a:xfrm>
          <a:off x="5740400" y="658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35890</xdr:rowOff>
    </xdr:from>
    <xdr:to>
      <xdr:col>26</xdr:col>
      <xdr:colOff>101600</xdr:colOff>
      <xdr:row>35</xdr:row>
      <xdr:rowOff>137490</xdr:rowOff>
    </xdr:to>
    <xdr:sp macro="" textlink="">
      <xdr:nvSpPr>
        <xdr:cNvPr id="129" name="楕円 128"/>
        <xdr:cNvSpPr/>
      </xdr:nvSpPr>
      <xdr:spPr bwMode="auto">
        <a:xfrm>
          <a:off x="4953000" y="664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122267</xdr:rowOff>
    </xdr:from>
    <xdr:ext cx="736600" cy="259045"/>
    <xdr:sp macro="" textlink="">
      <xdr:nvSpPr>
        <xdr:cNvPr id="130" name="テキスト ボックス 129"/>
        <xdr:cNvSpPr txBox="1"/>
      </xdr:nvSpPr>
      <xdr:spPr>
        <a:xfrm>
          <a:off x="4622800" y="673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122715</xdr:rowOff>
    </xdr:from>
    <xdr:to>
      <xdr:col>22</xdr:col>
      <xdr:colOff>165100</xdr:colOff>
      <xdr:row>35</xdr:row>
      <xdr:rowOff>224315</xdr:rowOff>
    </xdr:to>
    <xdr:sp macro="" textlink="">
      <xdr:nvSpPr>
        <xdr:cNvPr id="131" name="楕円 130"/>
        <xdr:cNvSpPr/>
      </xdr:nvSpPr>
      <xdr:spPr bwMode="auto">
        <a:xfrm>
          <a:off x="4254500" y="673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209092</xdr:rowOff>
    </xdr:from>
    <xdr:ext cx="762000" cy="259045"/>
    <xdr:sp macro="" textlink="">
      <xdr:nvSpPr>
        <xdr:cNvPr id="132" name="テキスト ボックス 131"/>
        <xdr:cNvSpPr txBox="1"/>
      </xdr:nvSpPr>
      <xdr:spPr>
        <a:xfrm>
          <a:off x="3924300" y="681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224736</xdr:rowOff>
    </xdr:from>
    <xdr:to>
      <xdr:col>19</xdr:col>
      <xdr:colOff>38100</xdr:colOff>
      <xdr:row>35</xdr:row>
      <xdr:rowOff>326336</xdr:rowOff>
    </xdr:to>
    <xdr:sp macro="" textlink="">
      <xdr:nvSpPr>
        <xdr:cNvPr id="133" name="楕円 132"/>
        <xdr:cNvSpPr/>
      </xdr:nvSpPr>
      <xdr:spPr bwMode="auto">
        <a:xfrm>
          <a:off x="3556000" y="683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311113</xdr:rowOff>
    </xdr:from>
    <xdr:ext cx="762000" cy="259045"/>
    <xdr:sp macro="" textlink="">
      <xdr:nvSpPr>
        <xdr:cNvPr id="134" name="テキスト ボックス 133"/>
        <xdr:cNvSpPr txBox="1"/>
      </xdr:nvSpPr>
      <xdr:spPr>
        <a:xfrm>
          <a:off x="3225800" y="692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151986</xdr:rowOff>
    </xdr:from>
    <xdr:to>
      <xdr:col>15</xdr:col>
      <xdr:colOff>101600</xdr:colOff>
      <xdr:row>35</xdr:row>
      <xdr:rowOff>253586</xdr:rowOff>
    </xdr:to>
    <xdr:sp macro="" textlink="">
      <xdr:nvSpPr>
        <xdr:cNvPr id="135" name="楕円 134"/>
        <xdr:cNvSpPr/>
      </xdr:nvSpPr>
      <xdr:spPr bwMode="auto">
        <a:xfrm>
          <a:off x="2857500" y="676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238363</xdr:rowOff>
    </xdr:from>
    <xdr:ext cx="762000" cy="259045"/>
    <xdr:sp macro="" textlink="">
      <xdr:nvSpPr>
        <xdr:cNvPr id="136" name="テキスト ボックス 135"/>
        <xdr:cNvSpPr txBox="1"/>
      </xdr:nvSpPr>
      <xdr:spPr>
        <a:xfrm>
          <a:off x="2527300" y="684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6,649
76.79
6,146,120
5,321,824
766,911
2,532,745
3,675,566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131173</xdr:rowOff>
    </xdr:from>
    <xdr:to>
      <xdr:col>24</xdr:col>
      <xdr:colOff>63500</xdr:colOff>
      <xdr:row>37</xdr:row>
      <xdr:rowOff>131249</xdr:rowOff>
    </xdr:to>
    <xdr:cxnSp macro="">
      <xdr:nvCxnSpPr>
        <xdr:cNvPr id="61" name="直線コネクタ 60"/>
        <xdr:cNvCxnSpPr/>
      </xdr:nvCxnSpPr>
      <xdr:spPr>
        <a:xfrm flipV="1">
          <a:off x="3797300" y="647482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131249</xdr:rowOff>
    </xdr:from>
    <xdr:to>
      <xdr:col>19</xdr:col>
      <xdr:colOff>177800</xdr:colOff>
      <xdr:row>37</xdr:row>
      <xdr:rowOff>149675</xdr:rowOff>
    </xdr:to>
    <xdr:cxnSp macro="">
      <xdr:nvCxnSpPr>
        <xdr:cNvPr id="64" name="直線コネクタ 63"/>
        <xdr:cNvCxnSpPr/>
      </xdr:nvCxnSpPr>
      <xdr:spPr>
        <a:xfrm flipV="1">
          <a:off x="2908300" y="6474899"/>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149675</xdr:rowOff>
    </xdr:from>
    <xdr:to>
      <xdr:col>15</xdr:col>
      <xdr:colOff>50800</xdr:colOff>
      <xdr:row>37</xdr:row>
      <xdr:rowOff>169045</xdr:rowOff>
    </xdr:to>
    <xdr:cxnSp macro="">
      <xdr:nvCxnSpPr>
        <xdr:cNvPr id="67" name="直線コネクタ 66"/>
        <xdr:cNvCxnSpPr/>
      </xdr:nvCxnSpPr>
      <xdr:spPr>
        <a:xfrm flipV="1">
          <a:off x="2019300" y="6493325"/>
          <a:ext cx="889000" cy="1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169045</xdr:rowOff>
    </xdr:from>
    <xdr:to>
      <xdr:col>10</xdr:col>
      <xdr:colOff>114300</xdr:colOff>
      <xdr:row>38</xdr:row>
      <xdr:rowOff>40929</xdr:rowOff>
    </xdr:to>
    <xdr:cxnSp macro="">
      <xdr:nvCxnSpPr>
        <xdr:cNvPr id="70" name="直線コネクタ 69"/>
        <xdr:cNvCxnSpPr/>
      </xdr:nvCxnSpPr>
      <xdr:spPr>
        <a:xfrm flipV="1">
          <a:off x="1130300" y="6512695"/>
          <a:ext cx="889000" cy="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80373</xdr:rowOff>
    </xdr:from>
    <xdr:to>
      <xdr:col>24</xdr:col>
      <xdr:colOff>114300</xdr:colOff>
      <xdr:row>38</xdr:row>
      <xdr:rowOff>10523</xdr:rowOff>
    </xdr:to>
    <xdr:sp macro="" textlink="">
      <xdr:nvSpPr>
        <xdr:cNvPr id="80" name="楕円 79"/>
        <xdr:cNvSpPr/>
      </xdr:nvSpPr>
      <xdr:spPr>
        <a:xfrm>
          <a:off x="45847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166750</xdr:rowOff>
    </xdr:from>
    <xdr:ext cx="534377" cy="259045"/>
    <xdr:sp macro="" textlink="">
      <xdr:nvSpPr>
        <xdr:cNvPr id="81" name="人件費該当値テキスト"/>
        <xdr:cNvSpPr txBox="1"/>
      </xdr:nvSpPr>
      <xdr:spPr>
        <a:xfrm>
          <a:off x="4686300" y="633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80449</xdr:rowOff>
    </xdr:from>
    <xdr:to>
      <xdr:col>20</xdr:col>
      <xdr:colOff>38100</xdr:colOff>
      <xdr:row>38</xdr:row>
      <xdr:rowOff>10599</xdr:rowOff>
    </xdr:to>
    <xdr:sp macro="" textlink="">
      <xdr:nvSpPr>
        <xdr:cNvPr id="82" name="楕円 81"/>
        <xdr:cNvSpPr/>
      </xdr:nvSpPr>
      <xdr:spPr>
        <a:xfrm>
          <a:off x="3746500" y="64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1726</xdr:rowOff>
    </xdr:from>
    <xdr:ext cx="534377" cy="259045"/>
    <xdr:sp macro="" textlink="">
      <xdr:nvSpPr>
        <xdr:cNvPr id="83" name="テキスト ボックス 82"/>
        <xdr:cNvSpPr txBox="1"/>
      </xdr:nvSpPr>
      <xdr:spPr>
        <a:xfrm>
          <a:off x="3530111" y="651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98875</xdr:rowOff>
    </xdr:from>
    <xdr:to>
      <xdr:col>15</xdr:col>
      <xdr:colOff>101600</xdr:colOff>
      <xdr:row>38</xdr:row>
      <xdr:rowOff>29025</xdr:rowOff>
    </xdr:to>
    <xdr:sp macro="" textlink="">
      <xdr:nvSpPr>
        <xdr:cNvPr id="84" name="楕円 83"/>
        <xdr:cNvSpPr/>
      </xdr:nvSpPr>
      <xdr:spPr>
        <a:xfrm>
          <a:off x="2857500" y="64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20152</xdr:rowOff>
    </xdr:from>
    <xdr:ext cx="534377" cy="259045"/>
    <xdr:sp macro="" textlink="">
      <xdr:nvSpPr>
        <xdr:cNvPr id="85" name="テキスト ボックス 84"/>
        <xdr:cNvSpPr txBox="1"/>
      </xdr:nvSpPr>
      <xdr:spPr>
        <a:xfrm>
          <a:off x="2641111" y="65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118245</xdr:rowOff>
    </xdr:from>
    <xdr:to>
      <xdr:col>10</xdr:col>
      <xdr:colOff>165100</xdr:colOff>
      <xdr:row>38</xdr:row>
      <xdr:rowOff>48395</xdr:rowOff>
    </xdr:to>
    <xdr:sp macro="" textlink="">
      <xdr:nvSpPr>
        <xdr:cNvPr id="86" name="楕円 85"/>
        <xdr:cNvSpPr/>
      </xdr:nvSpPr>
      <xdr:spPr>
        <a:xfrm>
          <a:off x="1968500" y="64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39522</xdr:rowOff>
    </xdr:from>
    <xdr:ext cx="534377" cy="259045"/>
    <xdr:sp macro="" textlink="">
      <xdr:nvSpPr>
        <xdr:cNvPr id="87" name="テキスト ボックス 86"/>
        <xdr:cNvSpPr txBox="1"/>
      </xdr:nvSpPr>
      <xdr:spPr>
        <a:xfrm>
          <a:off x="1752111" y="655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161579</xdr:rowOff>
    </xdr:from>
    <xdr:to>
      <xdr:col>6</xdr:col>
      <xdr:colOff>38100</xdr:colOff>
      <xdr:row>38</xdr:row>
      <xdr:rowOff>91729</xdr:rowOff>
    </xdr:to>
    <xdr:sp macro="" textlink="">
      <xdr:nvSpPr>
        <xdr:cNvPr id="88" name="楕円 87"/>
        <xdr:cNvSpPr/>
      </xdr:nvSpPr>
      <xdr:spPr>
        <a:xfrm>
          <a:off x="1079500" y="650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82856</xdr:rowOff>
    </xdr:from>
    <xdr:ext cx="534377" cy="259045"/>
    <xdr:sp macro="" textlink="">
      <xdr:nvSpPr>
        <xdr:cNvPr id="89" name="テキスト ボックス 88"/>
        <xdr:cNvSpPr txBox="1"/>
      </xdr:nvSpPr>
      <xdr:spPr>
        <a:xfrm>
          <a:off x="863111" y="659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10297</xdr:rowOff>
    </xdr:from>
    <xdr:to>
      <xdr:col>24</xdr:col>
      <xdr:colOff>63500</xdr:colOff>
      <xdr:row>56</xdr:row>
      <xdr:rowOff>51556</xdr:rowOff>
    </xdr:to>
    <xdr:cxnSp macro="">
      <xdr:nvCxnSpPr>
        <xdr:cNvPr id="118" name="直線コネクタ 117"/>
        <xdr:cNvCxnSpPr/>
      </xdr:nvCxnSpPr>
      <xdr:spPr>
        <a:xfrm flipV="1">
          <a:off x="3797300" y="9611497"/>
          <a:ext cx="838200" cy="4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23449</xdr:rowOff>
    </xdr:from>
    <xdr:to>
      <xdr:col>19</xdr:col>
      <xdr:colOff>177800</xdr:colOff>
      <xdr:row>56</xdr:row>
      <xdr:rowOff>51556</xdr:rowOff>
    </xdr:to>
    <xdr:cxnSp macro="">
      <xdr:nvCxnSpPr>
        <xdr:cNvPr id="121" name="直線コネクタ 120"/>
        <xdr:cNvCxnSpPr/>
      </xdr:nvCxnSpPr>
      <xdr:spPr>
        <a:xfrm>
          <a:off x="2908300" y="9624649"/>
          <a:ext cx="889000" cy="2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23449</xdr:rowOff>
    </xdr:from>
    <xdr:to>
      <xdr:col>15</xdr:col>
      <xdr:colOff>50800</xdr:colOff>
      <xdr:row>57</xdr:row>
      <xdr:rowOff>23381</xdr:rowOff>
    </xdr:to>
    <xdr:cxnSp macro="">
      <xdr:nvCxnSpPr>
        <xdr:cNvPr id="124" name="直線コネクタ 123"/>
        <xdr:cNvCxnSpPr/>
      </xdr:nvCxnSpPr>
      <xdr:spPr>
        <a:xfrm flipV="1">
          <a:off x="2019300" y="9624649"/>
          <a:ext cx="889000" cy="17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23381</xdr:rowOff>
    </xdr:from>
    <xdr:to>
      <xdr:col>10</xdr:col>
      <xdr:colOff>114300</xdr:colOff>
      <xdr:row>57</xdr:row>
      <xdr:rowOff>101367</xdr:rowOff>
    </xdr:to>
    <xdr:cxnSp macro="">
      <xdr:nvCxnSpPr>
        <xdr:cNvPr id="127" name="直線コネクタ 126"/>
        <xdr:cNvCxnSpPr/>
      </xdr:nvCxnSpPr>
      <xdr:spPr>
        <a:xfrm flipV="1">
          <a:off x="1130300" y="9796031"/>
          <a:ext cx="889000" cy="7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130947</xdr:rowOff>
    </xdr:from>
    <xdr:to>
      <xdr:col>24</xdr:col>
      <xdr:colOff>114300</xdr:colOff>
      <xdr:row>56</xdr:row>
      <xdr:rowOff>61097</xdr:rowOff>
    </xdr:to>
    <xdr:sp macro="" textlink="">
      <xdr:nvSpPr>
        <xdr:cNvPr id="137" name="楕円 136"/>
        <xdr:cNvSpPr/>
      </xdr:nvSpPr>
      <xdr:spPr>
        <a:xfrm>
          <a:off x="4584700" y="956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153824</xdr:rowOff>
    </xdr:from>
    <xdr:ext cx="599010" cy="259045"/>
    <xdr:sp macro="" textlink="">
      <xdr:nvSpPr>
        <xdr:cNvPr id="138" name="物件費該当値テキスト"/>
        <xdr:cNvSpPr txBox="1"/>
      </xdr:nvSpPr>
      <xdr:spPr>
        <a:xfrm>
          <a:off x="4686300" y="941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756</xdr:rowOff>
    </xdr:from>
    <xdr:to>
      <xdr:col>20</xdr:col>
      <xdr:colOff>38100</xdr:colOff>
      <xdr:row>56</xdr:row>
      <xdr:rowOff>102356</xdr:rowOff>
    </xdr:to>
    <xdr:sp macro="" textlink="">
      <xdr:nvSpPr>
        <xdr:cNvPr id="139" name="楕円 138"/>
        <xdr:cNvSpPr/>
      </xdr:nvSpPr>
      <xdr:spPr>
        <a:xfrm>
          <a:off x="3746500" y="96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118883</xdr:rowOff>
    </xdr:from>
    <xdr:ext cx="599010" cy="259045"/>
    <xdr:sp macro="" textlink="">
      <xdr:nvSpPr>
        <xdr:cNvPr id="140" name="テキスト ボックス 139"/>
        <xdr:cNvSpPr txBox="1"/>
      </xdr:nvSpPr>
      <xdr:spPr>
        <a:xfrm>
          <a:off x="3497795" y="937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144099</xdr:rowOff>
    </xdr:from>
    <xdr:to>
      <xdr:col>15</xdr:col>
      <xdr:colOff>101600</xdr:colOff>
      <xdr:row>56</xdr:row>
      <xdr:rowOff>74249</xdr:rowOff>
    </xdr:to>
    <xdr:sp macro="" textlink="">
      <xdr:nvSpPr>
        <xdr:cNvPr id="141" name="楕円 140"/>
        <xdr:cNvSpPr/>
      </xdr:nvSpPr>
      <xdr:spPr>
        <a:xfrm>
          <a:off x="2857500" y="95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90776</xdr:rowOff>
    </xdr:from>
    <xdr:ext cx="599010" cy="259045"/>
    <xdr:sp macro="" textlink="">
      <xdr:nvSpPr>
        <xdr:cNvPr id="142" name="テキスト ボックス 141"/>
        <xdr:cNvSpPr txBox="1"/>
      </xdr:nvSpPr>
      <xdr:spPr>
        <a:xfrm>
          <a:off x="2608795" y="934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144031</xdr:rowOff>
    </xdr:from>
    <xdr:to>
      <xdr:col>10</xdr:col>
      <xdr:colOff>165100</xdr:colOff>
      <xdr:row>57</xdr:row>
      <xdr:rowOff>74181</xdr:rowOff>
    </xdr:to>
    <xdr:sp macro="" textlink="">
      <xdr:nvSpPr>
        <xdr:cNvPr id="143" name="楕円 142"/>
        <xdr:cNvSpPr/>
      </xdr:nvSpPr>
      <xdr:spPr>
        <a:xfrm>
          <a:off x="1968500" y="974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65308</xdr:rowOff>
    </xdr:from>
    <xdr:ext cx="534377" cy="259045"/>
    <xdr:sp macro="" textlink="">
      <xdr:nvSpPr>
        <xdr:cNvPr id="144" name="テキスト ボックス 143"/>
        <xdr:cNvSpPr txBox="1"/>
      </xdr:nvSpPr>
      <xdr:spPr>
        <a:xfrm>
          <a:off x="1752111" y="98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50567</xdr:rowOff>
    </xdr:from>
    <xdr:to>
      <xdr:col>6</xdr:col>
      <xdr:colOff>38100</xdr:colOff>
      <xdr:row>57</xdr:row>
      <xdr:rowOff>152167</xdr:rowOff>
    </xdr:to>
    <xdr:sp macro="" textlink="">
      <xdr:nvSpPr>
        <xdr:cNvPr id="145" name="楕円 144"/>
        <xdr:cNvSpPr/>
      </xdr:nvSpPr>
      <xdr:spPr>
        <a:xfrm>
          <a:off x="1079500" y="98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143294</xdr:rowOff>
    </xdr:from>
    <xdr:ext cx="534377" cy="259045"/>
    <xdr:sp macro="" textlink="">
      <xdr:nvSpPr>
        <xdr:cNvPr id="146" name="テキスト ボックス 145"/>
        <xdr:cNvSpPr txBox="1"/>
      </xdr:nvSpPr>
      <xdr:spPr>
        <a:xfrm>
          <a:off x="863111" y="991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5414</xdr:rowOff>
    </xdr:from>
    <xdr:to>
      <xdr:col>24</xdr:col>
      <xdr:colOff>63500</xdr:colOff>
      <xdr:row>78</xdr:row>
      <xdr:rowOff>22003</xdr:rowOff>
    </xdr:to>
    <xdr:cxnSp macro="">
      <xdr:nvCxnSpPr>
        <xdr:cNvPr id="177" name="直線コネクタ 176"/>
        <xdr:cNvCxnSpPr/>
      </xdr:nvCxnSpPr>
      <xdr:spPr>
        <a:xfrm>
          <a:off x="3797300" y="13378514"/>
          <a:ext cx="8382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163931</xdr:rowOff>
    </xdr:from>
    <xdr:to>
      <xdr:col>19</xdr:col>
      <xdr:colOff>177800</xdr:colOff>
      <xdr:row>78</xdr:row>
      <xdr:rowOff>5414</xdr:rowOff>
    </xdr:to>
    <xdr:cxnSp macro="">
      <xdr:nvCxnSpPr>
        <xdr:cNvPr id="180" name="直線コネクタ 179"/>
        <xdr:cNvCxnSpPr/>
      </xdr:nvCxnSpPr>
      <xdr:spPr>
        <a:xfrm>
          <a:off x="2908300" y="13365581"/>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118016</xdr:rowOff>
    </xdr:from>
    <xdr:to>
      <xdr:col>15</xdr:col>
      <xdr:colOff>50800</xdr:colOff>
      <xdr:row>77</xdr:row>
      <xdr:rowOff>163931</xdr:rowOff>
    </xdr:to>
    <xdr:cxnSp macro="">
      <xdr:nvCxnSpPr>
        <xdr:cNvPr id="183" name="直線コネクタ 182"/>
        <xdr:cNvCxnSpPr/>
      </xdr:nvCxnSpPr>
      <xdr:spPr>
        <a:xfrm>
          <a:off x="2019300" y="13319666"/>
          <a:ext cx="8890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67952</xdr:rowOff>
    </xdr:from>
    <xdr:to>
      <xdr:col>10</xdr:col>
      <xdr:colOff>114300</xdr:colOff>
      <xdr:row>77</xdr:row>
      <xdr:rowOff>118016</xdr:rowOff>
    </xdr:to>
    <xdr:cxnSp macro="">
      <xdr:nvCxnSpPr>
        <xdr:cNvPr id="186" name="直線コネクタ 185"/>
        <xdr:cNvCxnSpPr/>
      </xdr:nvCxnSpPr>
      <xdr:spPr>
        <a:xfrm>
          <a:off x="1130300" y="13269602"/>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142653</xdr:rowOff>
    </xdr:from>
    <xdr:to>
      <xdr:col>24</xdr:col>
      <xdr:colOff>114300</xdr:colOff>
      <xdr:row>78</xdr:row>
      <xdr:rowOff>72803</xdr:rowOff>
    </xdr:to>
    <xdr:sp macro="" textlink="">
      <xdr:nvSpPr>
        <xdr:cNvPr id="196" name="楕円 195"/>
        <xdr:cNvSpPr/>
      </xdr:nvSpPr>
      <xdr:spPr>
        <a:xfrm>
          <a:off x="4584700" y="133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121080</xdr:rowOff>
    </xdr:from>
    <xdr:ext cx="469744" cy="259045"/>
    <xdr:sp macro="" textlink="">
      <xdr:nvSpPr>
        <xdr:cNvPr id="197" name="維持補修費該当値テキスト"/>
        <xdr:cNvSpPr txBox="1"/>
      </xdr:nvSpPr>
      <xdr:spPr>
        <a:xfrm>
          <a:off x="4686300" y="1332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126064</xdr:rowOff>
    </xdr:from>
    <xdr:to>
      <xdr:col>20</xdr:col>
      <xdr:colOff>38100</xdr:colOff>
      <xdr:row>78</xdr:row>
      <xdr:rowOff>56214</xdr:rowOff>
    </xdr:to>
    <xdr:sp macro="" textlink="">
      <xdr:nvSpPr>
        <xdr:cNvPr id="198" name="楕円 197"/>
        <xdr:cNvSpPr/>
      </xdr:nvSpPr>
      <xdr:spPr>
        <a:xfrm>
          <a:off x="3746500" y="1332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47341</xdr:rowOff>
    </xdr:from>
    <xdr:ext cx="469744" cy="259045"/>
    <xdr:sp macro="" textlink="">
      <xdr:nvSpPr>
        <xdr:cNvPr id="199" name="テキスト ボックス 198"/>
        <xdr:cNvSpPr txBox="1"/>
      </xdr:nvSpPr>
      <xdr:spPr>
        <a:xfrm>
          <a:off x="3562428" y="1342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113131</xdr:rowOff>
    </xdr:from>
    <xdr:to>
      <xdr:col>15</xdr:col>
      <xdr:colOff>101600</xdr:colOff>
      <xdr:row>78</xdr:row>
      <xdr:rowOff>43281</xdr:rowOff>
    </xdr:to>
    <xdr:sp macro="" textlink="">
      <xdr:nvSpPr>
        <xdr:cNvPr id="200" name="楕円 199"/>
        <xdr:cNvSpPr/>
      </xdr:nvSpPr>
      <xdr:spPr>
        <a:xfrm>
          <a:off x="2857500" y="133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34408</xdr:rowOff>
    </xdr:from>
    <xdr:ext cx="469744" cy="259045"/>
    <xdr:sp macro="" textlink="">
      <xdr:nvSpPr>
        <xdr:cNvPr id="201" name="テキスト ボックス 200"/>
        <xdr:cNvSpPr txBox="1"/>
      </xdr:nvSpPr>
      <xdr:spPr>
        <a:xfrm>
          <a:off x="2673428" y="134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67216</xdr:rowOff>
    </xdr:from>
    <xdr:to>
      <xdr:col>10</xdr:col>
      <xdr:colOff>165100</xdr:colOff>
      <xdr:row>77</xdr:row>
      <xdr:rowOff>168816</xdr:rowOff>
    </xdr:to>
    <xdr:sp macro="" textlink="">
      <xdr:nvSpPr>
        <xdr:cNvPr id="202" name="楕円 201"/>
        <xdr:cNvSpPr/>
      </xdr:nvSpPr>
      <xdr:spPr>
        <a:xfrm>
          <a:off x="1968500" y="132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159943</xdr:rowOff>
    </xdr:from>
    <xdr:ext cx="469744" cy="259045"/>
    <xdr:sp macro="" textlink="">
      <xdr:nvSpPr>
        <xdr:cNvPr id="203" name="テキスト ボックス 202"/>
        <xdr:cNvSpPr txBox="1"/>
      </xdr:nvSpPr>
      <xdr:spPr>
        <a:xfrm>
          <a:off x="1784428" y="133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17152</xdr:rowOff>
    </xdr:from>
    <xdr:to>
      <xdr:col>6</xdr:col>
      <xdr:colOff>38100</xdr:colOff>
      <xdr:row>77</xdr:row>
      <xdr:rowOff>118752</xdr:rowOff>
    </xdr:to>
    <xdr:sp macro="" textlink="">
      <xdr:nvSpPr>
        <xdr:cNvPr id="204" name="楕円 203"/>
        <xdr:cNvSpPr/>
      </xdr:nvSpPr>
      <xdr:spPr>
        <a:xfrm>
          <a:off x="1079500" y="1321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109879</xdr:rowOff>
    </xdr:from>
    <xdr:ext cx="534377" cy="259045"/>
    <xdr:sp macro="" textlink="">
      <xdr:nvSpPr>
        <xdr:cNvPr id="205" name="テキスト ボックス 204"/>
        <xdr:cNvSpPr txBox="1"/>
      </xdr:nvSpPr>
      <xdr:spPr>
        <a:xfrm>
          <a:off x="863111" y="1331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121836</xdr:rowOff>
    </xdr:from>
    <xdr:to>
      <xdr:col>24</xdr:col>
      <xdr:colOff>63500</xdr:colOff>
      <xdr:row>97</xdr:row>
      <xdr:rowOff>157204</xdr:rowOff>
    </xdr:to>
    <xdr:cxnSp macro="">
      <xdr:nvCxnSpPr>
        <xdr:cNvPr id="237" name="直線コネクタ 236"/>
        <xdr:cNvCxnSpPr/>
      </xdr:nvCxnSpPr>
      <xdr:spPr>
        <a:xfrm flipV="1">
          <a:off x="3797300" y="16752486"/>
          <a:ext cx="8382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157204</xdr:rowOff>
    </xdr:from>
    <xdr:to>
      <xdr:col>19</xdr:col>
      <xdr:colOff>177800</xdr:colOff>
      <xdr:row>98</xdr:row>
      <xdr:rowOff>26005</xdr:rowOff>
    </xdr:to>
    <xdr:cxnSp macro="">
      <xdr:nvCxnSpPr>
        <xdr:cNvPr id="240" name="直線コネクタ 239"/>
        <xdr:cNvCxnSpPr/>
      </xdr:nvCxnSpPr>
      <xdr:spPr>
        <a:xfrm flipV="1">
          <a:off x="2908300" y="16787854"/>
          <a:ext cx="889000" cy="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26005</xdr:rowOff>
    </xdr:from>
    <xdr:to>
      <xdr:col>15</xdr:col>
      <xdr:colOff>50800</xdr:colOff>
      <xdr:row>98</xdr:row>
      <xdr:rowOff>37712</xdr:rowOff>
    </xdr:to>
    <xdr:cxnSp macro="">
      <xdr:nvCxnSpPr>
        <xdr:cNvPr id="243" name="直線コネクタ 242"/>
        <xdr:cNvCxnSpPr/>
      </xdr:nvCxnSpPr>
      <xdr:spPr>
        <a:xfrm flipV="1">
          <a:off x="2019300" y="16828105"/>
          <a:ext cx="8890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37712</xdr:rowOff>
    </xdr:from>
    <xdr:to>
      <xdr:col>10</xdr:col>
      <xdr:colOff>114300</xdr:colOff>
      <xdr:row>98</xdr:row>
      <xdr:rowOff>89539</xdr:rowOff>
    </xdr:to>
    <xdr:cxnSp macro="">
      <xdr:nvCxnSpPr>
        <xdr:cNvPr id="246" name="直線コネクタ 245"/>
        <xdr:cNvCxnSpPr/>
      </xdr:nvCxnSpPr>
      <xdr:spPr>
        <a:xfrm flipV="1">
          <a:off x="1130300" y="16839812"/>
          <a:ext cx="889000" cy="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71036</xdr:rowOff>
    </xdr:from>
    <xdr:to>
      <xdr:col>24</xdr:col>
      <xdr:colOff>114300</xdr:colOff>
      <xdr:row>98</xdr:row>
      <xdr:rowOff>1186</xdr:rowOff>
    </xdr:to>
    <xdr:sp macro="" textlink="">
      <xdr:nvSpPr>
        <xdr:cNvPr id="256" name="楕円 255"/>
        <xdr:cNvSpPr/>
      </xdr:nvSpPr>
      <xdr:spPr>
        <a:xfrm>
          <a:off x="4584700" y="16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49463</xdr:rowOff>
    </xdr:from>
    <xdr:ext cx="534377" cy="259045"/>
    <xdr:sp macro="" textlink="">
      <xdr:nvSpPr>
        <xdr:cNvPr id="257" name="扶助費該当値テキスト"/>
        <xdr:cNvSpPr txBox="1"/>
      </xdr:nvSpPr>
      <xdr:spPr>
        <a:xfrm>
          <a:off x="4686300" y="1668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106404</xdr:rowOff>
    </xdr:from>
    <xdr:to>
      <xdr:col>20</xdr:col>
      <xdr:colOff>38100</xdr:colOff>
      <xdr:row>98</xdr:row>
      <xdr:rowOff>36554</xdr:rowOff>
    </xdr:to>
    <xdr:sp macro="" textlink="">
      <xdr:nvSpPr>
        <xdr:cNvPr id="258" name="楕円 257"/>
        <xdr:cNvSpPr/>
      </xdr:nvSpPr>
      <xdr:spPr>
        <a:xfrm>
          <a:off x="3746500" y="1673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27681</xdr:rowOff>
    </xdr:from>
    <xdr:ext cx="534377" cy="259045"/>
    <xdr:sp macro="" textlink="">
      <xdr:nvSpPr>
        <xdr:cNvPr id="259" name="テキスト ボックス 258"/>
        <xdr:cNvSpPr txBox="1"/>
      </xdr:nvSpPr>
      <xdr:spPr>
        <a:xfrm>
          <a:off x="3530111" y="1682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146655</xdr:rowOff>
    </xdr:from>
    <xdr:to>
      <xdr:col>15</xdr:col>
      <xdr:colOff>101600</xdr:colOff>
      <xdr:row>98</xdr:row>
      <xdr:rowOff>76805</xdr:rowOff>
    </xdr:to>
    <xdr:sp macro="" textlink="">
      <xdr:nvSpPr>
        <xdr:cNvPr id="260" name="楕円 259"/>
        <xdr:cNvSpPr/>
      </xdr:nvSpPr>
      <xdr:spPr>
        <a:xfrm>
          <a:off x="2857500" y="167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67932</xdr:rowOff>
    </xdr:from>
    <xdr:ext cx="534377" cy="259045"/>
    <xdr:sp macro="" textlink="">
      <xdr:nvSpPr>
        <xdr:cNvPr id="261" name="テキスト ボックス 260"/>
        <xdr:cNvSpPr txBox="1"/>
      </xdr:nvSpPr>
      <xdr:spPr>
        <a:xfrm>
          <a:off x="2641111" y="168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158362</xdr:rowOff>
    </xdr:from>
    <xdr:to>
      <xdr:col>10</xdr:col>
      <xdr:colOff>165100</xdr:colOff>
      <xdr:row>98</xdr:row>
      <xdr:rowOff>88512</xdr:rowOff>
    </xdr:to>
    <xdr:sp macro="" textlink="">
      <xdr:nvSpPr>
        <xdr:cNvPr id="262" name="楕円 261"/>
        <xdr:cNvSpPr/>
      </xdr:nvSpPr>
      <xdr:spPr>
        <a:xfrm>
          <a:off x="1968500" y="167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79639</xdr:rowOff>
    </xdr:from>
    <xdr:ext cx="534377" cy="259045"/>
    <xdr:sp macro="" textlink="">
      <xdr:nvSpPr>
        <xdr:cNvPr id="263" name="テキスト ボックス 262"/>
        <xdr:cNvSpPr txBox="1"/>
      </xdr:nvSpPr>
      <xdr:spPr>
        <a:xfrm>
          <a:off x="1752111" y="1688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38739</xdr:rowOff>
    </xdr:from>
    <xdr:to>
      <xdr:col>6</xdr:col>
      <xdr:colOff>38100</xdr:colOff>
      <xdr:row>98</xdr:row>
      <xdr:rowOff>140339</xdr:rowOff>
    </xdr:to>
    <xdr:sp macro="" textlink="">
      <xdr:nvSpPr>
        <xdr:cNvPr id="264" name="楕円 263"/>
        <xdr:cNvSpPr/>
      </xdr:nvSpPr>
      <xdr:spPr>
        <a:xfrm>
          <a:off x="1079500" y="168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131466</xdr:rowOff>
    </xdr:from>
    <xdr:ext cx="534377" cy="259045"/>
    <xdr:sp macro="" textlink="">
      <xdr:nvSpPr>
        <xdr:cNvPr id="265" name="テキスト ボックス 264"/>
        <xdr:cNvSpPr txBox="1"/>
      </xdr:nvSpPr>
      <xdr:spPr>
        <a:xfrm>
          <a:off x="863111" y="1693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51586</xdr:rowOff>
    </xdr:from>
    <xdr:to>
      <xdr:col>55</xdr:col>
      <xdr:colOff>0</xdr:colOff>
      <xdr:row>37</xdr:row>
      <xdr:rowOff>69443</xdr:rowOff>
    </xdr:to>
    <xdr:cxnSp macro="">
      <xdr:nvCxnSpPr>
        <xdr:cNvPr id="294" name="直線コネクタ 293"/>
        <xdr:cNvCxnSpPr/>
      </xdr:nvCxnSpPr>
      <xdr:spPr>
        <a:xfrm flipV="1">
          <a:off x="9639300" y="6395236"/>
          <a:ext cx="8382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69443</xdr:rowOff>
    </xdr:from>
    <xdr:to>
      <xdr:col>50</xdr:col>
      <xdr:colOff>114300</xdr:colOff>
      <xdr:row>37</xdr:row>
      <xdr:rowOff>91454</xdr:rowOff>
    </xdr:to>
    <xdr:cxnSp macro="">
      <xdr:nvCxnSpPr>
        <xdr:cNvPr id="297" name="直線コネクタ 296"/>
        <xdr:cNvCxnSpPr/>
      </xdr:nvCxnSpPr>
      <xdr:spPr>
        <a:xfrm flipV="1">
          <a:off x="8750300" y="6413093"/>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82081</xdr:rowOff>
    </xdr:from>
    <xdr:to>
      <xdr:col>45</xdr:col>
      <xdr:colOff>177800</xdr:colOff>
      <xdr:row>37</xdr:row>
      <xdr:rowOff>91454</xdr:rowOff>
    </xdr:to>
    <xdr:cxnSp macro="">
      <xdr:nvCxnSpPr>
        <xdr:cNvPr id="300" name="直線コネクタ 299"/>
        <xdr:cNvCxnSpPr/>
      </xdr:nvCxnSpPr>
      <xdr:spPr>
        <a:xfrm>
          <a:off x="7861300" y="642573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82081</xdr:rowOff>
    </xdr:from>
    <xdr:to>
      <xdr:col>41</xdr:col>
      <xdr:colOff>50800</xdr:colOff>
      <xdr:row>37</xdr:row>
      <xdr:rowOff>147217</xdr:rowOff>
    </xdr:to>
    <xdr:cxnSp macro="">
      <xdr:nvCxnSpPr>
        <xdr:cNvPr id="303" name="直線コネクタ 302"/>
        <xdr:cNvCxnSpPr/>
      </xdr:nvCxnSpPr>
      <xdr:spPr>
        <a:xfrm flipV="1">
          <a:off x="6972300" y="6425731"/>
          <a:ext cx="889000" cy="6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786</xdr:rowOff>
    </xdr:from>
    <xdr:to>
      <xdr:col>55</xdr:col>
      <xdr:colOff>50800</xdr:colOff>
      <xdr:row>37</xdr:row>
      <xdr:rowOff>102386</xdr:rowOff>
    </xdr:to>
    <xdr:sp macro="" textlink="">
      <xdr:nvSpPr>
        <xdr:cNvPr id="313" name="楕円 312"/>
        <xdr:cNvSpPr/>
      </xdr:nvSpPr>
      <xdr:spPr>
        <a:xfrm>
          <a:off x="10426700" y="634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87163</xdr:rowOff>
    </xdr:from>
    <xdr:ext cx="534377" cy="259045"/>
    <xdr:sp macro="" textlink="">
      <xdr:nvSpPr>
        <xdr:cNvPr id="314" name="補助費等該当値テキスト"/>
        <xdr:cNvSpPr txBox="1"/>
      </xdr:nvSpPr>
      <xdr:spPr>
        <a:xfrm>
          <a:off x="10528300" y="625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18643</xdr:rowOff>
    </xdr:from>
    <xdr:to>
      <xdr:col>50</xdr:col>
      <xdr:colOff>165100</xdr:colOff>
      <xdr:row>37</xdr:row>
      <xdr:rowOff>120243</xdr:rowOff>
    </xdr:to>
    <xdr:sp macro="" textlink="">
      <xdr:nvSpPr>
        <xdr:cNvPr id="315" name="楕円 314"/>
        <xdr:cNvSpPr/>
      </xdr:nvSpPr>
      <xdr:spPr>
        <a:xfrm>
          <a:off x="9588500" y="63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111370</xdr:rowOff>
    </xdr:from>
    <xdr:ext cx="534377" cy="259045"/>
    <xdr:sp macro="" textlink="">
      <xdr:nvSpPr>
        <xdr:cNvPr id="316" name="テキスト ボックス 315"/>
        <xdr:cNvSpPr txBox="1"/>
      </xdr:nvSpPr>
      <xdr:spPr>
        <a:xfrm>
          <a:off x="9372111" y="64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40654</xdr:rowOff>
    </xdr:from>
    <xdr:to>
      <xdr:col>46</xdr:col>
      <xdr:colOff>38100</xdr:colOff>
      <xdr:row>37</xdr:row>
      <xdr:rowOff>142254</xdr:rowOff>
    </xdr:to>
    <xdr:sp macro="" textlink="">
      <xdr:nvSpPr>
        <xdr:cNvPr id="317" name="楕円 316"/>
        <xdr:cNvSpPr/>
      </xdr:nvSpPr>
      <xdr:spPr>
        <a:xfrm>
          <a:off x="8699500" y="63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133381</xdr:rowOff>
    </xdr:from>
    <xdr:ext cx="534377" cy="259045"/>
    <xdr:sp macro="" textlink="">
      <xdr:nvSpPr>
        <xdr:cNvPr id="318" name="テキスト ボックス 317"/>
        <xdr:cNvSpPr txBox="1"/>
      </xdr:nvSpPr>
      <xdr:spPr>
        <a:xfrm>
          <a:off x="8483111" y="64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31281</xdr:rowOff>
    </xdr:from>
    <xdr:to>
      <xdr:col>41</xdr:col>
      <xdr:colOff>101600</xdr:colOff>
      <xdr:row>37</xdr:row>
      <xdr:rowOff>132881</xdr:rowOff>
    </xdr:to>
    <xdr:sp macro="" textlink="">
      <xdr:nvSpPr>
        <xdr:cNvPr id="319" name="楕円 318"/>
        <xdr:cNvSpPr/>
      </xdr:nvSpPr>
      <xdr:spPr>
        <a:xfrm>
          <a:off x="7810500" y="63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124008</xdr:rowOff>
    </xdr:from>
    <xdr:ext cx="534377" cy="259045"/>
    <xdr:sp macro="" textlink="">
      <xdr:nvSpPr>
        <xdr:cNvPr id="320" name="テキスト ボックス 319"/>
        <xdr:cNvSpPr txBox="1"/>
      </xdr:nvSpPr>
      <xdr:spPr>
        <a:xfrm>
          <a:off x="7594111" y="646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96417</xdr:rowOff>
    </xdr:from>
    <xdr:to>
      <xdr:col>36</xdr:col>
      <xdr:colOff>165100</xdr:colOff>
      <xdr:row>38</xdr:row>
      <xdr:rowOff>26567</xdr:rowOff>
    </xdr:to>
    <xdr:sp macro="" textlink="">
      <xdr:nvSpPr>
        <xdr:cNvPr id="321" name="楕円 320"/>
        <xdr:cNvSpPr/>
      </xdr:nvSpPr>
      <xdr:spPr>
        <a:xfrm>
          <a:off x="6921500" y="64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17694</xdr:rowOff>
    </xdr:from>
    <xdr:ext cx="534377" cy="259045"/>
    <xdr:sp macro="" textlink="">
      <xdr:nvSpPr>
        <xdr:cNvPr id="322" name="テキスト ボックス 321"/>
        <xdr:cNvSpPr txBox="1"/>
      </xdr:nvSpPr>
      <xdr:spPr>
        <a:xfrm>
          <a:off x="6705111" y="653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144973</xdr:rowOff>
    </xdr:from>
    <xdr:to>
      <xdr:col>55</xdr:col>
      <xdr:colOff>0</xdr:colOff>
      <xdr:row>58</xdr:row>
      <xdr:rowOff>158554</xdr:rowOff>
    </xdr:to>
    <xdr:cxnSp macro="">
      <xdr:nvCxnSpPr>
        <xdr:cNvPr id="353" name="直線コネクタ 352"/>
        <xdr:cNvCxnSpPr/>
      </xdr:nvCxnSpPr>
      <xdr:spPr>
        <a:xfrm flipV="1">
          <a:off x="9639300" y="9917623"/>
          <a:ext cx="838200" cy="18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67562</xdr:rowOff>
    </xdr:from>
    <xdr:to>
      <xdr:col>50</xdr:col>
      <xdr:colOff>114300</xdr:colOff>
      <xdr:row>58</xdr:row>
      <xdr:rowOff>158554</xdr:rowOff>
    </xdr:to>
    <xdr:cxnSp macro="">
      <xdr:nvCxnSpPr>
        <xdr:cNvPr id="356" name="直線コネクタ 355"/>
        <xdr:cNvCxnSpPr/>
      </xdr:nvCxnSpPr>
      <xdr:spPr>
        <a:xfrm>
          <a:off x="8750300" y="10011662"/>
          <a:ext cx="889000" cy="9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67562</xdr:rowOff>
    </xdr:from>
    <xdr:to>
      <xdr:col>45</xdr:col>
      <xdr:colOff>177800</xdr:colOff>
      <xdr:row>58</xdr:row>
      <xdr:rowOff>105221</xdr:rowOff>
    </xdr:to>
    <xdr:cxnSp macro="">
      <xdr:nvCxnSpPr>
        <xdr:cNvPr id="359" name="直線コネクタ 358"/>
        <xdr:cNvCxnSpPr/>
      </xdr:nvCxnSpPr>
      <xdr:spPr>
        <a:xfrm flipV="1">
          <a:off x="7861300" y="10011662"/>
          <a:ext cx="889000" cy="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84431</xdr:rowOff>
    </xdr:from>
    <xdr:to>
      <xdr:col>41</xdr:col>
      <xdr:colOff>50800</xdr:colOff>
      <xdr:row>58</xdr:row>
      <xdr:rowOff>105221</xdr:rowOff>
    </xdr:to>
    <xdr:cxnSp macro="">
      <xdr:nvCxnSpPr>
        <xdr:cNvPr id="362" name="直線コネクタ 361"/>
        <xdr:cNvCxnSpPr/>
      </xdr:nvCxnSpPr>
      <xdr:spPr>
        <a:xfrm>
          <a:off x="6972300" y="9857081"/>
          <a:ext cx="889000" cy="1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94173</xdr:rowOff>
    </xdr:from>
    <xdr:to>
      <xdr:col>55</xdr:col>
      <xdr:colOff>50800</xdr:colOff>
      <xdr:row>58</xdr:row>
      <xdr:rowOff>24323</xdr:rowOff>
    </xdr:to>
    <xdr:sp macro="" textlink="">
      <xdr:nvSpPr>
        <xdr:cNvPr id="372" name="楕円 371"/>
        <xdr:cNvSpPr/>
      </xdr:nvSpPr>
      <xdr:spPr>
        <a:xfrm>
          <a:off x="10426700" y="98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117050</xdr:rowOff>
    </xdr:from>
    <xdr:ext cx="599010" cy="259045"/>
    <xdr:sp macro="" textlink="">
      <xdr:nvSpPr>
        <xdr:cNvPr id="373" name="普通建設事業費該当値テキスト"/>
        <xdr:cNvSpPr txBox="1"/>
      </xdr:nvSpPr>
      <xdr:spPr>
        <a:xfrm>
          <a:off x="10528300" y="971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107754</xdr:rowOff>
    </xdr:from>
    <xdr:to>
      <xdr:col>50</xdr:col>
      <xdr:colOff>165100</xdr:colOff>
      <xdr:row>59</xdr:row>
      <xdr:rowOff>37904</xdr:rowOff>
    </xdr:to>
    <xdr:sp macro="" textlink="">
      <xdr:nvSpPr>
        <xdr:cNvPr id="374" name="楕円 373"/>
        <xdr:cNvSpPr/>
      </xdr:nvSpPr>
      <xdr:spPr>
        <a:xfrm>
          <a:off x="9588500" y="100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29031</xdr:rowOff>
    </xdr:from>
    <xdr:ext cx="599010" cy="259045"/>
    <xdr:sp macro="" textlink="">
      <xdr:nvSpPr>
        <xdr:cNvPr id="375" name="テキスト ボックス 374"/>
        <xdr:cNvSpPr txBox="1"/>
      </xdr:nvSpPr>
      <xdr:spPr>
        <a:xfrm>
          <a:off x="9339795" y="1014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16762</xdr:rowOff>
    </xdr:from>
    <xdr:to>
      <xdr:col>46</xdr:col>
      <xdr:colOff>38100</xdr:colOff>
      <xdr:row>58</xdr:row>
      <xdr:rowOff>118362</xdr:rowOff>
    </xdr:to>
    <xdr:sp macro="" textlink="">
      <xdr:nvSpPr>
        <xdr:cNvPr id="376" name="楕円 375"/>
        <xdr:cNvSpPr/>
      </xdr:nvSpPr>
      <xdr:spPr>
        <a:xfrm>
          <a:off x="8699500" y="9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134889</xdr:rowOff>
    </xdr:from>
    <xdr:ext cx="599010" cy="259045"/>
    <xdr:sp macro="" textlink="">
      <xdr:nvSpPr>
        <xdr:cNvPr id="377" name="テキスト ボックス 376"/>
        <xdr:cNvSpPr txBox="1"/>
      </xdr:nvSpPr>
      <xdr:spPr>
        <a:xfrm>
          <a:off x="8450795" y="973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54421</xdr:rowOff>
    </xdr:from>
    <xdr:to>
      <xdr:col>41</xdr:col>
      <xdr:colOff>101600</xdr:colOff>
      <xdr:row>58</xdr:row>
      <xdr:rowOff>156021</xdr:rowOff>
    </xdr:to>
    <xdr:sp macro="" textlink="">
      <xdr:nvSpPr>
        <xdr:cNvPr id="378" name="楕円 377"/>
        <xdr:cNvSpPr/>
      </xdr:nvSpPr>
      <xdr:spPr>
        <a:xfrm>
          <a:off x="7810500" y="99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147148</xdr:rowOff>
    </xdr:from>
    <xdr:ext cx="599010" cy="259045"/>
    <xdr:sp macro="" textlink="">
      <xdr:nvSpPr>
        <xdr:cNvPr id="379" name="テキスト ボックス 378"/>
        <xdr:cNvSpPr txBox="1"/>
      </xdr:nvSpPr>
      <xdr:spPr>
        <a:xfrm>
          <a:off x="7561795" y="1009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33631</xdr:rowOff>
    </xdr:from>
    <xdr:to>
      <xdr:col>36</xdr:col>
      <xdr:colOff>165100</xdr:colOff>
      <xdr:row>57</xdr:row>
      <xdr:rowOff>135231</xdr:rowOff>
    </xdr:to>
    <xdr:sp macro="" textlink="">
      <xdr:nvSpPr>
        <xdr:cNvPr id="380" name="楕円 379"/>
        <xdr:cNvSpPr/>
      </xdr:nvSpPr>
      <xdr:spPr>
        <a:xfrm>
          <a:off x="6921500" y="98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151758</xdr:rowOff>
    </xdr:from>
    <xdr:ext cx="599010" cy="259045"/>
    <xdr:sp macro="" textlink="">
      <xdr:nvSpPr>
        <xdr:cNvPr id="381" name="テキスト ボックス 380"/>
        <xdr:cNvSpPr txBox="1"/>
      </xdr:nvSpPr>
      <xdr:spPr>
        <a:xfrm>
          <a:off x="6672795" y="958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167959</xdr:rowOff>
    </xdr:from>
    <xdr:to>
      <xdr:col>55</xdr:col>
      <xdr:colOff>0</xdr:colOff>
      <xdr:row>78</xdr:row>
      <xdr:rowOff>159482</xdr:rowOff>
    </xdr:to>
    <xdr:cxnSp macro="">
      <xdr:nvCxnSpPr>
        <xdr:cNvPr id="410" name="直線コネクタ 409"/>
        <xdr:cNvCxnSpPr/>
      </xdr:nvCxnSpPr>
      <xdr:spPr>
        <a:xfrm flipV="1">
          <a:off x="9639300" y="13369609"/>
          <a:ext cx="838200" cy="16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119509</xdr:rowOff>
    </xdr:from>
    <xdr:to>
      <xdr:col>50</xdr:col>
      <xdr:colOff>114300</xdr:colOff>
      <xdr:row>78</xdr:row>
      <xdr:rowOff>159482</xdr:rowOff>
    </xdr:to>
    <xdr:cxnSp macro="">
      <xdr:nvCxnSpPr>
        <xdr:cNvPr id="413" name="直線コネクタ 412"/>
        <xdr:cNvCxnSpPr/>
      </xdr:nvCxnSpPr>
      <xdr:spPr>
        <a:xfrm>
          <a:off x="8750300" y="13492609"/>
          <a:ext cx="8890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119509</xdr:rowOff>
    </xdr:from>
    <xdr:to>
      <xdr:col>45</xdr:col>
      <xdr:colOff>177800</xdr:colOff>
      <xdr:row>78</xdr:row>
      <xdr:rowOff>134370</xdr:rowOff>
    </xdr:to>
    <xdr:cxnSp macro="">
      <xdr:nvCxnSpPr>
        <xdr:cNvPr id="416" name="直線コネクタ 415"/>
        <xdr:cNvCxnSpPr/>
      </xdr:nvCxnSpPr>
      <xdr:spPr>
        <a:xfrm flipV="1">
          <a:off x="7861300" y="13492609"/>
          <a:ext cx="889000" cy="1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117159</xdr:rowOff>
    </xdr:from>
    <xdr:to>
      <xdr:col>55</xdr:col>
      <xdr:colOff>50800</xdr:colOff>
      <xdr:row>78</xdr:row>
      <xdr:rowOff>47309</xdr:rowOff>
    </xdr:to>
    <xdr:sp macro="" textlink="">
      <xdr:nvSpPr>
        <xdr:cNvPr id="426" name="楕円 425"/>
        <xdr:cNvSpPr/>
      </xdr:nvSpPr>
      <xdr:spPr>
        <a:xfrm>
          <a:off x="10426700" y="133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140036</xdr:rowOff>
    </xdr:from>
    <xdr:ext cx="599010" cy="259045"/>
    <xdr:sp macro="" textlink="">
      <xdr:nvSpPr>
        <xdr:cNvPr id="427" name="普通建設事業費 （ うち新規整備　）該当値テキスト"/>
        <xdr:cNvSpPr txBox="1"/>
      </xdr:nvSpPr>
      <xdr:spPr>
        <a:xfrm>
          <a:off x="10528300" y="1317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108682</xdr:rowOff>
    </xdr:from>
    <xdr:to>
      <xdr:col>50</xdr:col>
      <xdr:colOff>165100</xdr:colOff>
      <xdr:row>79</xdr:row>
      <xdr:rowOff>38832</xdr:rowOff>
    </xdr:to>
    <xdr:sp macro="" textlink="">
      <xdr:nvSpPr>
        <xdr:cNvPr id="428" name="楕円 427"/>
        <xdr:cNvSpPr/>
      </xdr:nvSpPr>
      <xdr:spPr>
        <a:xfrm>
          <a:off x="9588500" y="134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29959</xdr:rowOff>
    </xdr:from>
    <xdr:ext cx="534377" cy="259045"/>
    <xdr:sp macro="" textlink="">
      <xdr:nvSpPr>
        <xdr:cNvPr id="429" name="テキスト ボックス 428"/>
        <xdr:cNvSpPr txBox="1"/>
      </xdr:nvSpPr>
      <xdr:spPr>
        <a:xfrm>
          <a:off x="9372111" y="1357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68709</xdr:rowOff>
    </xdr:from>
    <xdr:to>
      <xdr:col>46</xdr:col>
      <xdr:colOff>38100</xdr:colOff>
      <xdr:row>78</xdr:row>
      <xdr:rowOff>170309</xdr:rowOff>
    </xdr:to>
    <xdr:sp macro="" textlink="">
      <xdr:nvSpPr>
        <xdr:cNvPr id="430" name="楕円 429"/>
        <xdr:cNvSpPr/>
      </xdr:nvSpPr>
      <xdr:spPr>
        <a:xfrm>
          <a:off x="8699500" y="134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15386</xdr:rowOff>
    </xdr:from>
    <xdr:ext cx="534377" cy="259045"/>
    <xdr:sp macro="" textlink="">
      <xdr:nvSpPr>
        <xdr:cNvPr id="431" name="テキスト ボックス 430"/>
        <xdr:cNvSpPr txBox="1"/>
      </xdr:nvSpPr>
      <xdr:spPr>
        <a:xfrm>
          <a:off x="8483111" y="1321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83570</xdr:rowOff>
    </xdr:from>
    <xdr:to>
      <xdr:col>41</xdr:col>
      <xdr:colOff>101600</xdr:colOff>
      <xdr:row>79</xdr:row>
      <xdr:rowOff>13720</xdr:rowOff>
    </xdr:to>
    <xdr:sp macro="" textlink="">
      <xdr:nvSpPr>
        <xdr:cNvPr id="432" name="楕円 431"/>
        <xdr:cNvSpPr/>
      </xdr:nvSpPr>
      <xdr:spPr>
        <a:xfrm>
          <a:off x="7810500" y="134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4847</xdr:rowOff>
    </xdr:from>
    <xdr:ext cx="534377" cy="259045"/>
    <xdr:sp macro="" textlink="">
      <xdr:nvSpPr>
        <xdr:cNvPr id="433" name="テキスト ボックス 432"/>
        <xdr:cNvSpPr txBox="1"/>
      </xdr:nvSpPr>
      <xdr:spPr>
        <a:xfrm>
          <a:off x="7594111" y="135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59237</xdr:rowOff>
    </xdr:from>
    <xdr:to>
      <xdr:col>55</xdr:col>
      <xdr:colOff>0</xdr:colOff>
      <xdr:row>98</xdr:row>
      <xdr:rowOff>102552</xdr:rowOff>
    </xdr:to>
    <xdr:cxnSp macro="">
      <xdr:nvCxnSpPr>
        <xdr:cNvPr id="464" name="直線コネクタ 463"/>
        <xdr:cNvCxnSpPr/>
      </xdr:nvCxnSpPr>
      <xdr:spPr>
        <a:xfrm flipV="1">
          <a:off x="9639300" y="16861337"/>
          <a:ext cx="838200" cy="4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110308</xdr:rowOff>
    </xdr:from>
    <xdr:to>
      <xdr:col>50</xdr:col>
      <xdr:colOff>114300</xdr:colOff>
      <xdr:row>98</xdr:row>
      <xdr:rowOff>102552</xdr:rowOff>
    </xdr:to>
    <xdr:cxnSp macro="">
      <xdr:nvCxnSpPr>
        <xdr:cNvPr id="467" name="直線コネクタ 466"/>
        <xdr:cNvCxnSpPr/>
      </xdr:nvCxnSpPr>
      <xdr:spPr>
        <a:xfrm>
          <a:off x="8750300" y="16740958"/>
          <a:ext cx="889000" cy="16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110308</xdr:rowOff>
    </xdr:from>
    <xdr:to>
      <xdr:col>45</xdr:col>
      <xdr:colOff>177800</xdr:colOff>
      <xdr:row>98</xdr:row>
      <xdr:rowOff>39870</xdr:rowOff>
    </xdr:to>
    <xdr:cxnSp macro="">
      <xdr:nvCxnSpPr>
        <xdr:cNvPr id="470" name="直線コネクタ 469"/>
        <xdr:cNvCxnSpPr/>
      </xdr:nvCxnSpPr>
      <xdr:spPr>
        <a:xfrm flipV="1">
          <a:off x="7861300" y="16740958"/>
          <a:ext cx="889000" cy="10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8437</xdr:rowOff>
    </xdr:from>
    <xdr:to>
      <xdr:col>55</xdr:col>
      <xdr:colOff>50800</xdr:colOff>
      <xdr:row>98</xdr:row>
      <xdr:rowOff>110037</xdr:rowOff>
    </xdr:to>
    <xdr:sp macro="" textlink="">
      <xdr:nvSpPr>
        <xdr:cNvPr id="480" name="楕円 479"/>
        <xdr:cNvSpPr/>
      </xdr:nvSpPr>
      <xdr:spPr>
        <a:xfrm>
          <a:off x="10426700" y="168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158314</xdr:rowOff>
    </xdr:from>
    <xdr:ext cx="534377" cy="259045"/>
    <xdr:sp macro="" textlink="">
      <xdr:nvSpPr>
        <xdr:cNvPr id="481" name="普通建設事業費 （ うち更新整備　）該当値テキスト"/>
        <xdr:cNvSpPr txBox="1"/>
      </xdr:nvSpPr>
      <xdr:spPr>
        <a:xfrm>
          <a:off x="10528300" y="1678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51752</xdr:rowOff>
    </xdr:from>
    <xdr:to>
      <xdr:col>50</xdr:col>
      <xdr:colOff>165100</xdr:colOff>
      <xdr:row>98</xdr:row>
      <xdr:rowOff>153352</xdr:rowOff>
    </xdr:to>
    <xdr:sp macro="" textlink="">
      <xdr:nvSpPr>
        <xdr:cNvPr id="482" name="楕円 481"/>
        <xdr:cNvSpPr/>
      </xdr:nvSpPr>
      <xdr:spPr>
        <a:xfrm>
          <a:off x="9588500" y="168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144479</xdr:rowOff>
    </xdr:from>
    <xdr:ext cx="534377" cy="259045"/>
    <xdr:sp macro="" textlink="">
      <xdr:nvSpPr>
        <xdr:cNvPr id="483" name="テキスト ボックス 482"/>
        <xdr:cNvSpPr txBox="1"/>
      </xdr:nvSpPr>
      <xdr:spPr>
        <a:xfrm>
          <a:off x="9372111" y="1694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59508</xdr:rowOff>
    </xdr:from>
    <xdr:to>
      <xdr:col>46</xdr:col>
      <xdr:colOff>38100</xdr:colOff>
      <xdr:row>97</xdr:row>
      <xdr:rowOff>161108</xdr:rowOff>
    </xdr:to>
    <xdr:sp macro="" textlink="">
      <xdr:nvSpPr>
        <xdr:cNvPr id="484" name="楕円 483"/>
        <xdr:cNvSpPr/>
      </xdr:nvSpPr>
      <xdr:spPr>
        <a:xfrm>
          <a:off x="8699500" y="166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6185</xdr:rowOff>
    </xdr:from>
    <xdr:ext cx="599010" cy="259045"/>
    <xdr:sp macro="" textlink="">
      <xdr:nvSpPr>
        <xdr:cNvPr id="485" name="テキスト ボックス 484"/>
        <xdr:cNvSpPr txBox="1"/>
      </xdr:nvSpPr>
      <xdr:spPr>
        <a:xfrm>
          <a:off x="8450795" y="1646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160520</xdr:rowOff>
    </xdr:from>
    <xdr:to>
      <xdr:col>41</xdr:col>
      <xdr:colOff>101600</xdr:colOff>
      <xdr:row>98</xdr:row>
      <xdr:rowOff>90670</xdr:rowOff>
    </xdr:to>
    <xdr:sp macro="" textlink="">
      <xdr:nvSpPr>
        <xdr:cNvPr id="486" name="楕円 485"/>
        <xdr:cNvSpPr/>
      </xdr:nvSpPr>
      <xdr:spPr>
        <a:xfrm>
          <a:off x="7810500" y="167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81797</xdr:rowOff>
    </xdr:from>
    <xdr:ext cx="534377" cy="259045"/>
    <xdr:sp macro="" textlink="">
      <xdr:nvSpPr>
        <xdr:cNvPr id="487" name="テキスト ボックス 486"/>
        <xdr:cNvSpPr txBox="1"/>
      </xdr:nvSpPr>
      <xdr:spPr>
        <a:xfrm>
          <a:off x="7594111" y="168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134527</xdr:rowOff>
    </xdr:from>
    <xdr:to>
      <xdr:col>85</xdr:col>
      <xdr:colOff>127000</xdr:colOff>
      <xdr:row>38</xdr:row>
      <xdr:rowOff>137208</xdr:rowOff>
    </xdr:to>
    <xdr:cxnSp macro="">
      <xdr:nvCxnSpPr>
        <xdr:cNvPr id="514" name="直線コネクタ 513"/>
        <xdr:cNvCxnSpPr/>
      </xdr:nvCxnSpPr>
      <xdr:spPr>
        <a:xfrm>
          <a:off x="15481300" y="6649627"/>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134527</xdr:rowOff>
    </xdr:from>
    <xdr:to>
      <xdr:col>81</xdr:col>
      <xdr:colOff>50800</xdr:colOff>
      <xdr:row>38</xdr:row>
      <xdr:rowOff>139700</xdr:rowOff>
    </xdr:to>
    <xdr:cxnSp macro="">
      <xdr:nvCxnSpPr>
        <xdr:cNvPr id="517" name="直線コネクタ 516"/>
        <xdr:cNvCxnSpPr/>
      </xdr:nvCxnSpPr>
      <xdr:spPr>
        <a:xfrm flipV="1">
          <a:off x="14592300" y="6649627"/>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135803</xdr:rowOff>
    </xdr:from>
    <xdr:to>
      <xdr:col>76</xdr:col>
      <xdr:colOff>114300</xdr:colOff>
      <xdr:row>38</xdr:row>
      <xdr:rowOff>139700</xdr:rowOff>
    </xdr:to>
    <xdr:cxnSp macro="">
      <xdr:nvCxnSpPr>
        <xdr:cNvPr id="520" name="直線コネクタ 519"/>
        <xdr:cNvCxnSpPr/>
      </xdr:nvCxnSpPr>
      <xdr:spPr>
        <a:xfrm>
          <a:off x="13703300" y="6650903"/>
          <a:ext cx="8890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134056</xdr:rowOff>
    </xdr:from>
    <xdr:to>
      <xdr:col>71</xdr:col>
      <xdr:colOff>177800</xdr:colOff>
      <xdr:row>38</xdr:row>
      <xdr:rowOff>135803</xdr:rowOff>
    </xdr:to>
    <xdr:cxnSp macro="">
      <xdr:nvCxnSpPr>
        <xdr:cNvPr id="523" name="直線コネクタ 522"/>
        <xdr:cNvCxnSpPr/>
      </xdr:nvCxnSpPr>
      <xdr:spPr>
        <a:xfrm>
          <a:off x="12814300" y="6649156"/>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86408</xdr:rowOff>
    </xdr:from>
    <xdr:to>
      <xdr:col>85</xdr:col>
      <xdr:colOff>177800</xdr:colOff>
      <xdr:row>39</xdr:row>
      <xdr:rowOff>16558</xdr:rowOff>
    </xdr:to>
    <xdr:sp macro="" textlink="">
      <xdr:nvSpPr>
        <xdr:cNvPr id="533" name="楕円 532"/>
        <xdr:cNvSpPr/>
      </xdr:nvSpPr>
      <xdr:spPr>
        <a:xfrm>
          <a:off x="16268700" y="66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83727</xdr:rowOff>
    </xdr:from>
    <xdr:to>
      <xdr:col>81</xdr:col>
      <xdr:colOff>101600</xdr:colOff>
      <xdr:row>39</xdr:row>
      <xdr:rowOff>13877</xdr:rowOff>
    </xdr:to>
    <xdr:sp macro="" textlink="">
      <xdr:nvSpPr>
        <xdr:cNvPr id="535" name="楕円 534"/>
        <xdr:cNvSpPr/>
      </xdr:nvSpPr>
      <xdr:spPr>
        <a:xfrm>
          <a:off x="15430500" y="65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5004</xdr:rowOff>
    </xdr:from>
    <xdr:ext cx="469744" cy="259045"/>
    <xdr:sp macro="" textlink="">
      <xdr:nvSpPr>
        <xdr:cNvPr id="536" name="テキスト ボックス 535"/>
        <xdr:cNvSpPr txBox="1"/>
      </xdr:nvSpPr>
      <xdr:spPr>
        <a:xfrm>
          <a:off x="15246428" y="669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85003</xdr:rowOff>
    </xdr:from>
    <xdr:to>
      <xdr:col>72</xdr:col>
      <xdr:colOff>38100</xdr:colOff>
      <xdr:row>39</xdr:row>
      <xdr:rowOff>15153</xdr:rowOff>
    </xdr:to>
    <xdr:sp macro="" textlink="">
      <xdr:nvSpPr>
        <xdr:cNvPr id="539" name="楕円 538"/>
        <xdr:cNvSpPr/>
      </xdr:nvSpPr>
      <xdr:spPr>
        <a:xfrm>
          <a:off x="13652500" y="66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6280</xdr:rowOff>
    </xdr:from>
    <xdr:ext cx="469744" cy="259045"/>
    <xdr:sp macro="" textlink="">
      <xdr:nvSpPr>
        <xdr:cNvPr id="540" name="テキスト ボックス 539"/>
        <xdr:cNvSpPr txBox="1"/>
      </xdr:nvSpPr>
      <xdr:spPr>
        <a:xfrm>
          <a:off x="13468428" y="669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83256</xdr:rowOff>
    </xdr:from>
    <xdr:to>
      <xdr:col>67</xdr:col>
      <xdr:colOff>101600</xdr:colOff>
      <xdr:row>39</xdr:row>
      <xdr:rowOff>13406</xdr:rowOff>
    </xdr:to>
    <xdr:sp macro="" textlink="">
      <xdr:nvSpPr>
        <xdr:cNvPr id="541" name="楕円 540"/>
        <xdr:cNvSpPr/>
      </xdr:nvSpPr>
      <xdr:spPr>
        <a:xfrm>
          <a:off x="12763500" y="65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4533</xdr:rowOff>
    </xdr:from>
    <xdr:ext cx="469744" cy="259045"/>
    <xdr:sp macro="" textlink="">
      <xdr:nvSpPr>
        <xdr:cNvPr id="542" name="テキスト ボックス 541"/>
        <xdr:cNvSpPr txBox="1"/>
      </xdr:nvSpPr>
      <xdr:spPr>
        <a:xfrm>
          <a:off x="12579428" y="669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37836</xdr:rowOff>
    </xdr:from>
    <xdr:to>
      <xdr:col>85</xdr:col>
      <xdr:colOff>127000</xdr:colOff>
      <xdr:row>77</xdr:row>
      <xdr:rowOff>42700</xdr:rowOff>
    </xdr:to>
    <xdr:cxnSp macro="">
      <xdr:nvCxnSpPr>
        <xdr:cNvPr id="622" name="直線コネクタ 621"/>
        <xdr:cNvCxnSpPr/>
      </xdr:nvCxnSpPr>
      <xdr:spPr>
        <a:xfrm flipV="1">
          <a:off x="15481300" y="13239486"/>
          <a:ext cx="8382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42700</xdr:rowOff>
    </xdr:from>
    <xdr:to>
      <xdr:col>81</xdr:col>
      <xdr:colOff>50800</xdr:colOff>
      <xdr:row>77</xdr:row>
      <xdr:rowOff>56531</xdr:rowOff>
    </xdr:to>
    <xdr:cxnSp macro="">
      <xdr:nvCxnSpPr>
        <xdr:cNvPr id="625" name="直線コネクタ 624"/>
        <xdr:cNvCxnSpPr/>
      </xdr:nvCxnSpPr>
      <xdr:spPr>
        <a:xfrm flipV="1">
          <a:off x="14592300" y="1324435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56531</xdr:rowOff>
    </xdr:from>
    <xdr:to>
      <xdr:col>76</xdr:col>
      <xdr:colOff>114300</xdr:colOff>
      <xdr:row>77</xdr:row>
      <xdr:rowOff>88013</xdr:rowOff>
    </xdr:to>
    <xdr:cxnSp macro="">
      <xdr:nvCxnSpPr>
        <xdr:cNvPr id="628" name="直線コネクタ 627"/>
        <xdr:cNvCxnSpPr/>
      </xdr:nvCxnSpPr>
      <xdr:spPr>
        <a:xfrm flipV="1">
          <a:off x="13703300" y="13258181"/>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86240</xdr:rowOff>
    </xdr:from>
    <xdr:to>
      <xdr:col>71</xdr:col>
      <xdr:colOff>177800</xdr:colOff>
      <xdr:row>77</xdr:row>
      <xdr:rowOff>88013</xdr:rowOff>
    </xdr:to>
    <xdr:cxnSp macro="">
      <xdr:nvCxnSpPr>
        <xdr:cNvPr id="631" name="直線コネクタ 630"/>
        <xdr:cNvCxnSpPr/>
      </xdr:nvCxnSpPr>
      <xdr:spPr>
        <a:xfrm>
          <a:off x="12814300" y="13287890"/>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158486</xdr:rowOff>
    </xdr:from>
    <xdr:to>
      <xdr:col>85</xdr:col>
      <xdr:colOff>177800</xdr:colOff>
      <xdr:row>77</xdr:row>
      <xdr:rowOff>88636</xdr:rowOff>
    </xdr:to>
    <xdr:sp macro="" textlink="">
      <xdr:nvSpPr>
        <xdr:cNvPr id="641" name="楕円 640"/>
        <xdr:cNvSpPr/>
      </xdr:nvSpPr>
      <xdr:spPr>
        <a:xfrm>
          <a:off x="16268700" y="131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136913</xdr:rowOff>
    </xdr:from>
    <xdr:ext cx="534377" cy="259045"/>
    <xdr:sp macro="" textlink="">
      <xdr:nvSpPr>
        <xdr:cNvPr id="642" name="公債費該当値テキスト"/>
        <xdr:cNvSpPr txBox="1"/>
      </xdr:nvSpPr>
      <xdr:spPr>
        <a:xfrm>
          <a:off x="16370300" y="131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163350</xdr:rowOff>
    </xdr:from>
    <xdr:to>
      <xdr:col>81</xdr:col>
      <xdr:colOff>101600</xdr:colOff>
      <xdr:row>77</xdr:row>
      <xdr:rowOff>93500</xdr:rowOff>
    </xdr:to>
    <xdr:sp macro="" textlink="">
      <xdr:nvSpPr>
        <xdr:cNvPr id="643" name="楕円 642"/>
        <xdr:cNvSpPr/>
      </xdr:nvSpPr>
      <xdr:spPr>
        <a:xfrm>
          <a:off x="15430500" y="131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84627</xdr:rowOff>
    </xdr:from>
    <xdr:ext cx="534377" cy="259045"/>
    <xdr:sp macro="" textlink="">
      <xdr:nvSpPr>
        <xdr:cNvPr id="644" name="テキスト ボックス 643"/>
        <xdr:cNvSpPr txBox="1"/>
      </xdr:nvSpPr>
      <xdr:spPr>
        <a:xfrm>
          <a:off x="15214111" y="1328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5731</xdr:rowOff>
    </xdr:from>
    <xdr:to>
      <xdr:col>76</xdr:col>
      <xdr:colOff>165100</xdr:colOff>
      <xdr:row>77</xdr:row>
      <xdr:rowOff>107331</xdr:rowOff>
    </xdr:to>
    <xdr:sp macro="" textlink="">
      <xdr:nvSpPr>
        <xdr:cNvPr id="645" name="楕円 644"/>
        <xdr:cNvSpPr/>
      </xdr:nvSpPr>
      <xdr:spPr>
        <a:xfrm>
          <a:off x="14541500" y="132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98458</xdr:rowOff>
    </xdr:from>
    <xdr:ext cx="534377" cy="259045"/>
    <xdr:sp macro="" textlink="">
      <xdr:nvSpPr>
        <xdr:cNvPr id="646" name="テキスト ボックス 645"/>
        <xdr:cNvSpPr txBox="1"/>
      </xdr:nvSpPr>
      <xdr:spPr>
        <a:xfrm>
          <a:off x="14325111" y="133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37213</xdr:rowOff>
    </xdr:from>
    <xdr:to>
      <xdr:col>72</xdr:col>
      <xdr:colOff>38100</xdr:colOff>
      <xdr:row>77</xdr:row>
      <xdr:rowOff>138813</xdr:rowOff>
    </xdr:to>
    <xdr:sp macro="" textlink="">
      <xdr:nvSpPr>
        <xdr:cNvPr id="647" name="楕円 646"/>
        <xdr:cNvSpPr/>
      </xdr:nvSpPr>
      <xdr:spPr>
        <a:xfrm>
          <a:off x="13652500" y="132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129940</xdr:rowOff>
    </xdr:from>
    <xdr:ext cx="534377" cy="259045"/>
    <xdr:sp macro="" textlink="">
      <xdr:nvSpPr>
        <xdr:cNvPr id="648" name="テキスト ボックス 647"/>
        <xdr:cNvSpPr txBox="1"/>
      </xdr:nvSpPr>
      <xdr:spPr>
        <a:xfrm>
          <a:off x="13436111" y="133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35440</xdr:rowOff>
    </xdr:from>
    <xdr:to>
      <xdr:col>67</xdr:col>
      <xdr:colOff>101600</xdr:colOff>
      <xdr:row>77</xdr:row>
      <xdr:rowOff>137040</xdr:rowOff>
    </xdr:to>
    <xdr:sp macro="" textlink="">
      <xdr:nvSpPr>
        <xdr:cNvPr id="649" name="楕円 648"/>
        <xdr:cNvSpPr/>
      </xdr:nvSpPr>
      <xdr:spPr>
        <a:xfrm>
          <a:off x="12763500" y="132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128167</xdr:rowOff>
    </xdr:from>
    <xdr:ext cx="534377" cy="259045"/>
    <xdr:sp macro="" textlink="">
      <xdr:nvSpPr>
        <xdr:cNvPr id="650" name="テキスト ボックス 649"/>
        <xdr:cNvSpPr txBox="1"/>
      </xdr:nvSpPr>
      <xdr:spPr>
        <a:xfrm>
          <a:off x="12547111" y="133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133172</xdr:rowOff>
    </xdr:from>
    <xdr:to>
      <xdr:col>85</xdr:col>
      <xdr:colOff>127000</xdr:colOff>
      <xdr:row>98</xdr:row>
      <xdr:rowOff>134807</xdr:rowOff>
    </xdr:to>
    <xdr:cxnSp macro="">
      <xdr:nvCxnSpPr>
        <xdr:cNvPr id="677" name="直線コネクタ 676"/>
        <xdr:cNvCxnSpPr/>
      </xdr:nvCxnSpPr>
      <xdr:spPr>
        <a:xfrm>
          <a:off x="15481300" y="16935272"/>
          <a:ext cx="8382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69470</xdr:rowOff>
    </xdr:from>
    <xdr:to>
      <xdr:col>81</xdr:col>
      <xdr:colOff>50800</xdr:colOff>
      <xdr:row>98</xdr:row>
      <xdr:rowOff>133172</xdr:rowOff>
    </xdr:to>
    <xdr:cxnSp macro="">
      <xdr:nvCxnSpPr>
        <xdr:cNvPr id="680" name="直線コネクタ 679"/>
        <xdr:cNvCxnSpPr/>
      </xdr:nvCxnSpPr>
      <xdr:spPr>
        <a:xfrm>
          <a:off x="14592300" y="16871570"/>
          <a:ext cx="889000" cy="6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69470</xdr:rowOff>
    </xdr:from>
    <xdr:to>
      <xdr:col>76</xdr:col>
      <xdr:colOff>114300</xdr:colOff>
      <xdr:row>98</xdr:row>
      <xdr:rowOff>136235</xdr:rowOff>
    </xdr:to>
    <xdr:cxnSp macro="">
      <xdr:nvCxnSpPr>
        <xdr:cNvPr id="683" name="直線コネクタ 682"/>
        <xdr:cNvCxnSpPr/>
      </xdr:nvCxnSpPr>
      <xdr:spPr>
        <a:xfrm flipV="1">
          <a:off x="13703300" y="16871570"/>
          <a:ext cx="889000" cy="6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112058</xdr:rowOff>
    </xdr:from>
    <xdr:to>
      <xdr:col>71</xdr:col>
      <xdr:colOff>177800</xdr:colOff>
      <xdr:row>98</xdr:row>
      <xdr:rowOff>136235</xdr:rowOff>
    </xdr:to>
    <xdr:cxnSp macro="">
      <xdr:nvCxnSpPr>
        <xdr:cNvPr id="686" name="直線コネクタ 685"/>
        <xdr:cNvCxnSpPr/>
      </xdr:nvCxnSpPr>
      <xdr:spPr>
        <a:xfrm>
          <a:off x="12814300" y="16742708"/>
          <a:ext cx="889000" cy="19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84007</xdr:rowOff>
    </xdr:from>
    <xdr:to>
      <xdr:col>85</xdr:col>
      <xdr:colOff>177800</xdr:colOff>
      <xdr:row>99</xdr:row>
      <xdr:rowOff>14157</xdr:rowOff>
    </xdr:to>
    <xdr:sp macro="" textlink="">
      <xdr:nvSpPr>
        <xdr:cNvPr id="696" name="楕円 695"/>
        <xdr:cNvSpPr/>
      </xdr:nvSpPr>
      <xdr:spPr>
        <a:xfrm>
          <a:off x="16268700" y="1688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170384</xdr:rowOff>
    </xdr:from>
    <xdr:ext cx="469744" cy="259045"/>
    <xdr:sp macro="" textlink="">
      <xdr:nvSpPr>
        <xdr:cNvPr id="697" name="積立金該当値テキスト"/>
        <xdr:cNvSpPr txBox="1"/>
      </xdr:nvSpPr>
      <xdr:spPr>
        <a:xfrm>
          <a:off x="16370300" y="1680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82372</xdr:rowOff>
    </xdr:from>
    <xdr:to>
      <xdr:col>81</xdr:col>
      <xdr:colOff>101600</xdr:colOff>
      <xdr:row>99</xdr:row>
      <xdr:rowOff>12522</xdr:rowOff>
    </xdr:to>
    <xdr:sp macro="" textlink="">
      <xdr:nvSpPr>
        <xdr:cNvPr id="698" name="楕円 697"/>
        <xdr:cNvSpPr/>
      </xdr:nvSpPr>
      <xdr:spPr>
        <a:xfrm>
          <a:off x="15430500" y="168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3649</xdr:rowOff>
    </xdr:from>
    <xdr:ext cx="469744" cy="259045"/>
    <xdr:sp macro="" textlink="">
      <xdr:nvSpPr>
        <xdr:cNvPr id="699" name="テキスト ボックス 698"/>
        <xdr:cNvSpPr txBox="1"/>
      </xdr:nvSpPr>
      <xdr:spPr>
        <a:xfrm>
          <a:off x="15246428" y="1697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18670</xdr:rowOff>
    </xdr:from>
    <xdr:to>
      <xdr:col>76</xdr:col>
      <xdr:colOff>165100</xdr:colOff>
      <xdr:row>98</xdr:row>
      <xdr:rowOff>120270</xdr:rowOff>
    </xdr:to>
    <xdr:sp macro="" textlink="">
      <xdr:nvSpPr>
        <xdr:cNvPr id="700" name="楕円 699"/>
        <xdr:cNvSpPr/>
      </xdr:nvSpPr>
      <xdr:spPr>
        <a:xfrm>
          <a:off x="14541500" y="168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111397</xdr:rowOff>
    </xdr:from>
    <xdr:ext cx="534377" cy="259045"/>
    <xdr:sp macro="" textlink="">
      <xdr:nvSpPr>
        <xdr:cNvPr id="701" name="テキスト ボックス 700"/>
        <xdr:cNvSpPr txBox="1"/>
      </xdr:nvSpPr>
      <xdr:spPr>
        <a:xfrm>
          <a:off x="14325111" y="169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85435</xdr:rowOff>
    </xdr:from>
    <xdr:to>
      <xdr:col>72</xdr:col>
      <xdr:colOff>38100</xdr:colOff>
      <xdr:row>99</xdr:row>
      <xdr:rowOff>15585</xdr:rowOff>
    </xdr:to>
    <xdr:sp macro="" textlink="">
      <xdr:nvSpPr>
        <xdr:cNvPr id="702" name="楕円 701"/>
        <xdr:cNvSpPr/>
      </xdr:nvSpPr>
      <xdr:spPr>
        <a:xfrm>
          <a:off x="13652500" y="168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6712</xdr:rowOff>
    </xdr:from>
    <xdr:ext cx="378565" cy="259045"/>
    <xdr:sp macro="" textlink="">
      <xdr:nvSpPr>
        <xdr:cNvPr id="703" name="テキスト ボックス 702"/>
        <xdr:cNvSpPr txBox="1"/>
      </xdr:nvSpPr>
      <xdr:spPr>
        <a:xfrm>
          <a:off x="13514017" y="16980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61258</xdr:rowOff>
    </xdr:from>
    <xdr:to>
      <xdr:col>67</xdr:col>
      <xdr:colOff>101600</xdr:colOff>
      <xdr:row>97</xdr:row>
      <xdr:rowOff>162858</xdr:rowOff>
    </xdr:to>
    <xdr:sp macro="" textlink="">
      <xdr:nvSpPr>
        <xdr:cNvPr id="704" name="楕円 703"/>
        <xdr:cNvSpPr/>
      </xdr:nvSpPr>
      <xdr:spPr>
        <a:xfrm>
          <a:off x="12763500" y="166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153985</xdr:rowOff>
    </xdr:from>
    <xdr:ext cx="534377" cy="259045"/>
    <xdr:sp macro="" textlink="">
      <xdr:nvSpPr>
        <xdr:cNvPr id="705" name="テキスト ボックス 704"/>
        <xdr:cNvSpPr txBox="1"/>
      </xdr:nvSpPr>
      <xdr:spPr>
        <a:xfrm>
          <a:off x="12547111" y="167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105913</xdr:rowOff>
    </xdr:from>
    <xdr:to>
      <xdr:col>116</xdr:col>
      <xdr:colOff>63500</xdr:colOff>
      <xdr:row>38</xdr:row>
      <xdr:rowOff>139700</xdr:rowOff>
    </xdr:to>
    <xdr:cxnSp macro="">
      <xdr:nvCxnSpPr>
        <xdr:cNvPr id="732" name="直線コネクタ 731"/>
        <xdr:cNvCxnSpPr/>
      </xdr:nvCxnSpPr>
      <xdr:spPr>
        <a:xfrm flipV="1">
          <a:off x="21323300" y="6621013"/>
          <a:ext cx="8382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55113</xdr:rowOff>
    </xdr:from>
    <xdr:to>
      <xdr:col>116</xdr:col>
      <xdr:colOff>114300</xdr:colOff>
      <xdr:row>38</xdr:row>
      <xdr:rowOff>156713</xdr:rowOff>
    </xdr:to>
    <xdr:sp macro="" textlink="">
      <xdr:nvSpPr>
        <xdr:cNvPr id="751" name="楕円 750"/>
        <xdr:cNvSpPr/>
      </xdr:nvSpPr>
      <xdr:spPr>
        <a:xfrm>
          <a:off x="22110700" y="65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141490</xdr:rowOff>
    </xdr:from>
    <xdr:ext cx="378565" cy="259045"/>
    <xdr:sp macro="" textlink="">
      <xdr:nvSpPr>
        <xdr:cNvPr id="752" name="投資及び出資金該当値テキスト"/>
        <xdr:cNvSpPr txBox="1"/>
      </xdr:nvSpPr>
      <xdr:spPr>
        <a:xfrm>
          <a:off x="22212300" y="648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61938</xdr:rowOff>
    </xdr:from>
    <xdr:to>
      <xdr:col>116</xdr:col>
      <xdr:colOff>63500</xdr:colOff>
      <xdr:row>58</xdr:row>
      <xdr:rowOff>124422</xdr:rowOff>
    </xdr:to>
    <xdr:cxnSp macro="">
      <xdr:nvCxnSpPr>
        <xdr:cNvPr id="789" name="直線コネクタ 788"/>
        <xdr:cNvCxnSpPr/>
      </xdr:nvCxnSpPr>
      <xdr:spPr>
        <a:xfrm>
          <a:off x="21323300" y="10006038"/>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61938</xdr:rowOff>
    </xdr:from>
    <xdr:to>
      <xdr:col>111</xdr:col>
      <xdr:colOff>177800</xdr:colOff>
      <xdr:row>58</xdr:row>
      <xdr:rowOff>127318</xdr:rowOff>
    </xdr:to>
    <xdr:cxnSp macro="">
      <xdr:nvCxnSpPr>
        <xdr:cNvPr id="792" name="直線コネクタ 791"/>
        <xdr:cNvCxnSpPr/>
      </xdr:nvCxnSpPr>
      <xdr:spPr>
        <a:xfrm flipV="1">
          <a:off x="20434300" y="10006038"/>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127318</xdr:rowOff>
    </xdr:from>
    <xdr:to>
      <xdr:col>107</xdr:col>
      <xdr:colOff>50800</xdr:colOff>
      <xdr:row>58</xdr:row>
      <xdr:rowOff>151968</xdr:rowOff>
    </xdr:to>
    <xdr:cxnSp macro="">
      <xdr:nvCxnSpPr>
        <xdr:cNvPr id="795" name="直線コネクタ 794"/>
        <xdr:cNvCxnSpPr/>
      </xdr:nvCxnSpPr>
      <xdr:spPr>
        <a:xfrm flipV="1">
          <a:off x="19545300" y="10071418"/>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151968</xdr:rowOff>
    </xdr:from>
    <xdr:to>
      <xdr:col>102</xdr:col>
      <xdr:colOff>114300</xdr:colOff>
      <xdr:row>58</xdr:row>
      <xdr:rowOff>161455</xdr:rowOff>
    </xdr:to>
    <xdr:cxnSp macro="">
      <xdr:nvCxnSpPr>
        <xdr:cNvPr id="798" name="直線コネクタ 797"/>
        <xdr:cNvCxnSpPr/>
      </xdr:nvCxnSpPr>
      <xdr:spPr>
        <a:xfrm flipV="1">
          <a:off x="18656300" y="10096068"/>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73622</xdr:rowOff>
    </xdr:from>
    <xdr:to>
      <xdr:col>116</xdr:col>
      <xdr:colOff>114300</xdr:colOff>
      <xdr:row>59</xdr:row>
      <xdr:rowOff>3772</xdr:rowOff>
    </xdr:to>
    <xdr:sp macro="" textlink="">
      <xdr:nvSpPr>
        <xdr:cNvPr id="808" name="楕円 807"/>
        <xdr:cNvSpPr/>
      </xdr:nvSpPr>
      <xdr:spPr>
        <a:xfrm>
          <a:off x="22110700" y="100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159999</xdr:rowOff>
    </xdr:from>
    <xdr:ext cx="469744" cy="259045"/>
    <xdr:sp macro="" textlink="">
      <xdr:nvSpPr>
        <xdr:cNvPr id="809" name="貸付金該当値テキスト"/>
        <xdr:cNvSpPr txBox="1"/>
      </xdr:nvSpPr>
      <xdr:spPr>
        <a:xfrm>
          <a:off x="22212300" y="99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11138</xdr:rowOff>
    </xdr:from>
    <xdr:to>
      <xdr:col>112</xdr:col>
      <xdr:colOff>38100</xdr:colOff>
      <xdr:row>58</xdr:row>
      <xdr:rowOff>112738</xdr:rowOff>
    </xdr:to>
    <xdr:sp macro="" textlink="">
      <xdr:nvSpPr>
        <xdr:cNvPr id="810" name="楕円 809"/>
        <xdr:cNvSpPr/>
      </xdr:nvSpPr>
      <xdr:spPr>
        <a:xfrm>
          <a:off x="21272500" y="99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103865</xdr:rowOff>
    </xdr:from>
    <xdr:ext cx="469744" cy="259045"/>
    <xdr:sp macro="" textlink="">
      <xdr:nvSpPr>
        <xdr:cNvPr id="811" name="テキスト ボックス 810"/>
        <xdr:cNvSpPr txBox="1"/>
      </xdr:nvSpPr>
      <xdr:spPr>
        <a:xfrm>
          <a:off x="21088428" y="1004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76518</xdr:rowOff>
    </xdr:from>
    <xdr:to>
      <xdr:col>107</xdr:col>
      <xdr:colOff>101600</xdr:colOff>
      <xdr:row>59</xdr:row>
      <xdr:rowOff>6668</xdr:rowOff>
    </xdr:to>
    <xdr:sp macro="" textlink="">
      <xdr:nvSpPr>
        <xdr:cNvPr id="812" name="楕円 811"/>
        <xdr:cNvSpPr/>
      </xdr:nvSpPr>
      <xdr:spPr>
        <a:xfrm>
          <a:off x="20383500" y="10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169245</xdr:rowOff>
    </xdr:from>
    <xdr:ext cx="469744" cy="259045"/>
    <xdr:sp macro="" textlink="">
      <xdr:nvSpPr>
        <xdr:cNvPr id="813" name="テキスト ボックス 812"/>
        <xdr:cNvSpPr txBox="1"/>
      </xdr:nvSpPr>
      <xdr:spPr>
        <a:xfrm>
          <a:off x="20199428" y="1011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101168</xdr:rowOff>
    </xdr:from>
    <xdr:to>
      <xdr:col>102</xdr:col>
      <xdr:colOff>165100</xdr:colOff>
      <xdr:row>59</xdr:row>
      <xdr:rowOff>31318</xdr:rowOff>
    </xdr:to>
    <xdr:sp macro="" textlink="">
      <xdr:nvSpPr>
        <xdr:cNvPr id="814" name="楕円 813"/>
        <xdr:cNvSpPr/>
      </xdr:nvSpPr>
      <xdr:spPr>
        <a:xfrm>
          <a:off x="19494500" y="100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22445</xdr:rowOff>
    </xdr:from>
    <xdr:ext cx="469744" cy="259045"/>
    <xdr:sp macro="" textlink="">
      <xdr:nvSpPr>
        <xdr:cNvPr id="815" name="テキスト ボックス 814"/>
        <xdr:cNvSpPr txBox="1"/>
      </xdr:nvSpPr>
      <xdr:spPr>
        <a:xfrm>
          <a:off x="19310428" y="1013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110655</xdr:rowOff>
    </xdr:from>
    <xdr:to>
      <xdr:col>98</xdr:col>
      <xdr:colOff>38100</xdr:colOff>
      <xdr:row>59</xdr:row>
      <xdr:rowOff>40805</xdr:rowOff>
    </xdr:to>
    <xdr:sp macro="" textlink="">
      <xdr:nvSpPr>
        <xdr:cNvPr id="816" name="楕円 815"/>
        <xdr:cNvSpPr/>
      </xdr:nvSpPr>
      <xdr:spPr>
        <a:xfrm>
          <a:off x="18605500" y="100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31932</xdr:rowOff>
    </xdr:from>
    <xdr:ext cx="469744" cy="259045"/>
    <xdr:sp macro="" textlink="">
      <xdr:nvSpPr>
        <xdr:cNvPr id="817" name="テキスト ボックス 816"/>
        <xdr:cNvSpPr txBox="1"/>
      </xdr:nvSpPr>
      <xdr:spPr>
        <a:xfrm>
          <a:off x="18421428" y="1014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48434</xdr:rowOff>
    </xdr:from>
    <xdr:to>
      <xdr:col>116</xdr:col>
      <xdr:colOff>63500</xdr:colOff>
      <xdr:row>75</xdr:row>
      <xdr:rowOff>64676</xdr:rowOff>
    </xdr:to>
    <xdr:cxnSp macro="">
      <xdr:nvCxnSpPr>
        <xdr:cNvPr id="848" name="直線コネクタ 847"/>
        <xdr:cNvCxnSpPr/>
      </xdr:nvCxnSpPr>
      <xdr:spPr>
        <a:xfrm>
          <a:off x="21323300" y="12907184"/>
          <a:ext cx="8382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37788</xdr:rowOff>
    </xdr:from>
    <xdr:to>
      <xdr:col>111</xdr:col>
      <xdr:colOff>177800</xdr:colOff>
      <xdr:row>75</xdr:row>
      <xdr:rowOff>48434</xdr:rowOff>
    </xdr:to>
    <xdr:cxnSp macro="">
      <xdr:nvCxnSpPr>
        <xdr:cNvPr id="851" name="直線コネクタ 850"/>
        <xdr:cNvCxnSpPr/>
      </xdr:nvCxnSpPr>
      <xdr:spPr>
        <a:xfrm>
          <a:off x="20434300" y="12896538"/>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37788</xdr:rowOff>
    </xdr:from>
    <xdr:to>
      <xdr:col>107</xdr:col>
      <xdr:colOff>50800</xdr:colOff>
      <xdr:row>75</xdr:row>
      <xdr:rowOff>45778</xdr:rowOff>
    </xdr:to>
    <xdr:cxnSp macro="">
      <xdr:nvCxnSpPr>
        <xdr:cNvPr id="854" name="直線コネクタ 853"/>
        <xdr:cNvCxnSpPr/>
      </xdr:nvCxnSpPr>
      <xdr:spPr>
        <a:xfrm flipV="1">
          <a:off x="19545300" y="12896538"/>
          <a:ext cx="8890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125048</xdr:rowOff>
    </xdr:from>
    <xdr:to>
      <xdr:col>102</xdr:col>
      <xdr:colOff>114300</xdr:colOff>
      <xdr:row>75</xdr:row>
      <xdr:rowOff>45778</xdr:rowOff>
    </xdr:to>
    <xdr:cxnSp macro="">
      <xdr:nvCxnSpPr>
        <xdr:cNvPr id="857" name="直線コネクタ 856"/>
        <xdr:cNvCxnSpPr/>
      </xdr:nvCxnSpPr>
      <xdr:spPr>
        <a:xfrm>
          <a:off x="18656300" y="12812348"/>
          <a:ext cx="889000" cy="9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13876</xdr:rowOff>
    </xdr:from>
    <xdr:to>
      <xdr:col>116</xdr:col>
      <xdr:colOff>114300</xdr:colOff>
      <xdr:row>75</xdr:row>
      <xdr:rowOff>115476</xdr:rowOff>
    </xdr:to>
    <xdr:sp macro="" textlink="">
      <xdr:nvSpPr>
        <xdr:cNvPr id="867" name="楕円 866"/>
        <xdr:cNvSpPr/>
      </xdr:nvSpPr>
      <xdr:spPr>
        <a:xfrm>
          <a:off x="22110700" y="1287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163753</xdr:rowOff>
    </xdr:from>
    <xdr:ext cx="534377" cy="259045"/>
    <xdr:sp macro="" textlink="">
      <xdr:nvSpPr>
        <xdr:cNvPr id="868" name="繰出金該当値テキスト"/>
        <xdr:cNvSpPr txBox="1"/>
      </xdr:nvSpPr>
      <xdr:spPr>
        <a:xfrm>
          <a:off x="22212300" y="1285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169084</xdr:rowOff>
    </xdr:from>
    <xdr:to>
      <xdr:col>112</xdr:col>
      <xdr:colOff>38100</xdr:colOff>
      <xdr:row>75</xdr:row>
      <xdr:rowOff>99234</xdr:rowOff>
    </xdr:to>
    <xdr:sp macro="" textlink="">
      <xdr:nvSpPr>
        <xdr:cNvPr id="869" name="楕円 868"/>
        <xdr:cNvSpPr/>
      </xdr:nvSpPr>
      <xdr:spPr>
        <a:xfrm>
          <a:off x="21272500" y="128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90361</xdr:rowOff>
    </xdr:from>
    <xdr:ext cx="534377" cy="259045"/>
    <xdr:sp macro="" textlink="">
      <xdr:nvSpPr>
        <xdr:cNvPr id="870" name="テキスト ボックス 869"/>
        <xdr:cNvSpPr txBox="1"/>
      </xdr:nvSpPr>
      <xdr:spPr>
        <a:xfrm>
          <a:off x="21056111" y="129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158438</xdr:rowOff>
    </xdr:from>
    <xdr:to>
      <xdr:col>107</xdr:col>
      <xdr:colOff>101600</xdr:colOff>
      <xdr:row>75</xdr:row>
      <xdr:rowOff>88588</xdr:rowOff>
    </xdr:to>
    <xdr:sp macro="" textlink="">
      <xdr:nvSpPr>
        <xdr:cNvPr id="871" name="楕円 870"/>
        <xdr:cNvSpPr/>
      </xdr:nvSpPr>
      <xdr:spPr>
        <a:xfrm>
          <a:off x="20383500" y="128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79715</xdr:rowOff>
    </xdr:from>
    <xdr:ext cx="534377" cy="259045"/>
    <xdr:sp macro="" textlink="">
      <xdr:nvSpPr>
        <xdr:cNvPr id="872" name="テキスト ボックス 871"/>
        <xdr:cNvSpPr txBox="1"/>
      </xdr:nvSpPr>
      <xdr:spPr>
        <a:xfrm>
          <a:off x="20167111" y="1293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166428</xdr:rowOff>
    </xdr:from>
    <xdr:to>
      <xdr:col>102</xdr:col>
      <xdr:colOff>165100</xdr:colOff>
      <xdr:row>75</xdr:row>
      <xdr:rowOff>96578</xdr:rowOff>
    </xdr:to>
    <xdr:sp macro="" textlink="">
      <xdr:nvSpPr>
        <xdr:cNvPr id="873" name="楕円 872"/>
        <xdr:cNvSpPr/>
      </xdr:nvSpPr>
      <xdr:spPr>
        <a:xfrm>
          <a:off x="19494500" y="128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87705</xdr:rowOff>
    </xdr:from>
    <xdr:ext cx="534377" cy="259045"/>
    <xdr:sp macro="" textlink="">
      <xdr:nvSpPr>
        <xdr:cNvPr id="874" name="テキスト ボックス 873"/>
        <xdr:cNvSpPr txBox="1"/>
      </xdr:nvSpPr>
      <xdr:spPr>
        <a:xfrm>
          <a:off x="19278111" y="129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74248</xdr:rowOff>
    </xdr:from>
    <xdr:to>
      <xdr:col>98</xdr:col>
      <xdr:colOff>38100</xdr:colOff>
      <xdr:row>75</xdr:row>
      <xdr:rowOff>4398</xdr:rowOff>
    </xdr:to>
    <xdr:sp macro="" textlink="">
      <xdr:nvSpPr>
        <xdr:cNvPr id="875" name="楕円 874"/>
        <xdr:cNvSpPr/>
      </xdr:nvSpPr>
      <xdr:spPr>
        <a:xfrm>
          <a:off x="18605500" y="127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166975</xdr:rowOff>
    </xdr:from>
    <xdr:ext cx="534377" cy="259045"/>
    <xdr:sp macro="" textlink="">
      <xdr:nvSpPr>
        <xdr:cNvPr id="876" name="テキスト ボックス 875"/>
        <xdr:cNvSpPr txBox="1"/>
      </xdr:nvSpPr>
      <xdr:spPr>
        <a:xfrm>
          <a:off x="18389111" y="1285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物件費、普通建設事業費、普通建設事業費（うち新規整備）のみが類似団体平均を上回っている。普通建設事業費（うち新規整備）が多いのは、平成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年度において大型ハード事業である道の駅整備事業を実施したことによる、。</a:t>
          </a:r>
        </a:p>
        <a:p>
          <a:r>
            <a:rPr kumimoji="1" lang="ja-JP" altLang="en-US" sz="1300">
              <a:latin typeface="ＭＳ Ｐゴシック" panose="020B0600070205080204" pitchFamily="50" charset="-128"/>
              <a:ea typeface="ＭＳ Ｐゴシック" panose="020B0600070205080204" pitchFamily="50" charset="-128"/>
            </a:rPr>
            <a:t>　物件費が多いのは、ふるさと納税寄附金の増加により返礼品に要する経費が増加したためである。</a:t>
          </a:r>
        </a:p>
        <a:p>
          <a:r>
            <a:rPr kumimoji="1" lang="ja-JP" altLang="en-US" sz="1300">
              <a:latin typeface="ＭＳ Ｐゴシック" panose="020B0600070205080204" pitchFamily="50" charset="-128"/>
              <a:ea typeface="ＭＳ Ｐゴシック" panose="020B0600070205080204" pitchFamily="50" charset="-128"/>
            </a:rPr>
            <a:t>　それ以外の主要な項目をみると、人件費は人口当たりの職員数が相対的に少ないことにより類似団体平均を大幅に下回っている。その他の項目についても、義務的経費である扶助費、公債費を含め類似団体平均より低い水準にあり、類似団体の中では住民１人当たりのコストが低く済んでいると分析でき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6,649
76.79
6,146,120
5,321,824
766,911
2,532,745
3,675,566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7493</xdr:rowOff>
    </xdr:from>
    <xdr:to>
      <xdr:col>24</xdr:col>
      <xdr:colOff>63500</xdr:colOff>
      <xdr:row>37</xdr:row>
      <xdr:rowOff>11049</xdr:rowOff>
    </xdr:to>
    <xdr:cxnSp macro="">
      <xdr:nvCxnSpPr>
        <xdr:cNvPr id="61" name="直線コネクタ 60"/>
        <xdr:cNvCxnSpPr/>
      </xdr:nvCxnSpPr>
      <xdr:spPr>
        <a:xfrm flipV="1">
          <a:off x="3797300" y="6351143"/>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98044</xdr:rowOff>
    </xdr:from>
    <xdr:to>
      <xdr:col>19</xdr:col>
      <xdr:colOff>177800</xdr:colOff>
      <xdr:row>37</xdr:row>
      <xdr:rowOff>11049</xdr:rowOff>
    </xdr:to>
    <xdr:cxnSp macro="">
      <xdr:nvCxnSpPr>
        <xdr:cNvPr id="64" name="直線コネクタ 63"/>
        <xdr:cNvCxnSpPr/>
      </xdr:nvCxnSpPr>
      <xdr:spPr>
        <a:xfrm>
          <a:off x="2908300" y="627024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98044</xdr:rowOff>
    </xdr:from>
    <xdr:to>
      <xdr:col>15</xdr:col>
      <xdr:colOff>50800</xdr:colOff>
      <xdr:row>37</xdr:row>
      <xdr:rowOff>6604</xdr:rowOff>
    </xdr:to>
    <xdr:cxnSp macro="">
      <xdr:nvCxnSpPr>
        <xdr:cNvPr id="67" name="直線コネクタ 66"/>
        <xdr:cNvCxnSpPr/>
      </xdr:nvCxnSpPr>
      <xdr:spPr>
        <a:xfrm flipV="1">
          <a:off x="2019300" y="627024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6604</xdr:rowOff>
    </xdr:from>
    <xdr:to>
      <xdr:col>10</xdr:col>
      <xdr:colOff>114300</xdr:colOff>
      <xdr:row>37</xdr:row>
      <xdr:rowOff>59309</xdr:rowOff>
    </xdr:to>
    <xdr:cxnSp macro="">
      <xdr:nvCxnSpPr>
        <xdr:cNvPr id="70" name="直線コネクタ 69"/>
        <xdr:cNvCxnSpPr/>
      </xdr:nvCxnSpPr>
      <xdr:spPr>
        <a:xfrm flipV="1">
          <a:off x="1130300" y="6350254"/>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128143</xdr:rowOff>
    </xdr:from>
    <xdr:to>
      <xdr:col>24</xdr:col>
      <xdr:colOff>114300</xdr:colOff>
      <xdr:row>37</xdr:row>
      <xdr:rowOff>58293</xdr:rowOff>
    </xdr:to>
    <xdr:sp macro="" textlink="">
      <xdr:nvSpPr>
        <xdr:cNvPr id="80" name="楕円 79"/>
        <xdr:cNvSpPr/>
      </xdr:nvSpPr>
      <xdr:spPr>
        <a:xfrm>
          <a:off x="4584700" y="63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106570</xdr:rowOff>
    </xdr:from>
    <xdr:ext cx="469744" cy="259045"/>
    <xdr:sp macro="" textlink="">
      <xdr:nvSpPr>
        <xdr:cNvPr id="81" name="議会費該当値テキスト"/>
        <xdr:cNvSpPr txBox="1"/>
      </xdr:nvSpPr>
      <xdr:spPr>
        <a:xfrm>
          <a:off x="4686300" y="62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131699</xdr:rowOff>
    </xdr:from>
    <xdr:to>
      <xdr:col>20</xdr:col>
      <xdr:colOff>38100</xdr:colOff>
      <xdr:row>37</xdr:row>
      <xdr:rowOff>61849</xdr:rowOff>
    </xdr:to>
    <xdr:sp macro="" textlink="">
      <xdr:nvSpPr>
        <xdr:cNvPr id="82" name="楕円 81"/>
        <xdr:cNvSpPr/>
      </xdr:nvSpPr>
      <xdr:spPr>
        <a:xfrm>
          <a:off x="3746500" y="63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52976</xdr:rowOff>
    </xdr:from>
    <xdr:ext cx="469744" cy="259045"/>
    <xdr:sp macro="" textlink="">
      <xdr:nvSpPr>
        <xdr:cNvPr id="83" name="テキスト ボックス 82"/>
        <xdr:cNvSpPr txBox="1"/>
      </xdr:nvSpPr>
      <xdr:spPr>
        <a:xfrm>
          <a:off x="3562428" y="639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47244</xdr:rowOff>
    </xdr:from>
    <xdr:to>
      <xdr:col>15</xdr:col>
      <xdr:colOff>101600</xdr:colOff>
      <xdr:row>36</xdr:row>
      <xdr:rowOff>148844</xdr:rowOff>
    </xdr:to>
    <xdr:sp macro="" textlink="">
      <xdr:nvSpPr>
        <xdr:cNvPr id="84" name="楕円 83"/>
        <xdr:cNvSpPr/>
      </xdr:nvSpPr>
      <xdr:spPr>
        <a:xfrm>
          <a:off x="2857500" y="62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139971</xdr:rowOff>
    </xdr:from>
    <xdr:ext cx="469744" cy="259045"/>
    <xdr:sp macro="" textlink="">
      <xdr:nvSpPr>
        <xdr:cNvPr id="85" name="テキスト ボックス 84"/>
        <xdr:cNvSpPr txBox="1"/>
      </xdr:nvSpPr>
      <xdr:spPr>
        <a:xfrm>
          <a:off x="2673428" y="63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127254</xdr:rowOff>
    </xdr:from>
    <xdr:to>
      <xdr:col>10</xdr:col>
      <xdr:colOff>165100</xdr:colOff>
      <xdr:row>37</xdr:row>
      <xdr:rowOff>57404</xdr:rowOff>
    </xdr:to>
    <xdr:sp macro="" textlink="">
      <xdr:nvSpPr>
        <xdr:cNvPr id="86" name="楕円 85"/>
        <xdr:cNvSpPr/>
      </xdr:nvSpPr>
      <xdr:spPr>
        <a:xfrm>
          <a:off x="1968500" y="62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48531</xdr:rowOff>
    </xdr:from>
    <xdr:ext cx="469744" cy="259045"/>
    <xdr:sp macro="" textlink="">
      <xdr:nvSpPr>
        <xdr:cNvPr id="87" name="テキスト ボックス 86"/>
        <xdr:cNvSpPr txBox="1"/>
      </xdr:nvSpPr>
      <xdr:spPr>
        <a:xfrm>
          <a:off x="1784428" y="63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8509</xdr:rowOff>
    </xdr:from>
    <xdr:to>
      <xdr:col>6</xdr:col>
      <xdr:colOff>38100</xdr:colOff>
      <xdr:row>37</xdr:row>
      <xdr:rowOff>110109</xdr:rowOff>
    </xdr:to>
    <xdr:sp macro="" textlink="">
      <xdr:nvSpPr>
        <xdr:cNvPr id="88" name="楕円 87"/>
        <xdr:cNvSpPr/>
      </xdr:nvSpPr>
      <xdr:spPr>
        <a:xfrm>
          <a:off x="1079500" y="635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101236</xdr:rowOff>
    </xdr:from>
    <xdr:ext cx="469744" cy="259045"/>
    <xdr:sp macro="" textlink="">
      <xdr:nvSpPr>
        <xdr:cNvPr id="89" name="テキスト ボックス 88"/>
        <xdr:cNvSpPr txBox="1"/>
      </xdr:nvSpPr>
      <xdr:spPr>
        <a:xfrm>
          <a:off x="895428" y="64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11743</xdr:rowOff>
    </xdr:from>
    <xdr:to>
      <xdr:col>24</xdr:col>
      <xdr:colOff>63500</xdr:colOff>
      <xdr:row>57</xdr:row>
      <xdr:rowOff>19034</xdr:rowOff>
    </xdr:to>
    <xdr:cxnSp macro="">
      <xdr:nvCxnSpPr>
        <xdr:cNvPr id="116" name="直線コネクタ 115"/>
        <xdr:cNvCxnSpPr/>
      </xdr:nvCxnSpPr>
      <xdr:spPr>
        <a:xfrm>
          <a:off x="3797300" y="9784393"/>
          <a:ext cx="838200"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9010</xdr:rowOff>
    </xdr:from>
    <xdr:to>
      <xdr:col>19</xdr:col>
      <xdr:colOff>177800</xdr:colOff>
      <xdr:row>57</xdr:row>
      <xdr:rowOff>11743</xdr:rowOff>
    </xdr:to>
    <xdr:cxnSp macro="">
      <xdr:nvCxnSpPr>
        <xdr:cNvPr id="119" name="直線コネクタ 118"/>
        <xdr:cNvCxnSpPr/>
      </xdr:nvCxnSpPr>
      <xdr:spPr>
        <a:xfrm>
          <a:off x="2908300" y="9781660"/>
          <a:ext cx="8890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9010</xdr:rowOff>
    </xdr:from>
    <xdr:to>
      <xdr:col>15</xdr:col>
      <xdr:colOff>50800</xdr:colOff>
      <xdr:row>57</xdr:row>
      <xdr:rowOff>138731</xdr:rowOff>
    </xdr:to>
    <xdr:cxnSp macro="">
      <xdr:nvCxnSpPr>
        <xdr:cNvPr id="122" name="直線コネクタ 121"/>
        <xdr:cNvCxnSpPr/>
      </xdr:nvCxnSpPr>
      <xdr:spPr>
        <a:xfrm flipV="1">
          <a:off x="2019300" y="9781660"/>
          <a:ext cx="889000" cy="12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87526</xdr:rowOff>
    </xdr:from>
    <xdr:to>
      <xdr:col>10</xdr:col>
      <xdr:colOff>114300</xdr:colOff>
      <xdr:row>57</xdr:row>
      <xdr:rowOff>138731</xdr:rowOff>
    </xdr:to>
    <xdr:cxnSp macro="">
      <xdr:nvCxnSpPr>
        <xdr:cNvPr id="125" name="直線コネクタ 124"/>
        <xdr:cNvCxnSpPr/>
      </xdr:nvCxnSpPr>
      <xdr:spPr>
        <a:xfrm>
          <a:off x="1130300" y="9860176"/>
          <a:ext cx="889000" cy="5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139684</xdr:rowOff>
    </xdr:from>
    <xdr:to>
      <xdr:col>24</xdr:col>
      <xdr:colOff>114300</xdr:colOff>
      <xdr:row>57</xdr:row>
      <xdr:rowOff>69834</xdr:rowOff>
    </xdr:to>
    <xdr:sp macro="" textlink="">
      <xdr:nvSpPr>
        <xdr:cNvPr id="135" name="楕円 134"/>
        <xdr:cNvSpPr/>
      </xdr:nvSpPr>
      <xdr:spPr>
        <a:xfrm>
          <a:off x="4584700" y="97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118111</xdr:rowOff>
    </xdr:from>
    <xdr:ext cx="599010" cy="259045"/>
    <xdr:sp macro="" textlink="">
      <xdr:nvSpPr>
        <xdr:cNvPr id="136" name="総務費該当値テキスト"/>
        <xdr:cNvSpPr txBox="1"/>
      </xdr:nvSpPr>
      <xdr:spPr>
        <a:xfrm>
          <a:off x="4686300" y="97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132393</xdr:rowOff>
    </xdr:from>
    <xdr:to>
      <xdr:col>20</xdr:col>
      <xdr:colOff>38100</xdr:colOff>
      <xdr:row>57</xdr:row>
      <xdr:rowOff>62543</xdr:rowOff>
    </xdr:to>
    <xdr:sp macro="" textlink="">
      <xdr:nvSpPr>
        <xdr:cNvPr id="137" name="楕円 136"/>
        <xdr:cNvSpPr/>
      </xdr:nvSpPr>
      <xdr:spPr>
        <a:xfrm>
          <a:off x="3746500" y="97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53670</xdr:rowOff>
    </xdr:from>
    <xdr:ext cx="599010" cy="259045"/>
    <xdr:sp macro="" textlink="">
      <xdr:nvSpPr>
        <xdr:cNvPr id="138" name="テキスト ボックス 137"/>
        <xdr:cNvSpPr txBox="1"/>
      </xdr:nvSpPr>
      <xdr:spPr>
        <a:xfrm>
          <a:off x="3497795" y="982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129660</xdr:rowOff>
    </xdr:from>
    <xdr:to>
      <xdr:col>15</xdr:col>
      <xdr:colOff>101600</xdr:colOff>
      <xdr:row>57</xdr:row>
      <xdr:rowOff>59810</xdr:rowOff>
    </xdr:to>
    <xdr:sp macro="" textlink="">
      <xdr:nvSpPr>
        <xdr:cNvPr id="139" name="楕円 138"/>
        <xdr:cNvSpPr/>
      </xdr:nvSpPr>
      <xdr:spPr>
        <a:xfrm>
          <a:off x="2857500" y="97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50937</xdr:rowOff>
    </xdr:from>
    <xdr:ext cx="599010" cy="259045"/>
    <xdr:sp macro="" textlink="">
      <xdr:nvSpPr>
        <xdr:cNvPr id="140" name="テキスト ボックス 139"/>
        <xdr:cNvSpPr txBox="1"/>
      </xdr:nvSpPr>
      <xdr:spPr>
        <a:xfrm>
          <a:off x="2608795" y="982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87931</xdr:rowOff>
    </xdr:from>
    <xdr:to>
      <xdr:col>10</xdr:col>
      <xdr:colOff>165100</xdr:colOff>
      <xdr:row>58</xdr:row>
      <xdr:rowOff>18081</xdr:rowOff>
    </xdr:to>
    <xdr:sp macro="" textlink="">
      <xdr:nvSpPr>
        <xdr:cNvPr id="141" name="楕円 140"/>
        <xdr:cNvSpPr/>
      </xdr:nvSpPr>
      <xdr:spPr>
        <a:xfrm>
          <a:off x="1968500" y="98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9208</xdr:rowOff>
    </xdr:from>
    <xdr:ext cx="534377" cy="259045"/>
    <xdr:sp macro="" textlink="">
      <xdr:nvSpPr>
        <xdr:cNvPr id="142" name="テキスト ボックス 141"/>
        <xdr:cNvSpPr txBox="1"/>
      </xdr:nvSpPr>
      <xdr:spPr>
        <a:xfrm>
          <a:off x="1752111" y="995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36726</xdr:rowOff>
    </xdr:from>
    <xdr:to>
      <xdr:col>6</xdr:col>
      <xdr:colOff>38100</xdr:colOff>
      <xdr:row>57</xdr:row>
      <xdr:rowOff>138326</xdr:rowOff>
    </xdr:to>
    <xdr:sp macro="" textlink="">
      <xdr:nvSpPr>
        <xdr:cNvPr id="143" name="楕円 142"/>
        <xdr:cNvSpPr/>
      </xdr:nvSpPr>
      <xdr:spPr>
        <a:xfrm>
          <a:off x="1079500" y="98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129453</xdr:rowOff>
    </xdr:from>
    <xdr:ext cx="534377" cy="259045"/>
    <xdr:sp macro="" textlink="">
      <xdr:nvSpPr>
        <xdr:cNvPr id="144" name="テキスト ボックス 143"/>
        <xdr:cNvSpPr txBox="1"/>
      </xdr:nvSpPr>
      <xdr:spPr>
        <a:xfrm>
          <a:off x="863111" y="99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42952</xdr:rowOff>
    </xdr:from>
    <xdr:to>
      <xdr:col>24</xdr:col>
      <xdr:colOff>63500</xdr:colOff>
      <xdr:row>77</xdr:row>
      <xdr:rowOff>61615</xdr:rowOff>
    </xdr:to>
    <xdr:cxnSp macro="">
      <xdr:nvCxnSpPr>
        <xdr:cNvPr id="172" name="直線コネクタ 171"/>
        <xdr:cNvCxnSpPr/>
      </xdr:nvCxnSpPr>
      <xdr:spPr>
        <a:xfrm flipV="1">
          <a:off x="3797300" y="13244602"/>
          <a:ext cx="8382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141497</xdr:rowOff>
    </xdr:from>
    <xdr:to>
      <xdr:col>19</xdr:col>
      <xdr:colOff>177800</xdr:colOff>
      <xdr:row>77</xdr:row>
      <xdr:rowOff>61615</xdr:rowOff>
    </xdr:to>
    <xdr:cxnSp macro="">
      <xdr:nvCxnSpPr>
        <xdr:cNvPr id="175" name="直線コネクタ 174"/>
        <xdr:cNvCxnSpPr/>
      </xdr:nvCxnSpPr>
      <xdr:spPr>
        <a:xfrm>
          <a:off x="2908300" y="13171697"/>
          <a:ext cx="889000" cy="9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141497</xdr:rowOff>
    </xdr:from>
    <xdr:to>
      <xdr:col>15</xdr:col>
      <xdr:colOff>50800</xdr:colOff>
      <xdr:row>77</xdr:row>
      <xdr:rowOff>48000</xdr:rowOff>
    </xdr:to>
    <xdr:cxnSp macro="">
      <xdr:nvCxnSpPr>
        <xdr:cNvPr id="178" name="直線コネクタ 177"/>
        <xdr:cNvCxnSpPr/>
      </xdr:nvCxnSpPr>
      <xdr:spPr>
        <a:xfrm flipV="1">
          <a:off x="2019300" y="13171697"/>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37365</xdr:rowOff>
    </xdr:from>
    <xdr:to>
      <xdr:col>10</xdr:col>
      <xdr:colOff>114300</xdr:colOff>
      <xdr:row>77</xdr:row>
      <xdr:rowOff>48000</xdr:rowOff>
    </xdr:to>
    <xdr:cxnSp macro="">
      <xdr:nvCxnSpPr>
        <xdr:cNvPr id="181" name="直線コネクタ 180"/>
        <xdr:cNvCxnSpPr/>
      </xdr:nvCxnSpPr>
      <xdr:spPr>
        <a:xfrm>
          <a:off x="1130300" y="13239015"/>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163602</xdr:rowOff>
    </xdr:from>
    <xdr:to>
      <xdr:col>24</xdr:col>
      <xdr:colOff>114300</xdr:colOff>
      <xdr:row>77</xdr:row>
      <xdr:rowOff>93752</xdr:rowOff>
    </xdr:to>
    <xdr:sp macro="" textlink="">
      <xdr:nvSpPr>
        <xdr:cNvPr id="191" name="楕円 190"/>
        <xdr:cNvSpPr/>
      </xdr:nvSpPr>
      <xdr:spPr>
        <a:xfrm>
          <a:off x="4584700" y="131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142029</xdr:rowOff>
    </xdr:from>
    <xdr:ext cx="599010" cy="259045"/>
    <xdr:sp macro="" textlink="">
      <xdr:nvSpPr>
        <xdr:cNvPr id="192" name="民生費該当値テキスト"/>
        <xdr:cNvSpPr txBox="1"/>
      </xdr:nvSpPr>
      <xdr:spPr>
        <a:xfrm>
          <a:off x="4686300" y="1317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10815</xdr:rowOff>
    </xdr:from>
    <xdr:to>
      <xdr:col>20</xdr:col>
      <xdr:colOff>38100</xdr:colOff>
      <xdr:row>77</xdr:row>
      <xdr:rowOff>112415</xdr:rowOff>
    </xdr:to>
    <xdr:sp macro="" textlink="">
      <xdr:nvSpPr>
        <xdr:cNvPr id="193" name="楕円 192"/>
        <xdr:cNvSpPr/>
      </xdr:nvSpPr>
      <xdr:spPr>
        <a:xfrm>
          <a:off x="3746500" y="13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103542</xdr:rowOff>
    </xdr:from>
    <xdr:ext cx="599010" cy="259045"/>
    <xdr:sp macro="" textlink="">
      <xdr:nvSpPr>
        <xdr:cNvPr id="194" name="テキスト ボックス 193"/>
        <xdr:cNvSpPr txBox="1"/>
      </xdr:nvSpPr>
      <xdr:spPr>
        <a:xfrm>
          <a:off x="3497795" y="1330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90697</xdr:rowOff>
    </xdr:from>
    <xdr:to>
      <xdr:col>15</xdr:col>
      <xdr:colOff>101600</xdr:colOff>
      <xdr:row>77</xdr:row>
      <xdr:rowOff>20847</xdr:rowOff>
    </xdr:to>
    <xdr:sp macro="" textlink="">
      <xdr:nvSpPr>
        <xdr:cNvPr id="195" name="楕円 194"/>
        <xdr:cNvSpPr/>
      </xdr:nvSpPr>
      <xdr:spPr>
        <a:xfrm>
          <a:off x="2857500" y="131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37374</xdr:rowOff>
    </xdr:from>
    <xdr:ext cx="599010" cy="259045"/>
    <xdr:sp macro="" textlink="">
      <xdr:nvSpPr>
        <xdr:cNvPr id="196" name="テキスト ボックス 195"/>
        <xdr:cNvSpPr txBox="1"/>
      </xdr:nvSpPr>
      <xdr:spPr>
        <a:xfrm>
          <a:off x="2608795" y="1289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168650</xdr:rowOff>
    </xdr:from>
    <xdr:to>
      <xdr:col>10</xdr:col>
      <xdr:colOff>165100</xdr:colOff>
      <xdr:row>77</xdr:row>
      <xdr:rowOff>98800</xdr:rowOff>
    </xdr:to>
    <xdr:sp macro="" textlink="">
      <xdr:nvSpPr>
        <xdr:cNvPr id="197" name="楕円 196"/>
        <xdr:cNvSpPr/>
      </xdr:nvSpPr>
      <xdr:spPr>
        <a:xfrm>
          <a:off x="1968500" y="131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89927</xdr:rowOff>
    </xdr:from>
    <xdr:ext cx="599010" cy="259045"/>
    <xdr:sp macro="" textlink="">
      <xdr:nvSpPr>
        <xdr:cNvPr id="198" name="テキスト ボックス 197"/>
        <xdr:cNvSpPr txBox="1"/>
      </xdr:nvSpPr>
      <xdr:spPr>
        <a:xfrm>
          <a:off x="1719795" y="1329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158015</xdr:rowOff>
    </xdr:from>
    <xdr:to>
      <xdr:col>6</xdr:col>
      <xdr:colOff>38100</xdr:colOff>
      <xdr:row>77</xdr:row>
      <xdr:rowOff>88165</xdr:rowOff>
    </xdr:to>
    <xdr:sp macro="" textlink="">
      <xdr:nvSpPr>
        <xdr:cNvPr id="199" name="楕円 198"/>
        <xdr:cNvSpPr/>
      </xdr:nvSpPr>
      <xdr:spPr>
        <a:xfrm>
          <a:off x="1079500" y="131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79292</xdr:rowOff>
    </xdr:from>
    <xdr:ext cx="599010" cy="259045"/>
    <xdr:sp macro="" textlink="">
      <xdr:nvSpPr>
        <xdr:cNvPr id="200" name="テキスト ボックス 199"/>
        <xdr:cNvSpPr txBox="1"/>
      </xdr:nvSpPr>
      <xdr:spPr>
        <a:xfrm>
          <a:off x="830795" y="1328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75837</xdr:rowOff>
    </xdr:from>
    <xdr:to>
      <xdr:col>24</xdr:col>
      <xdr:colOff>63500</xdr:colOff>
      <xdr:row>98</xdr:row>
      <xdr:rowOff>96075</xdr:rowOff>
    </xdr:to>
    <xdr:cxnSp macro="">
      <xdr:nvCxnSpPr>
        <xdr:cNvPr id="229" name="直線コネクタ 228"/>
        <xdr:cNvCxnSpPr/>
      </xdr:nvCxnSpPr>
      <xdr:spPr>
        <a:xfrm flipV="1">
          <a:off x="3797300" y="16877937"/>
          <a:ext cx="838200" cy="2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96075</xdr:rowOff>
    </xdr:from>
    <xdr:to>
      <xdr:col>19</xdr:col>
      <xdr:colOff>177800</xdr:colOff>
      <xdr:row>98</xdr:row>
      <xdr:rowOff>108145</xdr:rowOff>
    </xdr:to>
    <xdr:cxnSp macro="">
      <xdr:nvCxnSpPr>
        <xdr:cNvPr id="232" name="直線コネクタ 231"/>
        <xdr:cNvCxnSpPr/>
      </xdr:nvCxnSpPr>
      <xdr:spPr>
        <a:xfrm flipV="1">
          <a:off x="2908300" y="16898175"/>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47037</xdr:rowOff>
    </xdr:from>
    <xdr:to>
      <xdr:col>15</xdr:col>
      <xdr:colOff>50800</xdr:colOff>
      <xdr:row>98</xdr:row>
      <xdr:rowOff>108145</xdr:rowOff>
    </xdr:to>
    <xdr:cxnSp macro="">
      <xdr:nvCxnSpPr>
        <xdr:cNvPr id="235" name="直線コネクタ 234"/>
        <xdr:cNvCxnSpPr/>
      </xdr:nvCxnSpPr>
      <xdr:spPr>
        <a:xfrm>
          <a:off x="2019300" y="16849137"/>
          <a:ext cx="889000" cy="6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47037</xdr:rowOff>
    </xdr:from>
    <xdr:to>
      <xdr:col>10</xdr:col>
      <xdr:colOff>114300</xdr:colOff>
      <xdr:row>98</xdr:row>
      <xdr:rowOff>63474</xdr:rowOff>
    </xdr:to>
    <xdr:cxnSp macro="">
      <xdr:nvCxnSpPr>
        <xdr:cNvPr id="238" name="直線コネクタ 237"/>
        <xdr:cNvCxnSpPr/>
      </xdr:nvCxnSpPr>
      <xdr:spPr>
        <a:xfrm flipV="1">
          <a:off x="1130300" y="16849137"/>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25037</xdr:rowOff>
    </xdr:from>
    <xdr:to>
      <xdr:col>24</xdr:col>
      <xdr:colOff>114300</xdr:colOff>
      <xdr:row>98</xdr:row>
      <xdr:rowOff>126637</xdr:rowOff>
    </xdr:to>
    <xdr:sp macro="" textlink="">
      <xdr:nvSpPr>
        <xdr:cNvPr id="248" name="楕円 247"/>
        <xdr:cNvSpPr/>
      </xdr:nvSpPr>
      <xdr:spPr>
        <a:xfrm>
          <a:off x="4584700" y="168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111414</xdr:rowOff>
    </xdr:from>
    <xdr:ext cx="534377" cy="259045"/>
    <xdr:sp macro="" textlink="">
      <xdr:nvSpPr>
        <xdr:cNvPr id="249" name="衛生費該当値テキスト"/>
        <xdr:cNvSpPr txBox="1"/>
      </xdr:nvSpPr>
      <xdr:spPr>
        <a:xfrm>
          <a:off x="4686300" y="1674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45275</xdr:rowOff>
    </xdr:from>
    <xdr:to>
      <xdr:col>20</xdr:col>
      <xdr:colOff>38100</xdr:colOff>
      <xdr:row>98</xdr:row>
      <xdr:rowOff>146875</xdr:rowOff>
    </xdr:to>
    <xdr:sp macro="" textlink="">
      <xdr:nvSpPr>
        <xdr:cNvPr id="250" name="楕円 249"/>
        <xdr:cNvSpPr/>
      </xdr:nvSpPr>
      <xdr:spPr>
        <a:xfrm>
          <a:off x="3746500" y="168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138002</xdr:rowOff>
    </xdr:from>
    <xdr:ext cx="534377" cy="259045"/>
    <xdr:sp macro="" textlink="">
      <xdr:nvSpPr>
        <xdr:cNvPr id="251" name="テキスト ボックス 250"/>
        <xdr:cNvSpPr txBox="1"/>
      </xdr:nvSpPr>
      <xdr:spPr>
        <a:xfrm>
          <a:off x="3530111" y="1694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57345</xdr:rowOff>
    </xdr:from>
    <xdr:to>
      <xdr:col>15</xdr:col>
      <xdr:colOff>101600</xdr:colOff>
      <xdr:row>98</xdr:row>
      <xdr:rowOff>158945</xdr:rowOff>
    </xdr:to>
    <xdr:sp macro="" textlink="">
      <xdr:nvSpPr>
        <xdr:cNvPr id="252" name="楕円 251"/>
        <xdr:cNvSpPr/>
      </xdr:nvSpPr>
      <xdr:spPr>
        <a:xfrm>
          <a:off x="2857500" y="1685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150072</xdr:rowOff>
    </xdr:from>
    <xdr:ext cx="534377" cy="259045"/>
    <xdr:sp macro="" textlink="">
      <xdr:nvSpPr>
        <xdr:cNvPr id="253" name="テキスト ボックス 252"/>
        <xdr:cNvSpPr txBox="1"/>
      </xdr:nvSpPr>
      <xdr:spPr>
        <a:xfrm>
          <a:off x="2641111" y="169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167687</xdr:rowOff>
    </xdr:from>
    <xdr:to>
      <xdr:col>10</xdr:col>
      <xdr:colOff>165100</xdr:colOff>
      <xdr:row>98</xdr:row>
      <xdr:rowOff>97837</xdr:rowOff>
    </xdr:to>
    <xdr:sp macro="" textlink="">
      <xdr:nvSpPr>
        <xdr:cNvPr id="254" name="楕円 253"/>
        <xdr:cNvSpPr/>
      </xdr:nvSpPr>
      <xdr:spPr>
        <a:xfrm>
          <a:off x="1968500" y="167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88964</xdr:rowOff>
    </xdr:from>
    <xdr:ext cx="534377" cy="259045"/>
    <xdr:sp macro="" textlink="">
      <xdr:nvSpPr>
        <xdr:cNvPr id="255" name="テキスト ボックス 254"/>
        <xdr:cNvSpPr txBox="1"/>
      </xdr:nvSpPr>
      <xdr:spPr>
        <a:xfrm>
          <a:off x="1752111" y="168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12674</xdr:rowOff>
    </xdr:from>
    <xdr:to>
      <xdr:col>6</xdr:col>
      <xdr:colOff>38100</xdr:colOff>
      <xdr:row>98</xdr:row>
      <xdr:rowOff>114274</xdr:rowOff>
    </xdr:to>
    <xdr:sp macro="" textlink="">
      <xdr:nvSpPr>
        <xdr:cNvPr id="256" name="楕円 255"/>
        <xdr:cNvSpPr/>
      </xdr:nvSpPr>
      <xdr:spPr>
        <a:xfrm>
          <a:off x="1079500" y="1681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105401</xdr:rowOff>
    </xdr:from>
    <xdr:ext cx="534377" cy="259045"/>
    <xdr:sp macro="" textlink="">
      <xdr:nvSpPr>
        <xdr:cNvPr id="257" name="テキスト ボックス 256"/>
        <xdr:cNvSpPr txBox="1"/>
      </xdr:nvSpPr>
      <xdr:spPr>
        <a:xfrm>
          <a:off x="863111" y="1690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37592</xdr:rowOff>
    </xdr:from>
    <xdr:to>
      <xdr:col>55</xdr:col>
      <xdr:colOff>0</xdr:colOff>
      <xdr:row>39</xdr:row>
      <xdr:rowOff>38989</xdr:rowOff>
    </xdr:to>
    <xdr:cxnSp macro="">
      <xdr:nvCxnSpPr>
        <xdr:cNvPr id="286" name="直線コネクタ 285"/>
        <xdr:cNvCxnSpPr/>
      </xdr:nvCxnSpPr>
      <xdr:spPr>
        <a:xfrm>
          <a:off x="9639300" y="6724142"/>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164592</xdr:rowOff>
    </xdr:from>
    <xdr:to>
      <xdr:col>50</xdr:col>
      <xdr:colOff>114300</xdr:colOff>
      <xdr:row>39</xdr:row>
      <xdr:rowOff>37592</xdr:rowOff>
    </xdr:to>
    <xdr:cxnSp macro="">
      <xdr:nvCxnSpPr>
        <xdr:cNvPr id="289" name="直線コネクタ 288"/>
        <xdr:cNvCxnSpPr/>
      </xdr:nvCxnSpPr>
      <xdr:spPr>
        <a:xfrm>
          <a:off x="8750300" y="6508242"/>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164592</xdr:rowOff>
    </xdr:from>
    <xdr:to>
      <xdr:col>45</xdr:col>
      <xdr:colOff>177800</xdr:colOff>
      <xdr:row>38</xdr:row>
      <xdr:rowOff>66167</xdr:rowOff>
    </xdr:to>
    <xdr:cxnSp macro="">
      <xdr:nvCxnSpPr>
        <xdr:cNvPr id="292" name="直線コネクタ 291"/>
        <xdr:cNvCxnSpPr/>
      </xdr:nvCxnSpPr>
      <xdr:spPr>
        <a:xfrm flipV="1">
          <a:off x="7861300" y="6508242"/>
          <a:ext cx="8890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52705</xdr:rowOff>
    </xdr:from>
    <xdr:to>
      <xdr:col>41</xdr:col>
      <xdr:colOff>50800</xdr:colOff>
      <xdr:row>38</xdr:row>
      <xdr:rowOff>66167</xdr:rowOff>
    </xdr:to>
    <xdr:cxnSp macro="">
      <xdr:nvCxnSpPr>
        <xdr:cNvPr id="295" name="直線コネクタ 294"/>
        <xdr:cNvCxnSpPr/>
      </xdr:nvCxnSpPr>
      <xdr:spPr>
        <a:xfrm>
          <a:off x="6972300" y="6567805"/>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159639</xdr:rowOff>
    </xdr:from>
    <xdr:to>
      <xdr:col>55</xdr:col>
      <xdr:colOff>50800</xdr:colOff>
      <xdr:row>39</xdr:row>
      <xdr:rowOff>89789</xdr:rowOff>
    </xdr:to>
    <xdr:sp macro="" textlink="">
      <xdr:nvSpPr>
        <xdr:cNvPr id="305" name="楕円 304"/>
        <xdr:cNvSpPr/>
      </xdr:nvSpPr>
      <xdr:spPr>
        <a:xfrm>
          <a:off x="10426700" y="66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74566</xdr:rowOff>
    </xdr:from>
    <xdr:ext cx="313932" cy="259045"/>
    <xdr:sp macro="" textlink="">
      <xdr:nvSpPr>
        <xdr:cNvPr id="306" name="労働費該当値テキスト"/>
        <xdr:cNvSpPr txBox="1"/>
      </xdr:nvSpPr>
      <xdr:spPr>
        <a:xfrm>
          <a:off x="10528300" y="65896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158242</xdr:rowOff>
    </xdr:from>
    <xdr:to>
      <xdr:col>50</xdr:col>
      <xdr:colOff>165100</xdr:colOff>
      <xdr:row>39</xdr:row>
      <xdr:rowOff>88392</xdr:rowOff>
    </xdr:to>
    <xdr:sp macro="" textlink="">
      <xdr:nvSpPr>
        <xdr:cNvPr id="307" name="楕円 306"/>
        <xdr:cNvSpPr/>
      </xdr:nvSpPr>
      <xdr:spPr>
        <a:xfrm>
          <a:off x="9588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79519</xdr:rowOff>
    </xdr:from>
    <xdr:ext cx="313932" cy="259045"/>
    <xdr:sp macro="" textlink="">
      <xdr:nvSpPr>
        <xdr:cNvPr id="308" name="テキスト ボックス 307"/>
        <xdr:cNvSpPr txBox="1"/>
      </xdr:nvSpPr>
      <xdr:spPr>
        <a:xfrm>
          <a:off x="9482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113792</xdr:rowOff>
    </xdr:from>
    <xdr:to>
      <xdr:col>46</xdr:col>
      <xdr:colOff>38100</xdr:colOff>
      <xdr:row>38</xdr:row>
      <xdr:rowOff>43942</xdr:rowOff>
    </xdr:to>
    <xdr:sp macro="" textlink="">
      <xdr:nvSpPr>
        <xdr:cNvPr id="309" name="楕円 308"/>
        <xdr:cNvSpPr/>
      </xdr:nvSpPr>
      <xdr:spPr>
        <a:xfrm>
          <a:off x="8699500" y="64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60469</xdr:rowOff>
    </xdr:from>
    <xdr:ext cx="469744" cy="259045"/>
    <xdr:sp macro="" textlink="">
      <xdr:nvSpPr>
        <xdr:cNvPr id="310" name="テキスト ボックス 309"/>
        <xdr:cNvSpPr txBox="1"/>
      </xdr:nvSpPr>
      <xdr:spPr>
        <a:xfrm>
          <a:off x="8515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15367</xdr:rowOff>
    </xdr:from>
    <xdr:to>
      <xdr:col>41</xdr:col>
      <xdr:colOff>101600</xdr:colOff>
      <xdr:row>38</xdr:row>
      <xdr:rowOff>116967</xdr:rowOff>
    </xdr:to>
    <xdr:sp macro="" textlink="">
      <xdr:nvSpPr>
        <xdr:cNvPr id="311" name="楕円 310"/>
        <xdr:cNvSpPr/>
      </xdr:nvSpPr>
      <xdr:spPr>
        <a:xfrm>
          <a:off x="7810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133494</xdr:rowOff>
    </xdr:from>
    <xdr:ext cx="469744" cy="259045"/>
    <xdr:sp macro="" textlink="">
      <xdr:nvSpPr>
        <xdr:cNvPr id="312" name="テキスト ボックス 311"/>
        <xdr:cNvSpPr txBox="1"/>
      </xdr:nvSpPr>
      <xdr:spPr>
        <a:xfrm>
          <a:off x="7626428" y="63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1905</xdr:rowOff>
    </xdr:from>
    <xdr:to>
      <xdr:col>36</xdr:col>
      <xdr:colOff>165100</xdr:colOff>
      <xdr:row>38</xdr:row>
      <xdr:rowOff>103505</xdr:rowOff>
    </xdr:to>
    <xdr:sp macro="" textlink="">
      <xdr:nvSpPr>
        <xdr:cNvPr id="313" name="楕円 312"/>
        <xdr:cNvSpPr/>
      </xdr:nvSpPr>
      <xdr:spPr>
        <a:xfrm>
          <a:off x="69215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94632</xdr:rowOff>
    </xdr:from>
    <xdr:ext cx="469744" cy="259045"/>
    <xdr:sp macro="" textlink="">
      <xdr:nvSpPr>
        <xdr:cNvPr id="314" name="テキスト ボックス 313"/>
        <xdr:cNvSpPr txBox="1"/>
      </xdr:nvSpPr>
      <xdr:spPr>
        <a:xfrm>
          <a:off x="6737428" y="660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137356</xdr:rowOff>
    </xdr:from>
    <xdr:to>
      <xdr:col>55</xdr:col>
      <xdr:colOff>0</xdr:colOff>
      <xdr:row>58</xdr:row>
      <xdr:rowOff>149259</xdr:rowOff>
    </xdr:to>
    <xdr:cxnSp macro="">
      <xdr:nvCxnSpPr>
        <xdr:cNvPr id="343" name="直線コネクタ 342"/>
        <xdr:cNvCxnSpPr/>
      </xdr:nvCxnSpPr>
      <xdr:spPr>
        <a:xfrm flipV="1">
          <a:off x="9639300" y="9910006"/>
          <a:ext cx="838200" cy="18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149259</xdr:rowOff>
    </xdr:from>
    <xdr:to>
      <xdr:col>50</xdr:col>
      <xdr:colOff>114300</xdr:colOff>
      <xdr:row>58</xdr:row>
      <xdr:rowOff>167456</xdr:rowOff>
    </xdr:to>
    <xdr:cxnSp macro="">
      <xdr:nvCxnSpPr>
        <xdr:cNvPr id="346" name="直線コネクタ 345"/>
        <xdr:cNvCxnSpPr/>
      </xdr:nvCxnSpPr>
      <xdr:spPr>
        <a:xfrm flipV="1">
          <a:off x="8750300" y="10093359"/>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167456</xdr:rowOff>
    </xdr:from>
    <xdr:to>
      <xdr:col>45</xdr:col>
      <xdr:colOff>177800</xdr:colOff>
      <xdr:row>59</xdr:row>
      <xdr:rowOff>1411</xdr:rowOff>
    </xdr:to>
    <xdr:cxnSp macro="">
      <xdr:nvCxnSpPr>
        <xdr:cNvPr id="349" name="直線コネクタ 348"/>
        <xdr:cNvCxnSpPr/>
      </xdr:nvCxnSpPr>
      <xdr:spPr>
        <a:xfrm flipV="1">
          <a:off x="7861300" y="10111556"/>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99284</xdr:rowOff>
    </xdr:from>
    <xdr:to>
      <xdr:col>41</xdr:col>
      <xdr:colOff>50800</xdr:colOff>
      <xdr:row>59</xdr:row>
      <xdr:rowOff>1411</xdr:rowOff>
    </xdr:to>
    <xdr:cxnSp macro="">
      <xdr:nvCxnSpPr>
        <xdr:cNvPr id="352" name="直線コネクタ 351"/>
        <xdr:cNvCxnSpPr/>
      </xdr:nvCxnSpPr>
      <xdr:spPr>
        <a:xfrm>
          <a:off x="6972300" y="10043384"/>
          <a:ext cx="889000" cy="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86556</xdr:rowOff>
    </xdr:from>
    <xdr:to>
      <xdr:col>55</xdr:col>
      <xdr:colOff>50800</xdr:colOff>
      <xdr:row>58</xdr:row>
      <xdr:rowOff>16706</xdr:rowOff>
    </xdr:to>
    <xdr:sp macro="" textlink="">
      <xdr:nvSpPr>
        <xdr:cNvPr id="362" name="楕円 361"/>
        <xdr:cNvSpPr/>
      </xdr:nvSpPr>
      <xdr:spPr>
        <a:xfrm>
          <a:off x="10426700" y="985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109433</xdr:rowOff>
    </xdr:from>
    <xdr:ext cx="599010" cy="259045"/>
    <xdr:sp macro="" textlink="">
      <xdr:nvSpPr>
        <xdr:cNvPr id="363" name="農林水産業費該当値テキスト"/>
        <xdr:cNvSpPr txBox="1"/>
      </xdr:nvSpPr>
      <xdr:spPr>
        <a:xfrm>
          <a:off x="10528300" y="971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98459</xdr:rowOff>
    </xdr:from>
    <xdr:to>
      <xdr:col>50</xdr:col>
      <xdr:colOff>165100</xdr:colOff>
      <xdr:row>59</xdr:row>
      <xdr:rowOff>28609</xdr:rowOff>
    </xdr:to>
    <xdr:sp macro="" textlink="">
      <xdr:nvSpPr>
        <xdr:cNvPr id="364" name="楕円 363"/>
        <xdr:cNvSpPr/>
      </xdr:nvSpPr>
      <xdr:spPr>
        <a:xfrm>
          <a:off x="9588500" y="100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19736</xdr:rowOff>
    </xdr:from>
    <xdr:ext cx="534377" cy="259045"/>
    <xdr:sp macro="" textlink="">
      <xdr:nvSpPr>
        <xdr:cNvPr id="365" name="テキスト ボックス 364"/>
        <xdr:cNvSpPr txBox="1"/>
      </xdr:nvSpPr>
      <xdr:spPr>
        <a:xfrm>
          <a:off x="9372111" y="1013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116656</xdr:rowOff>
    </xdr:from>
    <xdr:to>
      <xdr:col>46</xdr:col>
      <xdr:colOff>38100</xdr:colOff>
      <xdr:row>59</xdr:row>
      <xdr:rowOff>46806</xdr:rowOff>
    </xdr:to>
    <xdr:sp macro="" textlink="">
      <xdr:nvSpPr>
        <xdr:cNvPr id="366" name="楕円 365"/>
        <xdr:cNvSpPr/>
      </xdr:nvSpPr>
      <xdr:spPr>
        <a:xfrm>
          <a:off x="8699500" y="100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37933</xdr:rowOff>
    </xdr:from>
    <xdr:ext cx="534377" cy="259045"/>
    <xdr:sp macro="" textlink="">
      <xdr:nvSpPr>
        <xdr:cNvPr id="367" name="テキスト ボックス 366"/>
        <xdr:cNvSpPr txBox="1"/>
      </xdr:nvSpPr>
      <xdr:spPr>
        <a:xfrm>
          <a:off x="8483111" y="101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122061</xdr:rowOff>
    </xdr:from>
    <xdr:to>
      <xdr:col>41</xdr:col>
      <xdr:colOff>101600</xdr:colOff>
      <xdr:row>59</xdr:row>
      <xdr:rowOff>52211</xdr:rowOff>
    </xdr:to>
    <xdr:sp macro="" textlink="">
      <xdr:nvSpPr>
        <xdr:cNvPr id="368" name="楕円 367"/>
        <xdr:cNvSpPr/>
      </xdr:nvSpPr>
      <xdr:spPr>
        <a:xfrm>
          <a:off x="7810500" y="100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43338</xdr:rowOff>
    </xdr:from>
    <xdr:ext cx="534377" cy="259045"/>
    <xdr:sp macro="" textlink="">
      <xdr:nvSpPr>
        <xdr:cNvPr id="369" name="テキスト ボックス 368"/>
        <xdr:cNvSpPr txBox="1"/>
      </xdr:nvSpPr>
      <xdr:spPr>
        <a:xfrm>
          <a:off x="7594111" y="101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48484</xdr:rowOff>
    </xdr:from>
    <xdr:to>
      <xdr:col>36</xdr:col>
      <xdr:colOff>165100</xdr:colOff>
      <xdr:row>58</xdr:row>
      <xdr:rowOff>150084</xdr:rowOff>
    </xdr:to>
    <xdr:sp macro="" textlink="">
      <xdr:nvSpPr>
        <xdr:cNvPr id="370" name="楕円 369"/>
        <xdr:cNvSpPr/>
      </xdr:nvSpPr>
      <xdr:spPr>
        <a:xfrm>
          <a:off x="6921500" y="99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166611</xdr:rowOff>
    </xdr:from>
    <xdr:ext cx="534377" cy="259045"/>
    <xdr:sp macro="" textlink="">
      <xdr:nvSpPr>
        <xdr:cNvPr id="371" name="テキスト ボックス 370"/>
        <xdr:cNvSpPr txBox="1"/>
      </xdr:nvSpPr>
      <xdr:spPr>
        <a:xfrm>
          <a:off x="6705111" y="976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54415</xdr:rowOff>
    </xdr:from>
    <xdr:to>
      <xdr:col>55</xdr:col>
      <xdr:colOff>0</xdr:colOff>
      <xdr:row>78</xdr:row>
      <xdr:rowOff>71969</xdr:rowOff>
    </xdr:to>
    <xdr:cxnSp macro="">
      <xdr:nvCxnSpPr>
        <xdr:cNvPr id="402" name="直線コネクタ 401"/>
        <xdr:cNvCxnSpPr/>
      </xdr:nvCxnSpPr>
      <xdr:spPr>
        <a:xfrm flipV="1">
          <a:off x="9639300" y="13427515"/>
          <a:ext cx="8382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71969</xdr:rowOff>
    </xdr:from>
    <xdr:to>
      <xdr:col>50</xdr:col>
      <xdr:colOff>114300</xdr:colOff>
      <xdr:row>78</xdr:row>
      <xdr:rowOff>97132</xdr:rowOff>
    </xdr:to>
    <xdr:cxnSp macro="">
      <xdr:nvCxnSpPr>
        <xdr:cNvPr id="405" name="直線コネクタ 404"/>
        <xdr:cNvCxnSpPr/>
      </xdr:nvCxnSpPr>
      <xdr:spPr>
        <a:xfrm flipV="1">
          <a:off x="8750300" y="13445069"/>
          <a:ext cx="889000" cy="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97132</xdr:rowOff>
    </xdr:from>
    <xdr:to>
      <xdr:col>45</xdr:col>
      <xdr:colOff>177800</xdr:colOff>
      <xdr:row>78</xdr:row>
      <xdr:rowOff>151130</xdr:rowOff>
    </xdr:to>
    <xdr:cxnSp macro="">
      <xdr:nvCxnSpPr>
        <xdr:cNvPr id="408" name="直線コネクタ 407"/>
        <xdr:cNvCxnSpPr/>
      </xdr:nvCxnSpPr>
      <xdr:spPr>
        <a:xfrm flipV="1">
          <a:off x="7861300" y="13470232"/>
          <a:ext cx="889000" cy="5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151130</xdr:rowOff>
    </xdr:from>
    <xdr:to>
      <xdr:col>41</xdr:col>
      <xdr:colOff>50800</xdr:colOff>
      <xdr:row>79</xdr:row>
      <xdr:rowOff>11830</xdr:rowOff>
    </xdr:to>
    <xdr:cxnSp macro="">
      <xdr:nvCxnSpPr>
        <xdr:cNvPr id="411" name="直線コネクタ 410"/>
        <xdr:cNvCxnSpPr/>
      </xdr:nvCxnSpPr>
      <xdr:spPr>
        <a:xfrm flipV="1">
          <a:off x="6972300" y="13524230"/>
          <a:ext cx="889000" cy="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3615</xdr:rowOff>
    </xdr:from>
    <xdr:to>
      <xdr:col>55</xdr:col>
      <xdr:colOff>50800</xdr:colOff>
      <xdr:row>78</xdr:row>
      <xdr:rowOff>105215</xdr:rowOff>
    </xdr:to>
    <xdr:sp macro="" textlink="">
      <xdr:nvSpPr>
        <xdr:cNvPr id="421" name="楕円 420"/>
        <xdr:cNvSpPr/>
      </xdr:nvSpPr>
      <xdr:spPr>
        <a:xfrm>
          <a:off x="10426700" y="133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153492</xdr:rowOff>
    </xdr:from>
    <xdr:ext cx="534377" cy="259045"/>
    <xdr:sp macro="" textlink="">
      <xdr:nvSpPr>
        <xdr:cNvPr id="422" name="商工費該当値テキスト"/>
        <xdr:cNvSpPr txBox="1"/>
      </xdr:nvSpPr>
      <xdr:spPr>
        <a:xfrm>
          <a:off x="10528300" y="133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21169</xdr:rowOff>
    </xdr:from>
    <xdr:to>
      <xdr:col>50</xdr:col>
      <xdr:colOff>165100</xdr:colOff>
      <xdr:row>78</xdr:row>
      <xdr:rowOff>122769</xdr:rowOff>
    </xdr:to>
    <xdr:sp macro="" textlink="">
      <xdr:nvSpPr>
        <xdr:cNvPr id="423" name="楕円 422"/>
        <xdr:cNvSpPr/>
      </xdr:nvSpPr>
      <xdr:spPr>
        <a:xfrm>
          <a:off x="9588500" y="133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113896</xdr:rowOff>
    </xdr:from>
    <xdr:ext cx="534377" cy="259045"/>
    <xdr:sp macro="" textlink="">
      <xdr:nvSpPr>
        <xdr:cNvPr id="424" name="テキスト ボックス 423"/>
        <xdr:cNvSpPr txBox="1"/>
      </xdr:nvSpPr>
      <xdr:spPr>
        <a:xfrm>
          <a:off x="9372111" y="1348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46332</xdr:rowOff>
    </xdr:from>
    <xdr:to>
      <xdr:col>46</xdr:col>
      <xdr:colOff>38100</xdr:colOff>
      <xdr:row>78</xdr:row>
      <xdr:rowOff>147932</xdr:rowOff>
    </xdr:to>
    <xdr:sp macro="" textlink="">
      <xdr:nvSpPr>
        <xdr:cNvPr id="425" name="楕円 424"/>
        <xdr:cNvSpPr/>
      </xdr:nvSpPr>
      <xdr:spPr>
        <a:xfrm>
          <a:off x="8699500" y="134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139059</xdr:rowOff>
    </xdr:from>
    <xdr:ext cx="534377" cy="259045"/>
    <xdr:sp macro="" textlink="">
      <xdr:nvSpPr>
        <xdr:cNvPr id="426" name="テキスト ボックス 425"/>
        <xdr:cNvSpPr txBox="1"/>
      </xdr:nvSpPr>
      <xdr:spPr>
        <a:xfrm>
          <a:off x="8483111" y="135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100330</xdr:rowOff>
    </xdr:from>
    <xdr:to>
      <xdr:col>41</xdr:col>
      <xdr:colOff>101600</xdr:colOff>
      <xdr:row>79</xdr:row>
      <xdr:rowOff>30480</xdr:rowOff>
    </xdr:to>
    <xdr:sp macro="" textlink="">
      <xdr:nvSpPr>
        <xdr:cNvPr id="427" name="楕円 426"/>
        <xdr:cNvSpPr/>
      </xdr:nvSpPr>
      <xdr:spPr>
        <a:xfrm>
          <a:off x="7810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21607</xdr:rowOff>
    </xdr:from>
    <xdr:ext cx="469744" cy="259045"/>
    <xdr:sp macro="" textlink="">
      <xdr:nvSpPr>
        <xdr:cNvPr id="428" name="テキスト ボックス 427"/>
        <xdr:cNvSpPr txBox="1"/>
      </xdr:nvSpPr>
      <xdr:spPr>
        <a:xfrm>
          <a:off x="7626428" y="1356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132480</xdr:rowOff>
    </xdr:from>
    <xdr:to>
      <xdr:col>36</xdr:col>
      <xdr:colOff>165100</xdr:colOff>
      <xdr:row>79</xdr:row>
      <xdr:rowOff>62630</xdr:rowOff>
    </xdr:to>
    <xdr:sp macro="" textlink="">
      <xdr:nvSpPr>
        <xdr:cNvPr id="429" name="楕円 428"/>
        <xdr:cNvSpPr/>
      </xdr:nvSpPr>
      <xdr:spPr>
        <a:xfrm>
          <a:off x="6921500" y="135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53757</xdr:rowOff>
    </xdr:from>
    <xdr:ext cx="469744" cy="259045"/>
    <xdr:sp macro="" textlink="">
      <xdr:nvSpPr>
        <xdr:cNvPr id="430" name="テキスト ボックス 429"/>
        <xdr:cNvSpPr txBox="1"/>
      </xdr:nvSpPr>
      <xdr:spPr>
        <a:xfrm>
          <a:off x="6737428" y="135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139531</xdr:rowOff>
    </xdr:from>
    <xdr:to>
      <xdr:col>55</xdr:col>
      <xdr:colOff>0</xdr:colOff>
      <xdr:row>96</xdr:row>
      <xdr:rowOff>110892</xdr:rowOff>
    </xdr:to>
    <xdr:cxnSp macro="">
      <xdr:nvCxnSpPr>
        <xdr:cNvPr id="457" name="直線コネクタ 456"/>
        <xdr:cNvCxnSpPr/>
      </xdr:nvCxnSpPr>
      <xdr:spPr>
        <a:xfrm flipV="1">
          <a:off x="9639300" y="16427281"/>
          <a:ext cx="838200" cy="14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84255</xdr:rowOff>
    </xdr:from>
    <xdr:to>
      <xdr:col>50</xdr:col>
      <xdr:colOff>114300</xdr:colOff>
      <xdr:row>96</xdr:row>
      <xdr:rowOff>110892</xdr:rowOff>
    </xdr:to>
    <xdr:cxnSp macro="">
      <xdr:nvCxnSpPr>
        <xdr:cNvPr id="460" name="直線コネクタ 459"/>
        <xdr:cNvCxnSpPr/>
      </xdr:nvCxnSpPr>
      <xdr:spPr>
        <a:xfrm>
          <a:off x="8750300" y="16372005"/>
          <a:ext cx="889000" cy="19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84255</xdr:rowOff>
    </xdr:from>
    <xdr:to>
      <xdr:col>45</xdr:col>
      <xdr:colOff>177800</xdr:colOff>
      <xdr:row>95</xdr:row>
      <xdr:rowOff>136409</xdr:rowOff>
    </xdr:to>
    <xdr:cxnSp macro="">
      <xdr:nvCxnSpPr>
        <xdr:cNvPr id="463" name="直線コネクタ 462"/>
        <xdr:cNvCxnSpPr/>
      </xdr:nvCxnSpPr>
      <xdr:spPr>
        <a:xfrm flipV="1">
          <a:off x="7861300" y="16372005"/>
          <a:ext cx="889000" cy="5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107855</xdr:rowOff>
    </xdr:from>
    <xdr:to>
      <xdr:col>41</xdr:col>
      <xdr:colOff>50800</xdr:colOff>
      <xdr:row>95</xdr:row>
      <xdr:rowOff>136409</xdr:rowOff>
    </xdr:to>
    <xdr:cxnSp macro="">
      <xdr:nvCxnSpPr>
        <xdr:cNvPr id="466" name="直線コネクタ 465"/>
        <xdr:cNvCxnSpPr/>
      </xdr:nvCxnSpPr>
      <xdr:spPr>
        <a:xfrm>
          <a:off x="6972300" y="16224155"/>
          <a:ext cx="889000" cy="20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88731</xdr:rowOff>
    </xdr:from>
    <xdr:to>
      <xdr:col>55</xdr:col>
      <xdr:colOff>50800</xdr:colOff>
      <xdr:row>96</xdr:row>
      <xdr:rowOff>18881</xdr:rowOff>
    </xdr:to>
    <xdr:sp macro="" textlink="">
      <xdr:nvSpPr>
        <xdr:cNvPr id="476" name="楕円 475"/>
        <xdr:cNvSpPr/>
      </xdr:nvSpPr>
      <xdr:spPr>
        <a:xfrm>
          <a:off x="10426700" y="163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111608</xdr:rowOff>
    </xdr:from>
    <xdr:ext cx="599010" cy="259045"/>
    <xdr:sp macro="" textlink="">
      <xdr:nvSpPr>
        <xdr:cNvPr id="477" name="土木費該当値テキスト"/>
        <xdr:cNvSpPr txBox="1"/>
      </xdr:nvSpPr>
      <xdr:spPr>
        <a:xfrm>
          <a:off x="10528300" y="1622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60092</xdr:rowOff>
    </xdr:from>
    <xdr:to>
      <xdr:col>50</xdr:col>
      <xdr:colOff>165100</xdr:colOff>
      <xdr:row>96</xdr:row>
      <xdr:rowOff>161692</xdr:rowOff>
    </xdr:to>
    <xdr:sp macro="" textlink="">
      <xdr:nvSpPr>
        <xdr:cNvPr id="478" name="楕円 477"/>
        <xdr:cNvSpPr/>
      </xdr:nvSpPr>
      <xdr:spPr>
        <a:xfrm>
          <a:off x="9588500" y="165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152819</xdr:rowOff>
    </xdr:from>
    <xdr:ext cx="534377" cy="259045"/>
    <xdr:sp macro="" textlink="">
      <xdr:nvSpPr>
        <xdr:cNvPr id="479" name="テキスト ボックス 478"/>
        <xdr:cNvSpPr txBox="1"/>
      </xdr:nvSpPr>
      <xdr:spPr>
        <a:xfrm>
          <a:off x="9372111" y="166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33455</xdr:rowOff>
    </xdr:from>
    <xdr:to>
      <xdr:col>46</xdr:col>
      <xdr:colOff>38100</xdr:colOff>
      <xdr:row>95</xdr:row>
      <xdr:rowOff>135055</xdr:rowOff>
    </xdr:to>
    <xdr:sp macro="" textlink="">
      <xdr:nvSpPr>
        <xdr:cNvPr id="480" name="楕円 479"/>
        <xdr:cNvSpPr/>
      </xdr:nvSpPr>
      <xdr:spPr>
        <a:xfrm>
          <a:off x="8699500" y="1632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151582</xdr:rowOff>
    </xdr:from>
    <xdr:ext cx="599010" cy="259045"/>
    <xdr:sp macro="" textlink="">
      <xdr:nvSpPr>
        <xdr:cNvPr id="481" name="テキスト ボックス 480"/>
        <xdr:cNvSpPr txBox="1"/>
      </xdr:nvSpPr>
      <xdr:spPr>
        <a:xfrm>
          <a:off x="8450795" y="1609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85609</xdr:rowOff>
    </xdr:from>
    <xdr:to>
      <xdr:col>41</xdr:col>
      <xdr:colOff>101600</xdr:colOff>
      <xdr:row>96</xdr:row>
      <xdr:rowOff>15759</xdr:rowOff>
    </xdr:to>
    <xdr:sp macro="" textlink="">
      <xdr:nvSpPr>
        <xdr:cNvPr id="482" name="楕円 481"/>
        <xdr:cNvSpPr/>
      </xdr:nvSpPr>
      <xdr:spPr>
        <a:xfrm>
          <a:off x="7810500" y="163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32286</xdr:rowOff>
    </xdr:from>
    <xdr:ext cx="599010" cy="259045"/>
    <xdr:sp macro="" textlink="">
      <xdr:nvSpPr>
        <xdr:cNvPr id="483" name="テキスト ボックス 482"/>
        <xdr:cNvSpPr txBox="1"/>
      </xdr:nvSpPr>
      <xdr:spPr>
        <a:xfrm>
          <a:off x="7561795" y="1614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57055</xdr:rowOff>
    </xdr:from>
    <xdr:to>
      <xdr:col>36</xdr:col>
      <xdr:colOff>165100</xdr:colOff>
      <xdr:row>94</xdr:row>
      <xdr:rowOff>158655</xdr:rowOff>
    </xdr:to>
    <xdr:sp macro="" textlink="">
      <xdr:nvSpPr>
        <xdr:cNvPr id="484" name="楕円 483"/>
        <xdr:cNvSpPr/>
      </xdr:nvSpPr>
      <xdr:spPr>
        <a:xfrm>
          <a:off x="6921500" y="161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3732</xdr:rowOff>
    </xdr:from>
    <xdr:ext cx="599010" cy="259045"/>
    <xdr:sp macro="" textlink="">
      <xdr:nvSpPr>
        <xdr:cNvPr id="485" name="テキスト ボックス 484"/>
        <xdr:cNvSpPr txBox="1"/>
      </xdr:nvSpPr>
      <xdr:spPr>
        <a:xfrm>
          <a:off x="6672795" y="1594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143625</xdr:rowOff>
    </xdr:from>
    <xdr:to>
      <xdr:col>85</xdr:col>
      <xdr:colOff>127000</xdr:colOff>
      <xdr:row>39</xdr:row>
      <xdr:rowOff>14275</xdr:rowOff>
    </xdr:to>
    <xdr:cxnSp macro="">
      <xdr:nvCxnSpPr>
        <xdr:cNvPr id="515" name="直線コネクタ 514"/>
        <xdr:cNvCxnSpPr/>
      </xdr:nvCxnSpPr>
      <xdr:spPr>
        <a:xfrm flipV="1">
          <a:off x="15481300" y="6658725"/>
          <a:ext cx="8382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131794</xdr:rowOff>
    </xdr:from>
    <xdr:to>
      <xdr:col>81</xdr:col>
      <xdr:colOff>50800</xdr:colOff>
      <xdr:row>39</xdr:row>
      <xdr:rowOff>14275</xdr:rowOff>
    </xdr:to>
    <xdr:cxnSp macro="">
      <xdr:nvCxnSpPr>
        <xdr:cNvPr id="518" name="直線コネクタ 517"/>
        <xdr:cNvCxnSpPr/>
      </xdr:nvCxnSpPr>
      <xdr:spPr>
        <a:xfrm>
          <a:off x="14592300" y="6646894"/>
          <a:ext cx="889000" cy="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112592</xdr:rowOff>
    </xdr:from>
    <xdr:to>
      <xdr:col>76</xdr:col>
      <xdr:colOff>114300</xdr:colOff>
      <xdr:row>38</xdr:row>
      <xdr:rowOff>131794</xdr:rowOff>
    </xdr:to>
    <xdr:cxnSp macro="">
      <xdr:nvCxnSpPr>
        <xdr:cNvPr id="521" name="直線コネクタ 520"/>
        <xdr:cNvCxnSpPr/>
      </xdr:nvCxnSpPr>
      <xdr:spPr>
        <a:xfrm>
          <a:off x="13703300" y="662769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112592</xdr:rowOff>
    </xdr:from>
    <xdr:to>
      <xdr:col>71</xdr:col>
      <xdr:colOff>177800</xdr:colOff>
      <xdr:row>38</xdr:row>
      <xdr:rowOff>154425</xdr:rowOff>
    </xdr:to>
    <xdr:cxnSp macro="">
      <xdr:nvCxnSpPr>
        <xdr:cNvPr id="524" name="直線コネクタ 523"/>
        <xdr:cNvCxnSpPr/>
      </xdr:nvCxnSpPr>
      <xdr:spPr>
        <a:xfrm flipV="1">
          <a:off x="12814300" y="6627692"/>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92825</xdr:rowOff>
    </xdr:from>
    <xdr:to>
      <xdr:col>85</xdr:col>
      <xdr:colOff>177800</xdr:colOff>
      <xdr:row>39</xdr:row>
      <xdr:rowOff>22975</xdr:rowOff>
    </xdr:to>
    <xdr:sp macro="" textlink="">
      <xdr:nvSpPr>
        <xdr:cNvPr id="534" name="楕円 533"/>
        <xdr:cNvSpPr/>
      </xdr:nvSpPr>
      <xdr:spPr>
        <a:xfrm>
          <a:off x="16268700" y="66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7752</xdr:rowOff>
    </xdr:from>
    <xdr:ext cx="534377" cy="259045"/>
    <xdr:sp macro="" textlink="">
      <xdr:nvSpPr>
        <xdr:cNvPr id="535" name="消防費該当値テキスト"/>
        <xdr:cNvSpPr txBox="1"/>
      </xdr:nvSpPr>
      <xdr:spPr>
        <a:xfrm>
          <a:off x="16370300" y="652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134925</xdr:rowOff>
    </xdr:from>
    <xdr:to>
      <xdr:col>81</xdr:col>
      <xdr:colOff>101600</xdr:colOff>
      <xdr:row>39</xdr:row>
      <xdr:rowOff>65075</xdr:rowOff>
    </xdr:to>
    <xdr:sp macro="" textlink="">
      <xdr:nvSpPr>
        <xdr:cNvPr id="536" name="楕円 535"/>
        <xdr:cNvSpPr/>
      </xdr:nvSpPr>
      <xdr:spPr>
        <a:xfrm>
          <a:off x="15430500" y="66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56202</xdr:rowOff>
    </xdr:from>
    <xdr:ext cx="534377" cy="259045"/>
    <xdr:sp macro="" textlink="">
      <xdr:nvSpPr>
        <xdr:cNvPr id="537" name="テキスト ボックス 536"/>
        <xdr:cNvSpPr txBox="1"/>
      </xdr:nvSpPr>
      <xdr:spPr>
        <a:xfrm>
          <a:off x="15214111" y="674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80994</xdr:rowOff>
    </xdr:from>
    <xdr:to>
      <xdr:col>76</xdr:col>
      <xdr:colOff>165100</xdr:colOff>
      <xdr:row>39</xdr:row>
      <xdr:rowOff>11144</xdr:rowOff>
    </xdr:to>
    <xdr:sp macro="" textlink="">
      <xdr:nvSpPr>
        <xdr:cNvPr id="538" name="楕円 537"/>
        <xdr:cNvSpPr/>
      </xdr:nvSpPr>
      <xdr:spPr>
        <a:xfrm>
          <a:off x="14541500" y="65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2271</xdr:rowOff>
    </xdr:from>
    <xdr:ext cx="534377" cy="259045"/>
    <xdr:sp macro="" textlink="">
      <xdr:nvSpPr>
        <xdr:cNvPr id="539" name="テキスト ボックス 538"/>
        <xdr:cNvSpPr txBox="1"/>
      </xdr:nvSpPr>
      <xdr:spPr>
        <a:xfrm>
          <a:off x="14325111" y="66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61792</xdr:rowOff>
    </xdr:from>
    <xdr:to>
      <xdr:col>72</xdr:col>
      <xdr:colOff>38100</xdr:colOff>
      <xdr:row>38</xdr:row>
      <xdr:rowOff>163392</xdr:rowOff>
    </xdr:to>
    <xdr:sp macro="" textlink="">
      <xdr:nvSpPr>
        <xdr:cNvPr id="540" name="楕円 539"/>
        <xdr:cNvSpPr/>
      </xdr:nvSpPr>
      <xdr:spPr>
        <a:xfrm>
          <a:off x="13652500" y="65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154519</xdr:rowOff>
    </xdr:from>
    <xdr:ext cx="534377" cy="259045"/>
    <xdr:sp macro="" textlink="">
      <xdr:nvSpPr>
        <xdr:cNvPr id="541" name="テキスト ボックス 540"/>
        <xdr:cNvSpPr txBox="1"/>
      </xdr:nvSpPr>
      <xdr:spPr>
        <a:xfrm>
          <a:off x="13436111" y="66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42" name="楕円 541"/>
        <xdr:cNvSpPr/>
      </xdr:nvSpPr>
      <xdr:spPr>
        <a:xfrm>
          <a:off x="12763500" y="66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24902</xdr:rowOff>
    </xdr:from>
    <xdr:ext cx="534377" cy="259045"/>
    <xdr:sp macro="" textlink="">
      <xdr:nvSpPr>
        <xdr:cNvPr id="543" name="テキスト ボックス 542"/>
        <xdr:cNvSpPr txBox="1"/>
      </xdr:nvSpPr>
      <xdr:spPr>
        <a:xfrm>
          <a:off x="12547111" y="671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113636</xdr:rowOff>
    </xdr:from>
    <xdr:to>
      <xdr:col>85</xdr:col>
      <xdr:colOff>127000</xdr:colOff>
      <xdr:row>58</xdr:row>
      <xdr:rowOff>115949</xdr:rowOff>
    </xdr:to>
    <xdr:cxnSp macro="">
      <xdr:nvCxnSpPr>
        <xdr:cNvPr id="574" name="直線コネクタ 573"/>
        <xdr:cNvCxnSpPr/>
      </xdr:nvCxnSpPr>
      <xdr:spPr>
        <a:xfrm>
          <a:off x="15481300" y="10057736"/>
          <a:ext cx="8382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144050</xdr:rowOff>
    </xdr:from>
    <xdr:to>
      <xdr:col>81</xdr:col>
      <xdr:colOff>50800</xdr:colOff>
      <xdr:row>58</xdr:row>
      <xdr:rowOff>113636</xdr:rowOff>
    </xdr:to>
    <xdr:cxnSp macro="">
      <xdr:nvCxnSpPr>
        <xdr:cNvPr id="577" name="直線コネクタ 576"/>
        <xdr:cNvCxnSpPr/>
      </xdr:nvCxnSpPr>
      <xdr:spPr>
        <a:xfrm>
          <a:off x="14592300" y="9916700"/>
          <a:ext cx="889000" cy="14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144050</xdr:rowOff>
    </xdr:from>
    <xdr:to>
      <xdr:col>76</xdr:col>
      <xdr:colOff>114300</xdr:colOff>
      <xdr:row>58</xdr:row>
      <xdr:rowOff>31481</xdr:rowOff>
    </xdr:to>
    <xdr:cxnSp macro="">
      <xdr:nvCxnSpPr>
        <xdr:cNvPr id="580" name="直線コネクタ 579"/>
        <xdr:cNvCxnSpPr/>
      </xdr:nvCxnSpPr>
      <xdr:spPr>
        <a:xfrm flipV="1">
          <a:off x="13703300" y="9916700"/>
          <a:ext cx="8890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161792</xdr:rowOff>
    </xdr:from>
    <xdr:to>
      <xdr:col>71</xdr:col>
      <xdr:colOff>177800</xdr:colOff>
      <xdr:row>58</xdr:row>
      <xdr:rowOff>31481</xdr:rowOff>
    </xdr:to>
    <xdr:cxnSp macro="">
      <xdr:nvCxnSpPr>
        <xdr:cNvPr id="583" name="直線コネクタ 582"/>
        <xdr:cNvCxnSpPr/>
      </xdr:nvCxnSpPr>
      <xdr:spPr>
        <a:xfrm>
          <a:off x="12814300" y="9762992"/>
          <a:ext cx="889000" cy="2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65149</xdr:rowOff>
    </xdr:from>
    <xdr:to>
      <xdr:col>85</xdr:col>
      <xdr:colOff>177800</xdr:colOff>
      <xdr:row>58</xdr:row>
      <xdr:rowOff>166749</xdr:rowOff>
    </xdr:to>
    <xdr:sp macro="" textlink="">
      <xdr:nvSpPr>
        <xdr:cNvPr id="593" name="楕円 592"/>
        <xdr:cNvSpPr/>
      </xdr:nvSpPr>
      <xdr:spPr>
        <a:xfrm>
          <a:off x="16268700" y="100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151526</xdr:rowOff>
    </xdr:from>
    <xdr:ext cx="534377" cy="259045"/>
    <xdr:sp macro="" textlink="">
      <xdr:nvSpPr>
        <xdr:cNvPr id="594" name="教育費該当値テキスト"/>
        <xdr:cNvSpPr txBox="1"/>
      </xdr:nvSpPr>
      <xdr:spPr>
        <a:xfrm>
          <a:off x="16370300" y="992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62836</xdr:rowOff>
    </xdr:from>
    <xdr:to>
      <xdr:col>81</xdr:col>
      <xdr:colOff>101600</xdr:colOff>
      <xdr:row>58</xdr:row>
      <xdr:rowOff>164436</xdr:rowOff>
    </xdr:to>
    <xdr:sp macro="" textlink="">
      <xdr:nvSpPr>
        <xdr:cNvPr id="595" name="楕円 594"/>
        <xdr:cNvSpPr/>
      </xdr:nvSpPr>
      <xdr:spPr>
        <a:xfrm>
          <a:off x="15430500" y="1000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155563</xdr:rowOff>
    </xdr:from>
    <xdr:ext cx="534377" cy="259045"/>
    <xdr:sp macro="" textlink="">
      <xdr:nvSpPr>
        <xdr:cNvPr id="596" name="テキスト ボックス 595"/>
        <xdr:cNvSpPr txBox="1"/>
      </xdr:nvSpPr>
      <xdr:spPr>
        <a:xfrm>
          <a:off x="15214111" y="1009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93250</xdr:rowOff>
    </xdr:from>
    <xdr:to>
      <xdr:col>76</xdr:col>
      <xdr:colOff>165100</xdr:colOff>
      <xdr:row>58</xdr:row>
      <xdr:rowOff>23400</xdr:rowOff>
    </xdr:to>
    <xdr:sp macro="" textlink="">
      <xdr:nvSpPr>
        <xdr:cNvPr id="597" name="楕円 596"/>
        <xdr:cNvSpPr/>
      </xdr:nvSpPr>
      <xdr:spPr>
        <a:xfrm>
          <a:off x="14541500" y="98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14527</xdr:rowOff>
    </xdr:from>
    <xdr:ext cx="534377" cy="259045"/>
    <xdr:sp macro="" textlink="">
      <xdr:nvSpPr>
        <xdr:cNvPr id="598" name="テキスト ボックス 597"/>
        <xdr:cNvSpPr txBox="1"/>
      </xdr:nvSpPr>
      <xdr:spPr>
        <a:xfrm>
          <a:off x="14325111" y="99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152131</xdr:rowOff>
    </xdr:from>
    <xdr:to>
      <xdr:col>72</xdr:col>
      <xdr:colOff>38100</xdr:colOff>
      <xdr:row>58</xdr:row>
      <xdr:rowOff>82281</xdr:rowOff>
    </xdr:to>
    <xdr:sp macro="" textlink="">
      <xdr:nvSpPr>
        <xdr:cNvPr id="599" name="楕円 598"/>
        <xdr:cNvSpPr/>
      </xdr:nvSpPr>
      <xdr:spPr>
        <a:xfrm>
          <a:off x="13652500" y="99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73408</xdr:rowOff>
    </xdr:from>
    <xdr:ext cx="534377" cy="259045"/>
    <xdr:sp macro="" textlink="">
      <xdr:nvSpPr>
        <xdr:cNvPr id="600" name="テキスト ボックス 599"/>
        <xdr:cNvSpPr txBox="1"/>
      </xdr:nvSpPr>
      <xdr:spPr>
        <a:xfrm>
          <a:off x="13436111" y="100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110992</xdr:rowOff>
    </xdr:from>
    <xdr:to>
      <xdr:col>67</xdr:col>
      <xdr:colOff>101600</xdr:colOff>
      <xdr:row>57</xdr:row>
      <xdr:rowOff>41142</xdr:rowOff>
    </xdr:to>
    <xdr:sp macro="" textlink="">
      <xdr:nvSpPr>
        <xdr:cNvPr id="601" name="楕円 600"/>
        <xdr:cNvSpPr/>
      </xdr:nvSpPr>
      <xdr:spPr>
        <a:xfrm>
          <a:off x="12763500" y="97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57669</xdr:rowOff>
    </xdr:from>
    <xdr:ext cx="599010" cy="259045"/>
    <xdr:sp macro="" textlink="">
      <xdr:nvSpPr>
        <xdr:cNvPr id="602" name="テキスト ボックス 601"/>
        <xdr:cNvSpPr txBox="1"/>
      </xdr:nvSpPr>
      <xdr:spPr>
        <a:xfrm>
          <a:off x="12514795" y="948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134527</xdr:rowOff>
    </xdr:from>
    <xdr:to>
      <xdr:col>85</xdr:col>
      <xdr:colOff>127000</xdr:colOff>
      <xdr:row>78</xdr:row>
      <xdr:rowOff>137209</xdr:rowOff>
    </xdr:to>
    <xdr:cxnSp macro="">
      <xdr:nvCxnSpPr>
        <xdr:cNvPr id="629" name="直線コネクタ 628"/>
        <xdr:cNvCxnSpPr/>
      </xdr:nvCxnSpPr>
      <xdr:spPr>
        <a:xfrm>
          <a:off x="15481300" y="13507627"/>
          <a:ext cx="8382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134527</xdr:rowOff>
    </xdr:from>
    <xdr:to>
      <xdr:col>81</xdr:col>
      <xdr:colOff>50800</xdr:colOff>
      <xdr:row>78</xdr:row>
      <xdr:rowOff>139700</xdr:rowOff>
    </xdr:to>
    <xdr:cxnSp macro="">
      <xdr:nvCxnSpPr>
        <xdr:cNvPr id="632" name="直線コネクタ 631"/>
        <xdr:cNvCxnSpPr/>
      </xdr:nvCxnSpPr>
      <xdr:spPr>
        <a:xfrm flipV="1">
          <a:off x="14592300" y="13507627"/>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135803</xdr:rowOff>
    </xdr:from>
    <xdr:to>
      <xdr:col>76</xdr:col>
      <xdr:colOff>114300</xdr:colOff>
      <xdr:row>78</xdr:row>
      <xdr:rowOff>139700</xdr:rowOff>
    </xdr:to>
    <xdr:cxnSp macro="">
      <xdr:nvCxnSpPr>
        <xdr:cNvPr id="635" name="直線コネクタ 634"/>
        <xdr:cNvCxnSpPr/>
      </xdr:nvCxnSpPr>
      <xdr:spPr>
        <a:xfrm>
          <a:off x="13703300" y="13508903"/>
          <a:ext cx="8890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134055</xdr:rowOff>
    </xdr:from>
    <xdr:to>
      <xdr:col>71</xdr:col>
      <xdr:colOff>177800</xdr:colOff>
      <xdr:row>78</xdr:row>
      <xdr:rowOff>135803</xdr:rowOff>
    </xdr:to>
    <xdr:cxnSp macro="">
      <xdr:nvCxnSpPr>
        <xdr:cNvPr id="638" name="直線コネクタ 637"/>
        <xdr:cNvCxnSpPr/>
      </xdr:nvCxnSpPr>
      <xdr:spPr>
        <a:xfrm>
          <a:off x="12814300" y="13507155"/>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86409</xdr:rowOff>
    </xdr:from>
    <xdr:to>
      <xdr:col>85</xdr:col>
      <xdr:colOff>177800</xdr:colOff>
      <xdr:row>79</xdr:row>
      <xdr:rowOff>16559</xdr:rowOff>
    </xdr:to>
    <xdr:sp macro="" textlink="">
      <xdr:nvSpPr>
        <xdr:cNvPr id="648" name="楕円 647"/>
        <xdr:cNvSpPr/>
      </xdr:nvSpPr>
      <xdr:spPr>
        <a:xfrm>
          <a:off x="16268700" y="1345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31280</xdr:rowOff>
    </xdr:from>
    <xdr:ext cx="469744" cy="259045"/>
    <xdr:sp macro="" textlink="">
      <xdr:nvSpPr>
        <xdr:cNvPr id="649" name="災害復旧費該当値テキスト"/>
        <xdr:cNvSpPr txBox="1"/>
      </xdr:nvSpPr>
      <xdr:spPr>
        <a:xfrm>
          <a:off x="16370300" y="134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83727</xdr:rowOff>
    </xdr:from>
    <xdr:to>
      <xdr:col>81</xdr:col>
      <xdr:colOff>101600</xdr:colOff>
      <xdr:row>79</xdr:row>
      <xdr:rowOff>13877</xdr:rowOff>
    </xdr:to>
    <xdr:sp macro="" textlink="">
      <xdr:nvSpPr>
        <xdr:cNvPr id="650" name="楕円 649"/>
        <xdr:cNvSpPr/>
      </xdr:nvSpPr>
      <xdr:spPr>
        <a:xfrm>
          <a:off x="15430500" y="134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5004</xdr:rowOff>
    </xdr:from>
    <xdr:ext cx="469744" cy="259045"/>
    <xdr:sp macro="" textlink="">
      <xdr:nvSpPr>
        <xdr:cNvPr id="651" name="テキスト ボックス 650"/>
        <xdr:cNvSpPr txBox="1"/>
      </xdr:nvSpPr>
      <xdr:spPr>
        <a:xfrm>
          <a:off x="15246428" y="1354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85003</xdr:rowOff>
    </xdr:from>
    <xdr:to>
      <xdr:col>72</xdr:col>
      <xdr:colOff>38100</xdr:colOff>
      <xdr:row>79</xdr:row>
      <xdr:rowOff>15153</xdr:rowOff>
    </xdr:to>
    <xdr:sp macro="" textlink="">
      <xdr:nvSpPr>
        <xdr:cNvPr id="654" name="楕円 653"/>
        <xdr:cNvSpPr/>
      </xdr:nvSpPr>
      <xdr:spPr>
        <a:xfrm>
          <a:off x="13652500" y="134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6280</xdr:rowOff>
    </xdr:from>
    <xdr:ext cx="469744" cy="259045"/>
    <xdr:sp macro="" textlink="">
      <xdr:nvSpPr>
        <xdr:cNvPr id="655" name="テキスト ボックス 654"/>
        <xdr:cNvSpPr txBox="1"/>
      </xdr:nvSpPr>
      <xdr:spPr>
        <a:xfrm>
          <a:off x="13468428" y="135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83255</xdr:rowOff>
    </xdr:from>
    <xdr:to>
      <xdr:col>67</xdr:col>
      <xdr:colOff>101600</xdr:colOff>
      <xdr:row>79</xdr:row>
      <xdr:rowOff>13405</xdr:rowOff>
    </xdr:to>
    <xdr:sp macro="" textlink="">
      <xdr:nvSpPr>
        <xdr:cNvPr id="656" name="楕円 655"/>
        <xdr:cNvSpPr/>
      </xdr:nvSpPr>
      <xdr:spPr>
        <a:xfrm>
          <a:off x="12763500" y="134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4532</xdr:rowOff>
    </xdr:from>
    <xdr:ext cx="469744" cy="259045"/>
    <xdr:sp macro="" textlink="">
      <xdr:nvSpPr>
        <xdr:cNvPr id="657" name="テキスト ボックス 656"/>
        <xdr:cNvSpPr txBox="1"/>
      </xdr:nvSpPr>
      <xdr:spPr>
        <a:xfrm>
          <a:off x="12579428" y="1354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37836</xdr:rowOff>
    </xdr:from>
    <xdr:to>
      <xdr:col>85</xdr:col>
      <xdr:colOff>127000</xdr:colOff>
      <xdr:row>97</xdr:row>
      <xdr:rowOff>42700</xdr:rowOff>
    </xdr:to>
    <xdr:cxnSp macro="">
      <xdr:nvCxnSpPr>
        <xdr:cNvPr id="684" name="直線コネクタ 683"/>
        <xdr:cNvCxnSpPr/>
      </xdr:nvCxnSpPr>
      <xdr:spPr>
        <a:xfrm flipV="1">
          <a:off x="15481300" y="16668486"/>
          <a:ext cx="8382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42700</xdr:rowOff>
    </xdr:from>
    <xdr:to>
      <xdr:col>81</xdr:col>
      <xdr:colOff>50800</xdr:colOff>
      <xdr:row>97</xdr:row>
      <xdr:rowOff>56531</xdr:rowOff>
    </xdr:to>
    <xdr:cxnSp macro="">
      <xdr:nvCxnSpPr>
        <xdr:cNvPr id="687" name="直線コネクタ 686"/>
        <xdr:cNvCxnSpPr/>
      </xdr:nvCxnSpPr>
      <xdr:spPr>
        <a:xfrm flipV="1">
          <a:off x="14592300" y="1667335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56531</xdr:rowOff>
    </xdr:from>
    <xdr:to>
      <xdr:col>76</xdr:col>
      <xdr:colOff>114300</xdr:colOff>
      <xdr:row>97</xdr:row>
      <xdr:rowOff>88013</xdr:rowOff>
    </xdr:to>
    <xdr:cxnSp macro="">
      <xdr:nvCxnSpPr>
        <xdr:cNvPr id="690" name="直線コネクタ 689"/>
        <xdr:cNvCxnSpPr/>
      </xdr:nvCxnSpPr>
      <xdr:spPr>
        <a:xfrm flipV="1">
          <a:off x="13703300" y="16687181"/>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86240</xdr:rowOff>
    </xdr:from>
    <xdr:to>
      <xdr:col>71</xdr:col>
      <xdr:colOff>177800</xdr:colOff>
      <xdr:row>97</xdr:row>
      <xdr:rowOff>88013</xdr:rowOff>
    </xdr:to>
    <xdr:cxnSp macro="">
      <xdr:nvCxnSpPr>
        <xdr:cNvPr id="693" name="直線コネクタ 692"/>
        <xdr:cNvCxnSpPr/>
      </xdr:nvCxnSpPr>
      <xdr:spPr>
        <a:xfrm>
          <a:off x="12814300" y="16716890"/>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158486</xdr:rowOff>
    </xdr:from>
    <xdr:to>
      <xdr:col>85</xdr:col>
      <xdr:colOff>177800</xdr:colOff>
      <xdr:row>97</xdr:row>
      <xdr:rowOff>88636</xdr:rowOff>
    </xdr:to>
    <xdr:sp macro="" textlink="">
      <xdr:nvSpPr>
        <xdr:cNvPr id="703" name="楕円 702"/>
        <xdr:cNvSpPr/>
      </xdr:nvSpPr>
      <xdr:spPr>
        <a:xfrm>
          <a:off x="16268700" y="1661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136913</xdr:rowOff>
    </xdr:from>
    <xdr:ext cx="534377" cy="259045"/>
    <xdr:sp macro="" textlink="">
      <xdr:nvSpPr>
        <xdr:cNvPr id="704" name="公債費該当値テキスト"/>
        <xdr:cNvSpPr txBox="1"/>
      </xdr:nvSpPr>
      <xdr:spPr>
        <a:xfrm>
          <a:off x="16370300" y="1659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163350</xdr:rowOff>
    </xdr:from>
    <xdr:to>
      <xdr:col>81</xdr:col>
      <xdr:colOff>101600</xdr:colOff>
      <xdr:row>97</xdr:row>
      <xdr:rowOff>93500</xdr:rowOff>
    </xdr:to>
    <xdr:sp macro="" textlink="">
      <xdr:nvSpPr>
        <xdr:cNvPr id="705" name="楕円 704"/>
        <xdr:cNvSpPr/>
      </xdr:nvSpPr>
      <xdr:spPr>
        <a:xfrm>
          <a:off x="15430500" y="166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84627</xdr:rowOff>
    </xdr:from>
    <xdr:ext cx="534377" cy="259045"/>
    <xdr:sp macro="" textlink="">
      <xdr:nvSpPr>
        <xdr:cNvPr id="706" name="テキスト ボックス 705"/>
        <xdr:cNvSpPr txBox="1"/>
      </xdr:nvSpPr>
      <xdr:spPr>
        <a:xfrm>
          <a:off x="15214111" y="167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5731</xdr:rowOff>
    </xdr:from>
    <xdr:to>
      <xdr:col>76</xdr:col>
      <xdr:colOff>165100</xdr:colOff>
      <xdr:row>97</xdr:row>
      <xdr:rowOff>107331</xdr:rowOff>
    </xdr:to>
    <xdr:sp macro="" textlink="">
      <xdr:nvSpPr>
        <xdr:cNvPr id="707" name="楕円 706"/>
        <xdr:cNvSpPr/>
      </xdr:nvSpPr>
      <xdr:spPr>
        <a:xfrm>
          <a:off x="14541500" y="166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98458</xdr:rowOff>
    </xdr:from>
    <xdr:ext cx="534377" cy="259045"/>
    <xdr:sp macro="" textlink="">
      <xdr:nvSpPr>
        <xdr:cNvPr id="708" name="テキスト ボックス 707"/>
        <xdr:cNvSpPr txBox="1"/>
      </xdr:nvSpPr>
      <xdr:spPr>
        <a:xfrm>
          <a:off x="14325111" y="167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37213</xdr:rowOff>
    </xdr:from>
    <xdr:to>
      <xdr:col>72</xdr:col>
      <xdr:colOff>38100</xdr:colOff>
      <xdr:row>97</xdr:row>
      <xdr:rowOff>138813</xdr:rowOff>
    </xdr:to>
    <xdr:sp macro="" textlink="">
      <xdr:nvSpPr>
        <xdr:cNvPr id="709" name="楕円 708"/>
        <xdr:cNvSpPr/>
      </xdr:nvSpPr>
      <xdr:spPr>
        <a:xfrm>
          <a:off x="13652500" y="1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129940</xdr:rowOff>
    </xdr:from>
    <xdr:ext cx="534377" cy="259045"/>
    <xdr:sp macro="" textlink="">
      <xdr:nvSpPr>
        <xdr:cNvPr id="710" name="テキスト ボックス 709"/>
        <xdr:cNvSpPr txBox="1"/>
      </xdr:nvSpPr>
      <xdr:spPr>
        <a:xfrm>
          <a:off x="13436111" y="1676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35440</xdr:rowOff>
    </xdr:from>
    <xdr:to>
      <xdr:col>67</xdr:col>
      <xdr:colOff>101600</xdr:colOff>
      <xdr:row>97</xdr:row>
      <xdr:rowOff>137040</xdr:rowOff>
    </xdr:to>
    <xdr:sp macro="" textlink="">
      <xdr:nvSpPr>
        <xdr:cNvPr id="711" name="楕円 710"/>
        <xdr:cNvSpPr/>
      </xdr:nvSpPr>
      <xdr:spPr>
        <a:xfrm>
          <a:off x="12763500" y="166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128167</xdr:rowOff>
    </xdr:from>
    <xdr:ext cx="534377" cy="259045"/>
    <xdr:sp macro="" textlink="">
      <xdr:nvSpPr>
        <xdr:cNvPr id="712" name="テキスト ボックス 711"/>
        <xdr:cNvSpPr txBox="1"/>
      </xdr:nvSpPr>
      <xdr:spPr>
        <a:xfrm>
          <a:off x="12547111" y="167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農林水産業費と土木費のみが類似団体平均を上回り、他については類似団体平均を下回っている。これは、平成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年度において国県補助事業を活用して道路改良事業や老朽化する農業用水路の補修、道の駅整備等を実施したことによる。</a:t>
          </a:r>
        </a:p>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その他については類似団体平均を下回っており、住民１人当たりのコストが低く、効率的な行政運営ができたと評価できる。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ふるさと納税寄附金、国県補助事業や交付税措置のある有利な起債の活用により積極的な財源確保を図ることで、実質収支額は標準財政規模比</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％の黒字を確保した。また、実質単年度収支もプラスを確保している。</a:t>
          </a:r>
        </a:p>
        <a:p>
          <a:r>
            <a:rPr kumimoji="1" lang="ja-JP" altLang="en-US" sz="1400">
              <a:latin typeface="ＭＳ ゴシック" pitchFamily="49" charset="-128"/>
              <a:ea typeface="ＭＳ ゴシック" pitchFamily="49" charset="-128"/>
            </a:rPr>
            <a:t>　財政調整基金については災害等の不測の事態を想定する中、標準財政規模比で</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％程度を確保しているが、将来の財政運営を考慮する中で計画的な基金の確保・運用に努めていく。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大型建設事業の実施に当たり、国県補助金及び交付税措置のある有利な起債を活用することで村一般財源の負担軽減を図っているほか、ふるさと納税寄附金による収入も大きく、大幅な黒字の状態が維持できている。</a:t>
          </a:r>
        </a:p>
        <a:p>
          <a:r>
            <a:rPr kumimoji="1" lang="ja-JP" altLang="en-US" sz="1400">
              <a:latin typeface="ＭＳ ゴシック" pitchFamily="49" charset="-128"/>
              <a:ea typeface="ＭＳ ゴシック" pitchFamily="49" charset="-128"/>
            </a:rPr>
            <a:t>　特別会計・企業会計についても全会計において黒字となっている。しかし、水道事業会計では老朽化による管路の補修、下水道事業特別会計では処理場の老朽化による機器改修等今後大きな支出が見込まれることから、使用料水準の見直しによる経営基盤強化が必要となっている。</a:t>
          </a:r>
        </a:p>
        <a:p>
          <a:r>
            <a:rPr kumimoji="1" lang="ja-JP" altLang="en-US" sz="1400">
              <a:latin typeface="ＭＳ ゴシック" pitchFamily="49" charset="-128"/>
              <a:ea typeface="ＭＳ ゴシック" pitchFamily="49" charset="-128"/>
            </a:rPr>
            <a:t>　その他の特別会計においても、独立採算の原則に立ち返った保険料水準の適正化、保健予防・介護予防事業の強化による給付費の抑制を図っていく必要がある。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6146120</v>
      </c>
      <c r="BO4" s="441"/>
      <c r="BP4" s="441"/>
      <c r="BQ4" s="441"/>
      <c r="BR4" s="441"/>
      <c r="BS4" s="441"/>
      <c r="BT4" s="441"/>
      <c r="BU4" s="442"/>
      <c r="BV4" s="440">
        <v>5072518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30.3</v>
      </c>
      <c r="CU4" s="622"/>
      <c r="CV4" s="622"/>
      <c r="CW4" s="622"/>
      <c r="CX4" s="622"/>
      <c r="CY4" s="622"/>
      <c r="CZ4" s="622"/>
      <c r="DA4" s="623"/>
      <c r="DB4" s="621">
        <v>28.9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5321824</v>
      </c>
      <c r="BO5" s="446"/>
      <c r="BP5" s="446"/>
      <c r="BQ5" s="446"/>
      <c r="BR5" s="446"/>
      <c r="BS5" s="446"/>
      <c r="BT5" s="446"/>
      <c r="BU5" s="447"/>
      <c r="BV5" s="445">
        <v>4108961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75.900000000000006</v>
      </c>
      <c r="CU5" s="416"/>
      <c r="CV5" s="416"/>
      <c r="CW5" s="416"/>
      <c r="CX5" s="416"/>
      <c r="CY5" s="416"/>
      <c r="CZ5" s="416"/>
      <c r="DA5" s="417"/>
      <c r="DB5" s="415">
        <v>74.099999999999994</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824296</v>
      </c>
      <c r="BO6" s="446"/>
      <c r="BP6" s="446"/>
      <c r="BQ6" s="446"/>
      <c r="BR6" s="446"/>
      <c r="BS6" s="446"/>
      <c r="BT6" s="446"/>
      <c r="BU6" s="447"/>
      <c r="BV6" s="445">
        <v>963557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79.5</v>
      </c>
      <c r="CU6" s="596"/>
      <c r="CV6" s="596"/>
      <c r="CW6" s="596"/>
      <c r="CX6" s="596"/>
      <c r="CY6" s="596"/>
      <c r="CZ6" s="596"/>
      <c r="DA6" s="597"/>
      <c r="DB6" s="595">
        <v>77.400000000000006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57385</v>
      </c>
      <c r="BO7" s="446"/>
      <c r="BP7" s="446"/>
      <c r="BQ7" s="446"/>
      <c r="BR7" s="446"/>
      <c r="BS7" s="446"/>
      <c r="BT7" s="446"/>
      <c r="BU7" s="447"/>
      <c r="BV7" s="445">
        <v>224099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2532745</v>
      </c>
      <c r="CU7" s="446"/>
      <c r="CV7" s="446"/>
      <c r="CW7" s="446"/>
      <c r="CX7" s="446"/>
      <c r="CY7" s="446"/>
      <c r="CZ7" s="446"/>
      <c r="DA7" s="447"/>
      <c r="DB7" s="445">
        <v>2558308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766911</v>
      </c>
      <c r="BO8" s="446"/>
      <c r="BP8" s="446"/>
      <c r="BQ8" s="446"/>
      <c r="BR8" s="446"/>
      <c r="BS8" s="446"/>
      <c r="BT8" s="446"/>
      <c r="BU8" s="447"/>
      <c r="BV8" s="445">
        <v>739458</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0.3</v>
      </c>
      <c r="CU8" s="559"/>
      <c r="CV8" s="559"/>
      <c r="CW8" s="559"/>
      <c r="CX8" s="559"/>
      <c r="CY8" s="559"/>
      <c r="CZ8" s="559"/>
      <c r="DA8" s="560"/>
      <c r="DB8" s="558">
        <v>0.28999999999999998</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6592</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27453</v>
      </c>
      <c r="BO9" s="446"/>
      <c r="BP9" s="446"/>
      <c r="BQ9" s="446"/>
      <c r="BR9" s="446"/>
      <c r="BS9" s="446"/>
      <c r="BT9" s="446"/>
      <c r="BU9" s="447"/>
      <c r="BV9" s="445">
        <v>-208362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v>
      </c>
      <c r="CU9" s="416"/>
      <c r="CV9" s="416"/>
      <c r="CW9" s="416"/>
      <c r="CX9" s="416"/>
      <c r="CY9" s="416"/>
      <c r="CZ9" s="416"/>
      <c r="DA9" s="417"/>
      <c r="DB9" s="415">
        <v>9.1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6819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5869</v>
      </c>
      <c r="BO10" s="446"/>
      <c r="BP10" s="446"/>
      <c r="BQ10" s="446"/>
      <c r="BR10" s="446"/>
      <c r="BS10" s="446"/>
      <c r="BT10" s="446"/>
      <c r="BU10" s="447"/>
      <c r="BV10" s="445">
        <v>7648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6764</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108</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6649</v>
      </c>
      <c r="S13" s="549"/>
      <c r="T13" s="549"/>
      <c r="U13" s="549"/>
      <c r="V13" s="550"/>
      <c r="W13" s="536" t="s">
        <v>132</v>
      </c>
      <c r="X13" s="458"/>
      <c r="Y13" s="458"/>
      <c r="Z13" s="458"/>
      <c r="AA13" s="458"/>
      <c r="AB13" s="459"/>
      <c r="AC13" s="421">
        <v>809</v>
      </c>
      <c r="AD13" s="422"/>
      <c r="AE13" s="422"/>
      <c r="AF13" s="422"/>
      <c r="AG13" s="423"/>
      <c r="AH13" s="421">
        <v>844</v>
      </c>
      <c r="AI13" s="422"/>
      <c r="AJ13" s="422"/>
      <c r="AK13" s="422"/>
      <c r="AL13" s="424"/>
      <c r="AM13" s="514" t="s">
        <v>133</v>
      </c>
      <c r="AN13" s="419"/>
      <c r="AO13" s="419"/>
      <c r="AP13" s="419"/>
      <c r="AQ13" s="419"/>
      <c r="AR13" s="419"/>
      <c r="AS13" s="419"/>
      <c r="AT13" s="420"/>
      <c r="AU13" s="502" t="s">
        <v>108</v>
      </c>
      <c r="AV13" s="503"/>
      <c r="AW13" s="503"/>
      <c r="AX13" s="503"/>
      <c r="AY13" s="425" t="s">
        <v>134</v>
      </c>
      <c r="AZ13" s="426"/>
      <c r="BA13" s="426"/>
      <c r="BB13" s="426"/>
      <c r="BC13" s="426"/>
      <c r="BD13" s="426"/>
      <c r="BE13" s="426"/>
      <c r="BF13" s="426"/>
      <c r="BG13" s="426"/>
      <c r="BH13" s="426"/>
      <c r="BI13" s="426"/>
      <c r="BJ13" s="426"/>
      <c r="BK13" s="426"/>
      <c r="BL13" s="426"/>
      <c r="BM13" s="427"/>
      <c r="BN13" s="445">
        <v>33322</v>
      </c>
      <c r="BO13" s="446"/>
      <c r="BP13" s="446"/>
      <c r="BQ13" s="446"/>
      <c r="BR13" s="446"/>
      <c r="BS13" s="446"/>
      <c r="BT13" s="446"/>
      <c r="BU13" s="447"/>
      <c r="BV13" s="445">
        <v>-200714</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7</v>
      </c>
      <c r="CU13" s="416"/>
      <c r="CV13" s="416"/>
      <c r="CW13" s="416"/>
      <c r="CX13" s="416"/>
      <c r="CY13" s="416"/>
      <c r="CZ13" s="416"/>
      <c r="DA13" s="417"/>
      <c r="DB13" s="415">
        <v>4.9000000000000004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6820</v>
      </c>
      <c r="S14" s="549"/>
      <c r="T14" s="549"/>
      <c r="U14" s="549"/>
      <c r="V14" s="550"/>
      <c r="W14" s="551"/>
      <c r="X14" s="461"/>
      <c r="Y14" s="461"/>
      <c r="Z14" s="461"/>
      <c r="AA14" s="461"/>
      <c r="AB14" s="462"/>
      <c r="AC14" s="541">
        <v>21.6</v>
      </c>
      <c r="AD14" s="542"/>
      <c r="AE14" s="542"/>
      <c r="AF14" s="542"/>
      <c r="AG14" s="543"/>
      <c r="AH14" s="541">
        <v>22.3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3</v>
      </c>
      <c r="CU14" s="553"/>
      <c r="CV14" s="553"/>
      <c r="CW14" s="553"/>
      <c r="CX14" s="553"/>
      <c r="CY14" s="553"/>
      <c r="CZ14" s="553"/>
      <c r="DA14" s="554"/>
      <c r="DB14" s="552" t="s">
        <v>130</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6713</v>
      </c>
      <c r="S15" s="549"/>
      <c r="T15" s="549"/>
      <c r="U15" s="549"/>
      <c r="V15" s="550"/>
      <c r="W15" s="536" t="s">
        <v>138</v>
      </c>
      <c r="X15" s="458"/>
      <c r="Y15" s="458"/>
      <c r="Z15" s="458"/>
      <c r="AA15" s="458"/>
      <c r="AB15" s="459"/>
      <c r="AC15" s="421">
        <v>1208</v>
      </c>
      <c r="AD15" s="422"/>
      <c r="AE15" s="422"/>
      <c r="AF15" s="422"/>
      <c r="AG15" s="423"/>
      <c r="AH15" s="421">
        <v>1283</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671366</v>
      </c>
      <c r="BO15" s="441"/>
      <c r="BP15" s="441"/>
      <c r="BQ15" s="441"/>
      <c r="BR15" s="441"/>
      <c r="BS15" s="441"/>
      <c r="BT15" s="441"/>
      <c r="BU15" s="442"/>
      <c r="BV15" s="440">
        <v>677786</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32.200000000000003</v>
      </c>
      <c r="AD16" s="542"/>
      <c r="AE16" s="542"/>
      <c r="AF16" s="542"/>
      <c r="AG16" s="543"/>
      <c r="AH16" s="541">
        <v>34</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2256083</v>
      </c>
      <c r="BO16" s="446"/>
      <c r="BP16" s="446"/>
      <c r="BQ16" s="446"/>
      <c r="BR16" s="446"/>
      <c r="BS16" s="446"/>
      <c r="BT16" s="446"/>
      <c r="BU16" s="447"/>
      <c r="BV16" s="445">
        <v>2284898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1732</v>
      </c>
      <c r="AD17" s="422"/>
      <c r="AE17" s="422"/>
      <c r="AF17" s="422"/>
      <c r="AG17" s="423"/>
      <c r="AH17" s="421">
        <v>1650</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835002</v>
      </c>
      <c r="BO17" s="446"/>
      <c r="BP17" s="446"/>
      <c r="BQ17" s="446"/>
      <c r="BR17" s="446"/>
      <c r="BS17" s="446"/>
      <c r="BT17" s="446"/>
      <c r="BU17" s="447"/>
      <c r="BV17" s="445">
        <v>843234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76.790000000000006</v>
      </c>
      <c r="M18" s="510"/>
      <c r="N18" s="510"/>
      <c r="O18" s="510"/>
      <c r="P18" s="510"/>
      <c r="Q18" s="510"/>
      <c r="R18" s="511"/>
      <c r="S18" s="511"/>
      <c r="T18" s="511"/>
      <c r="U18" s="511"/>
      <c r="V18" s="512"/>
      <c r="W18" s="526"/>
      <c r="X18" s="527"/>
      <c r="Y18" s="527"/>
      <c r="Z18" s="527"/>
      <c r="AA18" s="527"/>
      <c r="AB18" s="537"/>
      <c r="AC18" s="409">
        <v>46.2</v>
      </c>
      <c r="AD18" s="410"/>
      <c r="AE18" s="410"/>
      <c r="AF18" s="410"/>
      <c r="AG18" s="513"/>
      <c r="AH18" s="409">
        <v>43.7</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1946721</v>
      </c>
      <c r="BO18" s="446"/>
      <c r="BP18" s="446"/>
      <c r="BQ18" s="446"/>
      <c r="BR18" s="446"/>
      <c r="BS18" s="446"/>
      <c r="BT18" s="446"/>
      <c r="BU18" s="447"/>
      <c r="BV18" s="445">
        <v>1893574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86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4343783</v>
      </c>
      <c r="BO19" s="446"/>
      <c r="BP19" s="446"/>
      <c r="BQ19" s="446"/>
      <c r="BR19" s="446"/>
      <c r="BS19" s="446"/>
      <c r="BT19" s="446"/>
      <c r="BU19" s="447"/>
      <c r="BV19" s="445">
        <v>4288498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2054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3675566</v>
      </c>
      <c r="BO23" s="446"/>
      <c r="BP23" s="446"/>
      <c r="BQ23" s="446"/>
      <c r="BR23" s="446"/>
      <c r="BS23" s="446"/>
      <c r="BT23" s="446"/>
      <c r="BU23" s="447"/>
      <c r="BV23" s="445">
        <v>3397620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6140</v>
      </c>
      <c r="R24" s="422"/>
      <c r="S24" s="422"/>
      <c r="T24" s="422"/>
      <c r="U24" s="422"/>
      <c r="V24" s="423"/>
      <c r="W24" s="487"/>
      <c r="X24" s="478"/>
      <c r="Y24" s="479"/>
      <c r="Z24" s="418" t="s">
        <v>162</v>
      </c>
      <c r="AA24" s="419"/>
      <c r="AB24" s="419"/>
      <c r="AC24" s="419"/>
      <c r="AD24" s="419"/>
      <c r="AE24" s="419"/>
      <c r="AF24" s="419"/>
      <c r="AG24" s="420"/>
      <c r="AH24" s="421">
        <v>65</v>
      </c>
      <c r="AI24" s="422"/>
      <c r="AJ24" s="422"/>
      <c r="AK24" s="422"/>
      <c r="AL24" s="423"/>
      <c r="AM24" s="421">
        <v>202475</v>
      </c>
      <c r="AN24" s="422"/>
      <c r="AO24" s="422"/>
      <c r="AP24" s="422"/>
      <c r="AQ24" s="422"/>
      <c r="AR24" s="423"/>
      <c r="AS24" s="421">
        <v>3115</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3505820</v>
      </c>
      <c r="BO24" s="446"/>
      <c r="BP24" s="446"/>
      <c r="BQ24" s="446"/>
      <c r="BR24" s="446"/>
      <c r="BS24" s="446"/>
      <c r="BT24" s="446"/>
      <c r="BU24" s="447"/>
      <c r="BV24" s="445">
        <v>3227072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5220</v>
      </c>
      <c r="R25" s="422"/>
      <c r="S25" s="422"/>
      <c r="T25" s="422"/>
      <c r="U25" s="422"/>
      <c r="V25" s="423"/>
      <c r="W25" s="487"/>
      <c r="X25" s="478"/>
      <c r="Y25" s="479"/>
      <c r="Z25" s="418" t="s">
        <v>165</v>
      </c>
      <c r="AA25" s="419"/>
      <c r="AB25" s="419"/>
      <c r="AC25" s="419"/>
      <c r="AD25" s="419"/>
      <c r="AE25" s="419"/>
      <c r="AF25" s="419"/>
      <c r="AG25" s="420"/>
      <c r="AH25" s="421" t="s">
        <v>166</v>
      </c>
      <c r="AI25" s="422"/>
      <c r="AJ25" s="422"/>
      <c r="AK25" s="422"/>
      <c r="AL25" s="423"/>
      <c r="AM25" s="421" t="s">
        <v>166</v>
      </c>
      <c r="AN25" s="422"/>
      <c r="AO25" s="422"/>
      <c r="AP25" s="422"/>
      <c r="AQ25" s="422"/>
      <c r="AR25" s="423"/>
      <c r="AS25" s="421" t="s">
        <v>166</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t="s">
        <v>166</v>
      </c>
      <c r="BO25" s="441"/>
      <c r="BP25" s="441"/>
      <c r="BQ25" s="441"/>
      <c r="BR25" s="441"/>
      <c r="BS25" s="441"/>
      <c r="BT25" s="441"/>
      <c r="BU25" s="442"/>
      <c r="BV25" s="440">
        <v>87900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4610</v>
      </c>
      <c r="R26" s="422"/>
      <c r="S26" s="422"/>
      <c r="T26" s="422"/>
      <c r="U26" s="422"/>
      <c r="V26" s="423"/>
      <c r="W26" s="487"/>
      <c r="X26" s="478"/>
      <c r="Y26" s="479"/>
      <c r="Z26" s="418" t="s">
        <v>169</v>
      </c>
      <c r="AA26" s="500"/>
      <c r="AB26" s="500"/>
      <c r="AC26" s="500"/>
      <c r="AD26" s="500"/>
      <c r="AE26" s="500"/>
      <c r="AF26" s="500"/>
      <c r="AG26" s="501"/>
      <c r="AH26" s="421">
        <v>1</v>
      </c>
      <c r="AI26" s="422"/>
      <c r="AJ26" s="422"/>
      <c r="AK26" s="422"/>
      <c r="AL26" s="423"/>
      <c r="AM26" s="421" t="s">
        <v>170</v>
      </c>
      <c r="AN26" s="422"/>
      <c r="AO26" s="422"/>
      <c r="AP26" s="422"/>
      <c r="AQ26" s="422"/>
      <c r="AR26" s="423"/>
      <c r="AS26" s="421" t="s">
        <v>170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166</v>
      </c>
      <c r="BO26" s="446"/>
      <c r="BP26" s="446"/>
      <c r="BQ26" s="446"/>
      <c r="BR26" s="446"/>
      <c r="BS26" s="446"/>
      <c r="BT26" s="446"/>
      <c r="BU26" s="447"/>
      <c r="BV26" s="445" t="s">
        <v>166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2550</v>
      </c>
      <c r="R27" s="422"/>
      <c r="S27" s="422"/>
      <c r="T27" s="422"/>
      <c r="U27" s="422"/>
      <c r="V27" s="423"/>
      <c r="W27" s="487"/>
      <c r="X27" s="478"/>
      <c r="Y27" s="479"/>
      <c r="Z27" s="418" t="s">
        <v>173</v>
      </c>
      <c r="AA27" s="419"/>
      <c r="AB27" s="419"/>
      <c r="AC27" s="419"/>
      <c r="AD27" s="419"/>
      <c r="AE27" s="419"/>
      <c r="AF27" s="419"/>
      <c r="AG27" s="420"/>
      <c r="AH27" s="421" t="s">
        <v>166</v>
      </c>
      <c r="AI27" s="422"/>
      <c r="AJ27" s="422"/>
      <c r="AK27" s="422"/>
      <c r="AL27" s="423"/>
      <c r="AM27" s="421" t="s">
        <v>166</v>
      </c>
      <c r="AN27" s="422"/>
      <c r="AO27" s="422"/>
      <c r="AP27" s="422"/>
      <c r="AQ27" s="422"/>
      <c r="AR27" s="423"/>
      <c r="AS27" s="421" t="s">
        <v>166</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359022</v>
      </c>
      <c r="BO27" s="449"/>
      <c r="BP27" s="449"/>
      <c r="BQ27" s="449"/>
      <c r="BR27" s="449"/>
      <c r="BS27" s="449"/>
      <c r="BT27" s="449"/>
      <c r="BU27" s="450"/>
      <c r="BV27" s="448">
        <v>359021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1900</v>
      </c>
      <c r="R28" s="422"/>
      <c r="S28" s="422"/>
      <c r="T28" s="422"/>
      <c r="U28" s="422"/>
      <c r="V28" s="423"/>
      <c r="W28" s="487"/>
      <c r="X28" s="478"/>
      <c r="Y28" s="479"/>
      <c r="Z28" s="418" t="s">
        <v>176</v>
      </c>
      <c r="AA28" s="419"/>
      <c r="AB28" s="419"/>
      <c r="AC28" s="419"/>
      <c r="AD28" s="419"/>
      <c r="AE28" s="419"/>
      <c r="AF28" s="419"/>
      <c r="AG28" s="420"/>
      <c r="AH28" s="421" t="s">
        <v>166</v>
      </c>
      <c r="AI28" s="422"/>
      <c r="AJ28" s="422"/>
      <c r="AK28" s="422"/>
      <c r="AL28" s="423"/>
      <c r="AM28" s="421" t="s">
        <v>166</v>
      </c>
      <c r="AN28" s="422"/>
      <c r="AO28" s="422"/>
      <c r="AP28" s="422"/>
      <c r="AQ28" s="422"/>
      <c r="AR28" s="423"/>
      <c r="AS28" s="421" t="s">
        <v>130</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1191470</v>
      </c>
      <c r="BO28" s="441"/>
      <c r="BP28" s="441"/>
      <c r="BQ28" s="441"/>
      <c r="BR28" s="441"/>
      <c r="BS28" s="441"/>
      <c r="BT28" s="441"/>
      <c r="BU28" s="442"/>
      <c r="BV28" s="440">
        <v>1185601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12</v>
      </c>
      <c r="M29" s="422"/>
      <c r="N29" s="422"/>
      <c r="O29" s="422"/>
      <c r="P29" s="423"/>
      <c r="Q29" s="421">
        <v>1558</v>
      </c>
      <c r="R29" s="422"/>
      <c r="S29" s="422"/>
      <c r="T29" s="422"/>
      <c r="U29" s="422"/>
      <c r="V29" s="423"/>
      <c r="W29" s="488"/>
      <c r="X29" s="489"/>
      <c r="Y29" s="490"/>
      <c r="Z29" s="418" t="s">
        <v>179</v>
      </c>
      <c r="AA29" s="419"/>
      <c r="AB29" s="419"/>
      <c r="AC29" s="419"/>
      <c r="AD29" s="419"/>
      <c r="AE29" s="419"/>
      <c r="AF29" s="419"/>
      <c r="AG29" s="420"/>
      <c r="AH29" s="421">
        <v>65</v>
      </c>
      <c r="AI29" s="422"/>
      <c r="AJ29" s="422"/>
      <c r="AK29" s="422"/>
      <c r="AL29" s="423"/>
      <c r="AM29" s="421">
        <v>202475</v>
      </c>
      <c r="AN29" s="422"/>
      <c r="AO29" s="422"/>
      <c r="AP29" s="422"/>
      <c r="AQ29" s="422"/>
      <c r="AR29" s="423"/>
      <c r="AS29" s="421">
        <v>3115</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602452</v>
      </c>
      <c r="BO29" s="446"/>
      <c r="BP29" s="446"/>
      <c r="BQ29" s="446"/>
      <c r="BR29" s="446"/>
      <c r="BS29" s="446"/>
      <c r="BT29" s="446"/>
      <c r="BU29" s="447"/>
      <c r="BV29" s="445">
        <v>601085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98.3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186381</v>
      </c>
      <c r="BO30" s="449"/>
      <c r="BP30" s="449"/>
      <c r="BQ30" s="449"/>
      <c r="BR30" s="449"/>
      <c r="BS30" s="449"/>
      <c r="BT30" s="449"/>
      <c r="BU30" s="450"/>
      <c r="BV30" s="448">
        <v>186381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194</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南信州広域連合（一般会計）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株式会社　豊かな丘</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南信州広域連合（広域振興基金特別会計）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南信州広域連合（飯田広域消防特別会計）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南信州広域連合（稲葉クリーンセンター特別会計）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長野県市町村総合事務組合（一般会計）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長野県市町村総合事務組合（非常勤職員公務災害補償特別会計）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下伊那郡町村総合事務組合（一般会計）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下伊那自治センター組合（一般会計）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下伊那郡土木技術センター組合（一般会計）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南信地域町村交通災害共済事務組合（一般会計）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TTdZ+yRNWeVQVivhrO911wh83o3LXQIQ3XMj8IiSw+Tp3NQdl+3D3/7b0Ye/2171/c5ZqxaQeOT2D3j7OmyvLw==" saltValue="7PNbsDhvF8c2G5nHV9TY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c r="A34" s="22"/>
      <c r="B34" s="31"/>
      <c r="C34" s="1224" t="s">
        <v>541</v>
      </c>
      <c r="D34" s="1224"/>
      <c r="E34" s="1225"/>
      <c r="F34" s="32">
        <v>26.23</v>
      </c>
      <c r="G34" s="33">
        <v>26.64</v>
      </c>
      <c r="H34" s="33">
        <v>36.44</v>
      </c>
      <c r="I34" s="33">
        <v>28.9</v>
      </c>
      <c r="J34" s="34">
        <v>30.27</v>
      </c>
      <c r="K34" s="22"/>
      <c r="L34" s="22"/>
      <c r="M34" s="22"/>
      <c r="N34" s="22"/>
      <c r="O34" s="22"/>
      <c r="P34" s="22"/>
    </row>
    <row r="35" spans="1:16" ht="39" customHeight="1">
      <c r="A35" s="22"/>
      <c r="B35" s="35"/>
      <c r="C35" s="1218" t="s">
        <v>542</v>
      </c>
      <c r="D35" s="1219"/>
      <c r="E35" s="1220"/>
      <c r="F35" s="36" t="s">
        <v>492</v>
      </c>
      <c r="G35" s="37" t="s">
        <v>492</v>
      </c>
      <c r="H35" s="37" t="s">
        <v>492</v>
      </c>
      <c r="I35" s="37" t="s">
        <v>492</v>
      </c>
      <c r="J35" s="38">
        <v>6.46</v>
      </c>
      <c r="K35" s="22"/>
      <c r="L35" s="22"/>
      <c r="M35" s="22"/>
      <c r="N35" s="22"/>
      <c r="O35" s="22"/>
      <c r="P35" s="22"/>
    </row>
    <row r="36" spans="1:16" ht="39" customHeight="1">
      <c r="A36" s="22"/>
      <c r="B36" s="35"/>
      <c r="C36" s="1218" t="s">
        <v>543</v>
      </c>
      <c r="D36" s="1219"/>
      <c r="E36" s="1220"/>
      <c r="F36" s="36">
        <v>0.56000000000000005</v>
      </c>
      <c r="G36" s="37">
        <v>0.57999999999999996</v>
      </c>
      <c r="H36" s="37">
        <v>0.98</v>
      </c>
      <c r="I36" s="37">
        <v>2.25</v>
      </c>
      <c r="J36" s="38">
        <v>4.3899999999999997</v>
      </c>
      <c r="K36" s="22"/>
      <c r="L36" s="22"/>
      <c r="M36" s="22"/>
      <c r="N36" s="22"/>
      <c r="O36" s="22"/>
      <c r="P36" s="22"/>
    </row>
    <row r="37" spans="1:16" ht="39" customHeight="1">
      <c r="A37" s="22"/>
      <c r="B37" s="35"/>
      <c r="C37" s="1218" t="s">
        <v>544</v>
      </c>
      <c r="D37" s="1219"/>
      <c r="E37" s="1220"/>
      <c r="F37" s="36">
        <v>0.57999999999999996</v>
      </c>
      <c r="G37" s="37">
        <v>0.93</v>
      </c>
      <c r="H37" s="37">
        <v>1.44</v>
      </c>
      <c r="I37" s="37">
        <v>2.25</v>
      </c>
      <c r="J37" s="38">
        <v>2.4900000000000002</v>
      </c>
      <c r="K37" s="22"/>
      <c r="L37" s="22"/>
      <c r="M37" s="22"/>
      <c r="N37" s="22"/>
      <c r="O37" s="22"/>
      <c r="P37" s="22"/>
    </row>
    <row r="38" spans="1:16" ht="39" customHeight="1">
      <c r="A38" s="22"/>
      <c r="B38" s="35"/>
      <c r="C38" s="1218" t="s">
        <v>545</v>
      </c>
      <c r="D38" s="1219"/>
      <c r="E38" s="1220"/>
      <c r="F38" s="36">
        <v>0.99</v>
      </c>
      <c r="G38" s="37">
        <v>0.8</v>
      </c>
      <c r="H38" s="37">
        <v>0.84</v>
      </c>
      <c r="I38" s="37">
        <v>1.54</v>
      </c>
      <c r="J38" s="38">
        <v>1.89</v>
      </c>
      <c r="K38" s="22"/>
      <c r="L38" s="22"/>
      <c r="M38" s="22"/>
      <c r="N38" s="22"/>
      <c r="O38" s="22"/>
      <c r="P38" s="22"/>
    </row>
    <row r="39" spans="1:16" ht="39" customHeight="1">
      <c r="A39" s="22"/>
      <c r="B39" s="35"/>
      <c r="C39" s="1218" t="s">
        <v>546</v>
      </c>
      <c r="D39" s="1219"/>
      <c r="E39" s="1220"/>
      <c r="F39" s="36">
        <v>0</v>
      </c>
      <c r="G39" s="37">
        <v>0</v>
      </c>
      <c r="H39" s="37">
        <v>0</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547</v>
      </c>
      <c r="D42" s="1219"/>
      <c r="E42" s="1220"/>
      <c r="F42" s="36" t="s">
        <v>492</v>
      </c>
      <c r="G42" s="37" t="s">
        <v>492</v>
      </c>
      <c r="H42" s="37" t="s">
        <v>492</v>
      </c>
      <c r="I42" s="37" t="s">
        <v>492</v>
      </c>
      <c r="J42" s="38" t="s">
        <v>492</v>
      </c>
      <c r="K42" s="22"/>
      <c r="L42" s="22"/>
      <c r="M42" s="22"/>
      <c r="N42" s="22"/>
      <c r="O42" s="22"/>
      <c r="P42" s="22"/>
    </row>
    <row r="43" spans="1:16" ht="39" customHeight="1" thickBot="1">
      <c r="A43" s="22"/>
      <c r="B43" s="40"/>
      <c r="C43" s="1221" t="s">
        <v>548</v>
      </c>
      <c r="D43" s="1222"/>
      <c r="E43" s="1223"/>
      <c r="F43" s="41">
        <v>0.93</v>
      </c>
      <c r="G43" s="42">
        <v>0.65</v>
      </c>
      <c r="H43" s="42">
        <v>1.17</v>
      </c>
      <c r="I43" s="42">
        <v>4.21</v>
      </c>
      <c r="J43" s="43" t="s">
        <v>492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PR+SJUrIniWd9PmS/XLX9WznyCyqNekGF0PyGRmqFtg1Cfc3zzCXCj17rzBoDLZy2ItIvujaNPv7y8X0CXYqg==" saltValue="9GZAY6UGGb/FEnJouebT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c r="A45" s="48"/>
      <c r="B45" s="1234" t="s">
        <v>11</v>
      </c>
      <c r="C45" s="1235"/>
      <c r="D45" s="58"/>
      <c r="E45" s="1240" t="s">
        <v>12</v>
      </c>
      <c r="F45" s="1240"/>
      <c r="G45" s="1240"/>
      <c r="H45" s="1240"/>
      <c r="I45" s="1240"/>
      <c r="J45" s="1241"/>
      <c r="K45" s="59">
        <v>343</v>
      </c>
      <c r="L45" s="60">
        <v>339</v>
      </c>
      <c r="M45" s="60">
        <v>382</v>
      </c>
      <c r="N45" s="60">
        <v>400</v>
      </c>
      <c r="O45" s="61">
        <v>404</v>
      </c>
      <c r="P45" s="48"/>
      <c r="Q45" s="48"/>
      <c r="R45" s="48"/>
      <c r="S45" s="48"/>
      <c r="T45" s="48"/>
      <c r="U45" s="48"/>
    </row>
    <row r="46" spans="1:21" ht="30.75" customHeight="1">
      <c r="A46" s="48"/>
      <c r="B46" s="1236"/>
      <c r="C46" s="1237"/>
      <c r="D46" s="62"/>
      <c r="E46" s="1228" t="s">
        <v>13</v>
      </c>
      <c r="F46" s="1228"/>
      <c r="G46" s="1228"/>
      <c r="H46" s="1228"/>
      <c r="I46" s="1228"/>
      <c r="J46" s="1229"/>
      <c r="K46" s="63" t="s">
        <v>492</v>
      </c>
      <c r="L46" s="64" t="s">
        <v>492</v>
      </c>
      <c r="M46" s="64" t="s">
        <v>492</v>
      </c>
      <c r="N46" s="64" t="s">
        <v>492</v>
      </c>
      <c r="O46" s="65" t="s">
        <v>492</v>
      </c>
      <c r="P46" s="48"/>
      <c r="Q46" s="48"/>
      <c r="R46" s="48"/>
      <c r="S46" s="48"/>
      <c r="T46" s="48"/>
      <c r="U46" s="48"/>
    </row>
    <row r="47" spans="1:21" ht="30.75" customHeight="1">
      <c r="A47" s="48"/>
      <c r="B47" s="1236"/>
      <c r="C47" s="1237"/>
      <c r="D47" s="62"/>
      <c r="E47" s="1228" t="s">
        <v>14</v>
      </c>
      <c r="F47" s="1228"/>
      <c r="G47" s="1228"/>
      <c r="H47" s="1228"/>
      <c r="I47" s="1228"/>
      <c r="J47" s="1229"/>
      <c r="K47" s="63" t="s">
        <v>492</v>
      </c>
      <c r="L47" s="64" t="s">
        <v>492</v>
      </c>
      <c r="M47" s="64" t="s">
        <v>492</v>
      </c>
      <c r="N47" s="64" t="s">
        <v>492</v>
      </c>
      <c r="O47" s="65" t="s">
        <v>492</v>
      </c>
      <c r="P47" s="48"/>
      <c r="Q47" s="48"/>
      <c r="R47" s="48"/>
      <c r="S47" s="48"/>
      <c r="T47" s="48"/>
      <c r="U47" s="48"/>
    </row>
    <row r="48" spans="1:21" ht="30.75" customHeight="1">
      <c r="A48" s="48"/>
      <c r="B48" s="1236"/>
      <c r="C48" s="1237"/>
      <c r="D48" s="62"/>
      <c r="E48" s="1228" t="s">
        <v>15</v>
      </c>
      <c r="F48" s="1228"/>
      <c r="G48" s="1228"/>
      <c r="H48" s="1228"/>
      <c r="I48" s="1228"/>
      <c r="J48" s="1229"/>
      <c r="K48" s="63">
        <v>160</v>
      </c>
      <c r="L48" s="64">
        <v>157</v>
      </c>
      <c r="M48" s="64">
        <v>161</v>
      </c>
      <c r="N48" s="64">
        <v>192</v>
      </c>
      <c r="O48" s="65">
        <v>195</v>
      </c>
      <c r="P48" s="48"/>
      <c r="Q48" s="48"/>
      <c r="R48" s="48"/>
      <c r="S48" s="48"/>
      <c r="T48" s="48"/>
      <c r="U48" s="48"/>
    </row>
    <row r="49" spans="1:21" ht="30.75" customHeight="1">
      <c r="A49" s="48"/>
      <c r="B49" s="1236"/>
      <c r="C49" s="1237"/>
      <c r="D49" s="62"/>
      <c r="E49" s="1228" t="s">
        <v>16</v>
      </c>
      <c r="F49" s="1228"/>
      <c r="G49" s="1228"/>
      <c r="H49" s="1228"/>
      <c r="I49" s="1228"/>
      <c r="J49" s="1229"/>
      <c r="K49" s="63">
        <v>6</v>
      </c>
      <c r="L49" s="64">
        <v>6</v>
      </c>
      <c r="M49" s="64">
        <v>7</v>
      </c>
      <c r="N49" s="64">
        <v>7</v>
      </c>
      <c r="O49" s="65">
        <v>7</v>
      </c>
      <c r="P49" s="48"/>
      <c r="Q49" s="48"/>
      <c r="R49" s="48"/>
      <c r="S49" s="48"/>
      <c r="T49" s="48"/>
      <c r="U49" s="48"/>
    </row>
    <row r="50" spans="1:21" ht="30.75" customHeight="1">
      <c r="A50" s="48"/>
      <c r="B50" s="1236"/>
      <c r="C50" s="1237"/>
      <c r="D50" s="62"/>
      <c r="E50" s="1228" t="s">
        <v>17</v>
      </c>
      <c r="F50" s="1228"/>
      <c r="G50" s="1228"/>
      <c r="H50" s="1228"/>
      <c r="I50" s="1228"/>
      <c r="J50" s="1229"/>
      <c r="K50" s="63" t="s">
        <v>492</v>
      </c>
      <c r="L50" s="64" t="s">
        <v>492</v>
      </c>
      <c r="M50" s="64" t="s">
        <v>492</v>
      </c>
      <c r="N50" s="64" t="s">
        <v>492</v>
      </c>
      <c r="O50" s="65" t="s">
        <v>492</v>
      </c>
      <c r="P50" s="48"/>
      <c r="Q50" s="48"/>
      <c r="R50" s="48"/>
      <c r="S50" s="48"/>
      <c r="T50" s="48"/>
      <c r="U50" s="48"/>
    </row>
    <row r="51" spans="1:21" ht="30.75" customHeight="1">
      <c r="A51" s="48"/>
      <c r="B51" s="1238"/>
      <c r="C51" s="1239"/>
      <c r="D51" s="66"/>
      <c r="E51" s="1228" t="s">
        <v>18</v>
      </c>
      <c r="F51" s="1228"/>
      <c r="G51" s="1228"/>
      <c r="H51" s="1228"/>
      <c r="I51" s="1228"/>
      <c r="J51" s="1229"/>
      <c r="K51" s="63" t="s">
        <v>492</v>
      </c>
      <c r="L51" s="64" t="s">
        <v>492</v>
      </c>
      <c r="M51" s="64" t="s">
        <v>492</v>
      </c>
      <c r="N51" s="64" t="s">
        <v>492</v>
      </c>
      <c r="O51" s="65" t="s">
        <v>492</v>
      </c>
      <c r="P51" s="48"/>
      <c r="Q51" s="48"/>
      <c r="R51" s="48"/>
      <c r="S51" s="48"/>
      <c r="T51" s="48"/>
      <c r="U51" s="48"/>
    </row>
    <row r="52" spans="1:21" ht="30.75" customHeight="1">
      <c r="A52" s="48"/>
      <c r="B52" s="1226" t="s">
        <v>19</v>
      </c>
      <c r="C52" s="1227"/>
      <c r="D52" s="66"/>
      <c r="E52" s="1228" t="s">
        <v>20</v>
      </c>
      <c r="F52" s="1228"/>
      <c r="G52" s="1228"/>
      <c r="H52" s="1228"/>
      <c r="I52" s="1228"/>
      <c r="J52" s="1229"/>
      <c r="K52" s="63">
        <v>418</v>
      </c>
      <c r="L52" s="64">
        <v>456</v>
      </c>
      <c r="M52" s="64">
        <v>440</v>
      </c>
      <c r="N52" s="64">
        <v>435</v>
      </c>
      <c r="O52" s="65">
        <v>426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91</v>
      </c>
      <c r="L53" s="69">
        <v>46</v>
      </c>
      <c r="M53" s="69">
        <v>110</v>
      </c>
      <c r="N53" s="69">
        <v>164</v>
      </c>
      <c r="O53" s="70">
        <v>180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CJQ6Rp9q9xQPoLE3RW32yiIEo1CwZQFGw2nmeQQKMwmzSU+p1A2TVc8MAaAvfoPGOsrHUlRp8GWYV1RgHOeCg==" saltValue="DokLA5gFb2DzKSn/3mz49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1200" verticalDpi="12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535</v>
      </c>
      <c r="J40" s="79" t="s">
        <v>536</v>
      </c>
      <c r="K40" s="79" t="s">
        <v>537</v>
      </c>
      <c r="L40" s="79" t="s">
        <v>538</v>
      </c>
      <c r="M40" s="80" t="s">
        <v>539</v>
      </c>
    </row>
    <row r="41" spans="2:13" ht="27.75" customHeight="1">
      <c r="B41" s="1254" t="s">
        <v>24</v>
      </c>
      <c r="C41" s="1255"/>
      <c r="D41" s="81"/>
      <c r="E41" s="1256" t="s">
        <v>25</v>
      </c>
      <c r="F41" s="1256"/>
      <c r="G41" s="1256"/>
      <c r="H41" s="1257"/>
      <c r="I41" s="82">
        <v>3684</v>
      </c>
      <c r="J41" s="83">
        <v>3642</v>
      </c>
      <c r="K41" s="83">
        <v>3621</v>
      </c>
      <c r="L41" s="83">
        <v>3398</v>
      </c>
      <c r="M41" s="84">
        <v>3676</v>
      </c>
    </row>
    <row r="42" spans="2:13" ht="27.75" customHeight="1">
      <c r="B42" s="1244"/>
      <c r="C42" s="1245"/>
      <c r="D42" s="85"/>
      <c r="E42" s="1248" t="s">
        <v>26</v>
      </c>
      <c r="F42" s="1248"/>
      <c r="G42" s="1248"/>
      <c r="H42" s="1249"/>
      <c r="I42" s="86" t="s">
        <v>492</v>
      </c>
      <c r="J42" s="87" t="s">
        <v>492</v>
      </c>
      <c r="K42" s="87" t="s">
        <v>492</v>
      </c>
      <c r="L42" s="87" t="s">
        <v>492</v>
      </c>
      <c r="M42" s="88" t="s">
        <v>492</v>
      </c>
    </row>
    <row r="43" spans="2:13" ht="27.75" customHeight="1">
      <c r="B43" s="1244"/>
      <c r="C43" s="1245"/>
      <c r="D43" s="85"/>
      <c r="E43" s="1248" t="s">
        <v>27</v>
      </c>
      <c r="F43" s="1248"/>
      <c r="G43" s="1248"/>
      <c r="H43" s="1249"/>
      <c r="I43" s="86">
        <v>1600</v>
      </c>
      <c r="J43" s="87">
        <v>1483</v>
      </c>
      <c r="K43" s="87">
        <v>1380</v>
      </c>
      <c r="L43" s="87">
        <v>1374</v>
      </c>
      <c r="M43" s="88">
        <v>1474</v>
      </c>
    </row>
    <row r="44" spans="2:13" ht="27.75" customHeight="1">
      <c r="B44" s="1244"/>
      <c r="C44" s="1245"/>
      <c r="D44" s="85"/>
      <c r="E44" s="1248" t="s">
        <v>28</v>
      </c>
      <c r="F44" s="1248"/>
      <c r="G44" s="1248"/>
      <c r="H44" s="1249"/>
      <c r="I44" s="86">
        <v>39</v>
      </c>
      <c r="J44" s="87">
        <v>34</v>
      </c>
      <c r="K44" s="87">
        <v>37</v>
      </c>
      <c r="L44" s="87">
        <v>86</v>
      </c>
      <c r="M44" s="88">
        <v>179</v>
      </c>
    </row>
    <row r="45" spans="2:13" ht="27.75" customHeight="1">
      <c r="B45" s="1244"/>
      <c r="C45" s="1245"/>
      <c r="D45" s="85"/>
      <c r="E45" s="1248" t="s">
        <v>29</v>
      </c>
      <c r="F45" s="1248"/>
      <c r="G45" s="1248"/>
      <c r="H45" s="1249"/>
      <c r="I45" s="86">
        <v>747</v>
      </c>
      <c r="J45" s="87">
        <v>716</v>
      </c>
      <c r="K45" s="87">
        <v>710</v>
      </c>
      <c r="L45" s="87">
        <v>711</v>
      </c>
      <c r="M45" s="88">
        <v>678</v>
      </c>
    </row>
    <row r="46" spans="2:13" ht="27.75" customHeight="1">
      <c r="B46" s="1244"/>
      <c r="C46" s="1245"/>
      <c r="D46" s="89"/>
      <c r="E46" s="1248" t="s">
        <v>30</v>
      </c>
      <c r="F46" s="1248"/>
      <c r="G46" s="1248"/>
      <c r="H46" s="1249"/>
      <c r="I46" s="86" t="s">
        <v>492</v>
      </c>
      <c r="J46" s="87" t="s">
        <v>492</v>
      </c>
      <c r="K46" s="87" t="s">
        <v>492</v>
      </c>
      <c r="L46" s="87" t="s">
        <v>492</v>
      </c>
      <c r="M46" s="88" t="s">
        <v>492</v>
      </c>
    </row>
    <row r="47" spans="2:13" ht="27.75" customHeight="1">
      <c r="B47" s="1244"/>
      <c r="C47" s="1245"/>
      <c r="D47" s="90"/>
      <c r="E47" s="1258" t="s">
        <v>31</v>
      </c>
      <c r="F47" s="1259"/>
      <c r="G47" s="1259"/>
      <c r="H47" s="1260"/>
      <c r="I47" s="86" t="s">
        <v>492</v>
      </c>
      <c r="J47" s="87" t="s">
        <v>492</v>
      </c>
      <c r="K47" s="87" t="s">
        <v>492</v>
      </c>
      <c r="L47" s="87" t="s">
        <v>492</v>
      </c>
      <c r="M47" s="88" t="s">
        <v>492</v>
      </c>
    </row>
    <row r="48" spans="2:13" ht="27.75" customHeight="1">
      <c r="B48" s="1244"/>
      <c r="C48" s="1245"/>
      <c r="D48" s="85"/>
      <c r="E48" s="1248" t="s">
        <v>32</v>
      </c>
      <c r="F48" s="1248"/>
      <c r="G48" s="1248"/>
      <c r="H48" s="1249"/>
      <c r="I48" s="86" t="s">
        <v>492</v>
      </c>
      <c r="J48" s="87" t="s">
        <v>492</v>
      </c>
      <c r="K48" s="87" t="s">
        <v>492</v>
      </c>
      <c r="L48" s="87" t="s">
        <v>492</v>
      </c>
      <c r="M48" s="88" t="s">
        <v>492</v>
      </c>
    </row>
    <row r="49" spans="2:13" ht="27.75" customHeight="1">
      <c r="B49" s="1246"/>
      <c r="C49" s="1247"/>
      <c r="D49" s="85"/>
      <c r="E49" s="1248" t="s">
        <v>33</v>
      </c>
      <c r="F49" s="1248"/>
      <c r="G49" s="1248"/>
      <c r="H49" s="1249"/>
      <c r="I49" s="86" t="s">
        <v>492</v>
      </c>
      <c r="J49" s="87" t="s">
        <v>492</v>
      </c>
      <c r="K49" s="87" t="s">
        <v>492</v>
      </c>
      <c r="L49" s="87" t="s">
        <v>492</v>
      </c>
      <c r="M49" s="88" t="s">
        <v>492</v>
      </c>
    </row>
    <row r="50" spans="2:13" ht="27.75" customHeight="1">
      <c r="B50" s="1242" t="s">
        <v>34</v>
      </c>
      <c r="C50" s="1243"/>
      <c r="D50" s="91"/>
      <c r="E50" s="1248" t="s">
        <v>35</v>
      </c>
      <c r="F50" s="1248"/>
      <c r="G50" s="1248"/>
      <c r="H50" s="1249"/>
      <c r="I50" s="86">
        <v>2414</v>
      </c>
      <c r="J50" s="87">
        <v>2370</v>
      </c>
      <c r="K50" s="87">
        <v>2296</v>
      </c>
      <c r="L50" s="87">
        <v>2290</v>
      </c>
      <c r="M50" s="88">
        <v>2297</v>
      </c>
    </row>
    <row r="51" spans="2:13" ht="27.75" customHeight="1">
      <c r="B51" s="1244"/>
      <c r="C51" s="1245"/>
      <c r="D51" s="85"/>
      <c r="E51" s="1248" t="s">
        <v>36</v>
      </c>
      <c r="F51" s="1248"/>
      <c r="G51" s="1248"/>
      <c r="H51" s="1249"/>
      <c r="I51" s="86">
        <v>61</v>
      </c>
      <c r="J51" s="87">
        <v>49</v>
      </c>
      <c r="K51" s="87">
        <v>36</v>
      </c>
      <c r="L51" s="87">
        <v>24</v>
      </c>
      <c r="M51" s="88">
        <v>12</v>
      </c>
    </row>
    <row r="52" spans="2:13" ht="27.75" customHeight="1">
      <c r="B52" s="1246"/>
      <c r="C52" s="1247"/>
      <c r="D52" s="85"/>
      <c r="E52" s="1248" t="s">
        <v>37</v>
      </c>
      <c r="F52" s="1248"/>
      <c r="G52" s="1248"/>
      <c r="H52" s="1249"/>
      <c r="I52" s="86">
        <v>4034</v>
      </c>
      <c r="J52" s="87">
        <v>3858</v>
      </c>
      <c r="K52" s="87">
        <v>3756</v>
      </c>
      <c r="L52" s="87">
        <v>3713</v>
      </c>
      <c r="M52" s="88">
        <v>3633</v>
      </c>
    </row>
    <row r="53" spans="2:13" ht="27.75" customHeight="1" thickBot="1">
      <c r="B53" s="1250" t="s">
        <v>38</v>
      </c>
      <c r="C53" s="1251"/>
      <c r="D53" s="92"/>
      <c r="E53" s="1252" t="s">
        <v>39</v>
      </c>
      <c r="F53" s="1252"/>
      <c r="G53" s="1252"/>
      <c r="H53" s="1253"/>
      <c r="I53" s="93">
        <v>-436</v>
      </c>
      <c r="J53" s="94">
        <v>-402</v>
      </c>
      <c r="K53" s="94">
        <v>-341</v>
      </c>
      <c r="L53" s="94">
        <v>-458</v>
      </c>
      <c r="M53" s="95">
        <v>64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cY6EIqypmKe8ZLXQJcHZ74qxVew7BFJD5B78SX/xsYN+26r40Zq1eDjyiadIuPw7LgxW3LVMug5ZraHrtuwkw==" saltValue="x+khiB027elDPgenAjdo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537</v>
      </c>
      <c r="G54" s="104" t="s">
        <v>538</v>
      </c>
      <c r="H54" s="105" t="s">
        <v>539</v>
      </c>
    </row>
    <row r="55" spans="2:8" ht="52.5" customHeight="1">
      <c r="B55" s="106"/>
      <c r="C55" s="1269" t="s">
        <v>42</v>
      </c>
      <c r="D55" s="1269"/>
      <c r="E55" s="1270"/>
      <c r="F55" s="107">
        <v>1178</v>
      </c>
      <c r="G55" s="107">
        <v>1186</v>
      </c>
      <c r="H55" s="108">
        <v>1191</v>
      </c>
    </row>
    <row r="56" spans="2:8" ht="52.5" customHeight="1">
      <c r="B56" s="109"/>
      <c r="C56" s="1271" t="s">
        <v>43</v>
      </c>
      <c r="D56" s="1271"/>
      <c r="E56" s="1272"/>
      <c r="F56" s="110">
        <v>599</v>
      </c>
      <c r="G56" s="110">
        <v>601</v>
      </c>
      <c r="H56" s="111">
        <v>602</v>
      </c>
    </row>
    <row r="57" spans="2:8" ht="53.25" customHeight="1">
      <c r="B57" s="109"/>
      <c r="C57" s="1273" t="s">
        <v>44</v>
      </c>
      <c r="D57" s="1273"/>
      <c r="E57" s="1274"/>
      <c r="F57" s="112">
        <v>186</v>
      </c>
      <c r="G57" s="112">
        <v>186</v>
      </c>
      <c r="H57" s="113">
        <v>186</v>
      </c>
    </row>
    <row r="58" spans="2:8" ht="45.75" customHeight="1">
      <c r="B58" s="114"/>
      <c r="C58" s="1261" t="s">
        <v>567</v>
      </c>
      <c r="D58" s="1262"/>
      <c r="E58" s="1263"/>
      <c r="F58" s="115">
        <v>162</v>
      </c>
      <c r="G58" s="115">
        <v>162</v>
      </c>
      <c r="H58" s="116">
        <v>162</v>
      </c>
    </row>
    <row r="59" spans="2:8" ht="45.75" customHeight="1">
      <c r="B59" s="114"/>
      <c r="C59" s="1261" t="s">
        <v>568</v>
      </c>
      <c r="D59" s="1262"/>
      <c r="E59" s="1263"/>
      <c r="F59" s="115">
        <v>21</v>
      </c>
      <c r="G59" s="115">
        <v>21</v>
      </c>
      <c r="H59" s="116">
        <v>21</v>
      </c>
    </row>
    <row r="60" spans="2:8" ht="45.75" customHeight="1">
      <c r="B60" s="114"/>
      <c r="C60" s="1261" t="s">
        <v>569</v>
      </c>
      <c r="D60" s="1262"/>
      <c r="E60" s="1263"/>
      <c r="F60" s="115">
        <v>3</v>
      </c>
      <c r="G60" s="115">
        <v>3</v>
      </c>
      <c r="H60" s="116">
        <v>3</v>
      </c>
    </row>
    <row r="61" spans="2:8" ht="45.75" customHeight="1">
      <c r="B61" s="114"/>
      <c r="C61" s="1261"/>
      <c r="D61" s="1262"/>
      <c r="E61" s="1263"/>
      <c r="F61" s="115"/>
      <c r="G61" s="115"/>
      <c r="H61" s="116"/>
    </row>
    <row r="62" spans="2:8" ht="45.75" customHeight="1" thickBot="1">
      <c r="B62" s="117"/>
      <c r="C62" s="1264"/>
      <c r="D62" s="1265"/>
      <c r="E62" s="1266"/>
      <c r="F62" s="118"/>
      <c r="G62" s="118"/>
      <c r="H62" s="119"/>
    </row>
    <row r="63" spans="2:8" ht="52.5" customHeight="1" thickBot="1">
      <c r="B63" s="120"/>
      <c r="C63" s="1267" t="s">
        <v>45</v>
      </c>
      <c r="D63" s="1267"/>
      <c r="E63" s="1268"/>
      <c r="F63" s="121">
        <v>1963</v>
      </c>
      <c r="G63" s="121">
        <v>1973</v>
      </c>
      <c r="H63" s="122">
        <v>1980</v>
      </c>
    </row>
    <row r="64" spans="2:8" ht="15" customHeight="1"/>
    <row r="65" ht="0" hidden="1" customHeight="1"/>
    <row r="66" ht="0" hidden="1" customHeight="1"/>
  </sheetData>
  <sheetProtection algorithmName="SHA-512" hashValue="5U4hl7lgB84bOLIP92n6CrADTPE+eUKhiZx9UPjpQYkcwbBFG8+m6fXSZZ1EtjivtWHeTIv6ngQOyJeC841Ixg==" saltValue="Y6yCgtk2QtLNyVM6b0+O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573</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535</v>
      </c>
      <c r="BQ50" s="1288"/>
      <c r="BR50" s="1288"/>
      <c r="BS50" s="1288"/>
      <c r="BT50" s="1288"/>
      <c r="BU50" s="1288"/>
      <c r="BV50" s="1288"/>
      <c r="BW50" s="1288"/>
      <c r="BX50" s="1288" t="s">
        <v>536</v>
      </c>
      <c r="BY50" s="1288"/>
      <c r="BZ50" s="1288"/>
      <c r="CA50" s="1288"/>
      <c r="CB50" s="1288"/>
      <c r="CC50" s="1288"/>
      <c r="CD50" s="1288"/>
      <c r="CE50" s="1288"/>
      <c r="CF50" s="1288" t="s">
        <v>537</v>
      </c>
      <c r="CG50" s="1288"/>
      <c r="CH50" s="1288"/>
      <c r="CI50" s="1288"/>
      <c r="CJ50" s="1288"/>
      <c r="CK50" s="1288"/>
      <c r="CL50" s="1288"/>
      <c r="CM50" s="1288"/>
      <c r="CN50" s="1288" t="s">
        <v>538</v>
      </c>
      <c r="CO50" s="1288"/>
      <c r="CP50" s="1288"/>
      <c r="CQ50" s="1288"/>
      <c r="CR50" s="1288"/>
      <c r="CS50" s="1288"/>
      <c r="CT50" s="1288"/>
      <c r="CU50" s="1288"/>
      <c r="CV50" s="1288" t="s">
        <v>539</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574</v>
      </c>
      <c r="AO51" s="1291"/>
      <c r="AP51" s="1291"/>
      <c r="AQ51" s="1291"/>
      <c r="AR51" s="1291"/>
      <c r="AS51" s="1291"/>
      <c r="AT51" s="1291"/>
      <c r="AU51" s="1291"/>
      <c r="AV51" s="1291"/>
      <c r="AW51" s="1291"/>
      <c r="AX51" s="1291"/>
      <c r="AY51" s="1291"/>
      <c r="AZ51" s="1291"/>
      <c r="BA51" s="1291"/>
      <c r="BB51" s="1291" t="s">
        <v>575</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c r="CO51" s="1289"/>
      <c r="CP51" s="1289"/>
      <c r="CQ51" s="1289"/>
      <c r="CR51" s="1289"/>
      <c r="CS51" s="1289"/>
      <c r="CT51" s="1289"/>
      <c r="CU51" s="1289"/>
      <c r="CV51" s="1289">
        <v>3</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576</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46.3</v>
      </c>
      <c r="CO53" s="1289"/>
      <c r="CP53" s="1289"/>
      <c r="CQ53" s="1289"/>
      <c r="CR53" s="1289"/>
      <c r="CS53" s="1289"/>
      <c r="CT53" s="1289"/>
      <c r="CU53" s="1289"/>
      <c r="CV53" s="1289">
        <v>46.6</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577</v>
      </c>
      <c r="AO55" s="1288"/>
      <c r="AP55" s="1288"/>
      <c r="AQ55" s="1288"/>
      <c r="AR55" s="1288"/>
      <c r="AS55" s="1288"/>
      <c r="AT55" s="1288"/>
      <c r="AU55" s="1288"/>
      <c r="AV55" s="1288"/>
      <c r="AW55" s="1288"/>
      <c r="AX55" s="1288"/>
      <c r="AY55" s="1288"/>
      <c r="AZ55" s="1288"/>
      <c r="BA55" s="1288"/>
      <c r="BB55" s="1291" t="s">
        <v>578</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576</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56.3</v>
      </c>
      <c r="CO57" s="1289"/>
      <c r="CP57" s="1289"/>
      <c r="CQ57" s="1289"/>
      <c r="CR57" s="1289"/>
      <c r="CS57" s="1289"/>
      <c r="CT57" s="1289"/>
      <c r="CU57" s="1289"/>
      <c r="CV57" s="1289">
        <v>58.5</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579</v>
      </c>
    </row>
    <row r="64" spans="1:109">
      <c r="B64" s="374"/>
      <c r="G64" s="381"/>
      <c r="I64" s="394"/>
      <c r="J64" s="394"/>
      <c r="K64" s="394"/>
      <c r="L64" s="394"/>
      <c r="M64" s="394"/>
      <c r="N64" s="395"/>
      <c r="AM64" s="381"/>
      <c r="AN64" s="381" t="s">
        <v>572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580</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573</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535</v>
      </c>
      <c r="BQ72" s="1288"/>
      <c r="BR72" s="1288"/>
      <c r="BS72" s="1288"/>
      <c r="BT72" s="1288"/>
      <c r="BU72" s="1288"/>
      <c r="BV72" s="1288"/>
      <c r="BW72" s="1288"/>
      <c r="BX72" s="1288" t="s">
        <v>536</v>
      </c>
      <c r="BY72" s="1288"/>
      <c r="BZ72" s="1288"/>
      <c r="CA72" s="1288"/>
      <c r="CB72" s="1288"/>
      <c r="CC72" s="1288"/>
      <c r="CD72" s="1288"/>
      <c r="CE72" s="1288"/>
      <c r="CF72" s="1288" t="s">
        <v>537</v>
      </c>
      <c r="CG72" s="1288"/>
      <c r="CH72" s="1288"/>
      <c r="CI72" s="1288"/>
      <c r="CJ72" s="1288"/>
      <c r="CK72" s="1288"/>
      <c r="CL72" s="1288"/>
      <c r="CM72" s="1288"/>
      <c r="CN72" s="1288" t="s">
        <v>538</v>
      </c>
      <c r="CO72" s="1288"/>
      <c r="CP72" s="1288"/>
      <c r="CQ72" s="1288"/>
      <c r="CR72" s="1288"/>
      <c r="CS72" s="1288"/>
      <c r="CT72" s="1288"/>
      <c r="CU72" s="1288"/>
      <c r="CV72" s="1288" t="s">
        <v>539</v>
      </c>
      <c r="CW72" s="1288"/>
      <c r="CX72" s="1288"/>
      <c r="CY72" s="1288"/>
      <c r="CZ72" s="1288"/>
      <c r="DA72" s="1288"/>
      <c r="DB72" s="1288"/>
      <c r="DC72" s="1288"/>
    </row>
    <row r="73" spans="2:107">
      <c r="B73" s="374"/>
      <c r="G73" s="1295"/>
      <c r="H73" s="1295"/>
      <c r="I73" s="1295"/>
      <c r="J73" s="1295"/>
      <c r="K73" s="1296"/>
      <c r="L73" s="1296"/>
      <c r="M73" s="1296"/>
      <c r="N73" s="1296"/>
      <c r="AM73" s="383"/>
      <c r="AN73" s="1291" t="s">
        <v>574</v>
      </c>
      <c r="AO73" s="1291"/>
      <c r="AP73" s="1291"/>
      <c r="AQ73" s="1291"/>
      <c r="AR73" s="1291"/>
      <c r="AS73" s="1291"/>
      <c r="AT73" s="1291"/>
      <c r="AU73" s="1291"/>
      <c r="AV73" s="1291"/>
      <c r="AW73" s="1291"/>
      <c r="AX73" s="1291"/>
      <c r="AY73" s="1291"/>
      <c r="AZ73" s="1291"/>
      <c r="BA73" s="1291"/>
      <c r="BB73" s="1291" t="s">
        <v>578</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v>3</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581</v>
      </c>
      <c r="BC75" s="1291"/>
      <c r="BD75" s="1291"/>
      <c r="BE75" s="1291"/>
      <c r="BF75" s="1291"/>
      <c r="BG75" s="1291"/>
      <c r="BH75" s="1291"/>
      <c r="BI75" s="1291"/>
      <c r="BJ75" s="1291"/>
      <c r="BK75" s="1291"/>
      <c r="BL75" s="1291"/>
      <c r="BM75" s="1291"/>
      <c r="BN75" s="1291"/>
      <c r="BO75" s="1291"/>
      <c r="BP75" s="1289">
        <v>5.5</v>
      </c>
      <c r="BQ75" s="1289"/>
      <c r="BR75" s="1289"/>
      <c r="BS75" s="1289"/>
      <c r="BT75" s="1289"/>
      <c r="BU75" s="1289"/>
      <c r="BV75" s="1289"/>
      <c r="BW75" s="1289"/>
      <c r="BX75" s="1289">
        <v>3.9</v>
      </c>
      <c r="BY75" s="1289"/>
      <c r="BZ75" s="1289"/>
      <c r="CA75" s="1289"/>
      <c r="CB75" s="1289"/>
      <c r="CC75" s="1289"/>
      <c r="CD75" s="1289"/>
      <c r="CE75" s="1289"/>
      <c r="CF75" s="1289">
        <v>3.8</v>
      </c>
      <c r="CG75" s="1289"/>
      <c r="CH75" s="1289"/>
      <c r="CI75" s="1289"/>
      <c r="CJ75" s="1289"/>
      <c r="CK75" s="1289"/>
      <c r="CL75" s="1289"/>
      <c r="CM75" s="1289"/>
      <c r="CN75" s="1289">
        <v>4.9000000000000004</v>
      </c>
      <c r="CO75" s="1289"/>
      <c r="CP75" s="1289"/>
      <c r="CQ75" s="1289"/>
      <c r="CR75" s="1289"/>
      <c r="CS75" s="1289"/>
      <c r="CT75" s="1289"/>
      <c r="CU75" s="1289"/>
      <c r="CV75" s="1289">
        <v>7</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577</v>
      </c>
      <c r="AO77" s="1288"/>
      <c r="AP77" s="1288"/>
      <c r="AQ77" s="1288"/>
      <c r="AR77" s="1288"/>
      <c r="AS77" s="1288"/>
      <c r="AT77" s="1288"/>
      <c r="AU77" s="1288"/>
      <c r="AV77" s="1288"/>
      <c r="AW77" s="1288"/>
      <c r="AX77" s="1288"/>
      <c r="AY77" s="1288"/>
      <c r="AZ77" s="1288"/>
      <c r="BA77" s="1288"/>
      <c r="BB77" s="1291" t="s">
        <v>578</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581</v>
      </c>
      <c r="BC79" s="1291"/>
      <c r="BD79" s="1291"/>
      <c r="BE79" s="1291"/>
      <c r="BF79" s="1291"/>
      <c r="BG79" s="1291"/>
      <c r="BH79" s="1291"/>
      <c r="BI79" s="1291"/>
      <c r="BJ79" s="1291"/>
      <c r="BK79" s="1291"/>
      <c r="BL79" s="1291"/>
      <c r="BM79" s="1291"/>
      <c r="BN79" s="1291"/>
      <c r="BO79" s="1291"/>
      <c r="BP79" s="1289">
        <v>9.8000000000000007</v>
      </c>
      <c r="BQ79" s="1289"/>
      <c r="BR79" s="1289"/>
      <c r="BS79" s="1289"/>
      <c r="BT79" s="1289"/>
      <c r="BU79" s="1289"/>
      <c r="BV79" s="1289"/>
      <c r="BW79" s="1289"/>
      <c r="BX79" s="1289">
        <v>9.1</v>
      </c>
      <c r="BY79" s="1289"/>
      <c r="BZ79" s="1289"/>
      <c r="CA79" s="1289"/>
      <c r="CB79" s="1289"/>
      <c r="CC79" s="1289"/>
      <c r="CD79" s="1289"/>
      <c r="CE79" s="1289"/>
      <c r="CF79" s="1289">
        <v>8.6</v>
      </c>
      <c r="CG79" s="1289"/>
      <c r="CH79" s="1289"/>
      <c r="CI79" s="1289"/>
      <c r="CJ79" s="1289"/>
      <c r="CK79" s="1289"/>
      <c r="CL79" s="1289"/>
      <c r="CM79" s="1289"/>
      <c r="CN79" s="1289">
        <v>8.5</v>
      </c>
      <c r="CO79" s="1289"/>
      <c r="CP79" s="1289"/>
      <c r="CQ79" s="1289"/>
      <c r="CR79" s="1289"/>
      <c r="CS79" s="1289"/>
      <c r="CT79" s="1289"/>
      <c r="CU79" s="1289"/>
      <c r="CV79" s="1289">
        <v>8.5</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Bd9BSJKUxKlaLl1PzkLub7ulRK3akoa9yE4CBCo2Da2raaMJ3gvNYZueFBarnoswckm7psrqrLPEMm2WBCXdw==" saltValue="kqIsDsDtGXW9eHjBD0Is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xbTydUAfTsQNp5D71wCKQhWYTUQMwkLJfEIzDYoWL6+NfcLqNgHdnOInKpEFagAltf8iAI9BGtXC++DOWrqzQ==" saltValue="yPsffXOlIBlattlXb74b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49KvZqCM/3Za41kE15gQwyMPSeGCWgoFQBOmAGwKya+tte8n1VJTvZnKZ07ZDRozP0ADjLZOCib+lJyws/jQQ==" saltValue="M0S3IZIPopBjaeWDUSoM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532</v>
      </c>
      <c r="G2" s="136"/>
      <c r="H2" s="137"/>
    </row>
    <row r="3" spans="1:8">
      <c r="A3" s="133" t="s">
        <v>525</v>
      </c>
      <c r="B3" s="138"/>
      <c r="C3" s="139"/>
      <c r="D3" s="140">
        <v>328272</v>
      </c>
      <c r="E3" s="141"/>
      <c r="F3" s="142">
        <v>174587</v>
      </c>
      <c r="G3" s="143"/>
      <c r="H3" s="144"/>
    </row>
    <row r="4" spans="1:8">
      <c r="A4" s="145"/>
      <c r="B4" s="146"/>
      <c r="C4" s="147"/>
      <c r="D4" s="148">
        <v>92731</v>
      </c>
      <c r="E4" s="149"/>
      <c r="F4" s="150">
        <v>79695</v>
      </c>
      <c r="G4" s="151"/>
      <c r="H4" s="152"/>
    </row>
    <row r="5" spans="1:8">
      <c r="A5" s="133" t="s">
        <v>527</v>
      </c>
      <c r="B5" s="138"/>
      <c r="C5" s="139"/>
      <c r="D5" s="140">
        <v>151674</v>
      </c>
      <c r="E5" s="141"/>
      <c r="F5" s="142">
        <v>175675</v>
      </c>
      <c r="G5" s="143"/>
      <c r="H5" s="144"/>
    </row>
    <row r="6" spans="1:8">
      <c r="A6" s="145"/>
      <c r="B6" s="146"/>
      <c r="C6" s="147"/>
      <c r="D6" s="148">
        <v>95117</v>
      </c>
      <c r="E6" s="149"/>
      <c r="F6" s="150">
        <v>87698</v>
      </c>
      <c r="G6" s="151"/>
      <c r="H6" s="152"/>
    </row>
    <row r="7" spans="1:8">
      <c r="A7" s="133" t="s">
        <v>528</v>
      </c>
      <c r="B7" s="138"/>
      <c r="C7" s="139"/>
      <c r="D7" s="140">
        <v>186269</v>
      </c>
      <c r="E7" s="141"/>
      <c r="F7" s="142">
        <v>162193</v>
      </c>
      <c r="G7" s="143"/>
      <c r="H7" s="144"/>
    </row>
    <row r="8" spans="1:8">
      <c r="A8" s="145"/>
      <c r="B8" s="146"/>
      <c r="C8" s="147"/>
      <c r="D8" s="148">
        <v>118204</v>
      </c>
      <c r="E8" s="149"/>
      <c r="F8" s="150">
        <v>79985</v>
      </c>
      <c r="G8" s="151"/>
      <c r="H8" s="152"/>
    </row>
    <row r="9" spans="1:8">
      <c r="A9" s="133" t="s">
        <v>529</v>
      </c>
      <c r="B9" s="138"/>
      <c r="C9" s="139"/>
      <c r="D9" s="140">
        <v>102680</v>
      </c>
      <c r="E9" s="141"/>
      <c r="F9" s="142">
        <v>168868</v>
      </c>
      <c r="G9" s="143"/>
      <c r="H9" s="144"/>
    </row>
    <row r="10" spans="1:8">
      <c r="A10" s="145"/>
      <c r="B10" s="146"/>
      <c r="C10" s="147"/>
      <c r="D10" s="148">
        <v>59189</v>
      </c>
      <c r="E10" s="149"/>
      <c r="F10" s="150">
        <v>79360</v>
      </c>
      <c r="G10" s="151"/>
      <c r="H10" s="152"/>
    </row>
    <row r="11" spans="1:8">
      <c r="A11" s="133" t="s">
        <v>530</v>
      </c>
      <c r="B11" s="138"/>
      <c r="C11" s="139"/>
      <c r="D11" s="140">
        <v>272656</v>
      </c>
      <c r="E11" s="141"/>
      <c r="F11" s="142">
        <v>202870</v>
      </c>
      <c r="G11" s="143"/>
      <c r="H11" s="144"/>
    </row>
    <row r="12" spans="1:8">
      <c r="A12" s="145"/>
      <c r="B12" s="146"/>
      <c r="C12" s="153"/>
      <c r="D12" s="148">
        <v>99023</v>
      </c>
      <c r="E12" s="149"/>
      <c r="F12" s="150">
        <v>79735</v>
      </c>
      <c r="G12" s="151"/>
      <c r="H12" s="152"/>
    </row>
    <row r="13" spans="1:8">
      <c r="A13" s="133"/>
      <c r="B13" s="138"/>
      <c r="C13" s="154"/>
      <c r="D13" s="155">
        <v>208310</v>
      </c>
      <c r="E13" s="156"/>
      <c r="F13" s="157">
        <v>176839</v>
      </c>
      <c r="G13" s="158"/>
      <c r="H13" s="144"/>
    </row>
    <row r="14" spans="1:8">
      <c r="A14" s="145"/>
      <c r="B14" s="146"/>
      <c r="C14" s="147"/>
      <c r="D14" s="148">
        <v>92853</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26.24</v>
      </c>
      <c r="C19" s="159">
        <f>ROUND(VALUE(SUBSTITUTE(実質収支比率等に係る経年分析!G$48,"▲","-")),2)</f>
        <v>26.65</v>
      </c>
      <c r="D19" s="159">
        <f>ROUND(VALUE(SUBSTITUTE(実質収支比率等に係る経年分析!H$48,"▲","-")),2)</f>
        <v>36.450000000000003</v>
      </c>
      <c r="E19" s="159">
        <f>ROUND(VALUE(SUBSTITUTE(実質収支比率等に係る経年分析!I$48,"▲","-")),2)</f>
        <v>28.9</v>
      </c>
      <c r="F19" s="159">
        <f>ROUND(VALUE(SUBSTITUTE(実質収支比率等に係る経年分析!J$48,"▲","-")),2)</f>
        <v>30.28</v>
      </c>
    </row>
    <row r="20" spans="1:11">
      <c r="A20" s="159" t="s">
        <v>49</v>
      </c>
      <c r="B20" s="159">
        <f>ROUND(VALUE(SUBSTITUTE(実質収支比率等に係る経年分析!F$47,"▲","-")),2)</f>
        <v>46.4</v>
      </c>
      <c r="C20" s="159">
        <f>ROUND(VALUE(SUBSTITUTE(実質収支比率等に係る経年分析!G$47,"▲","-")),2)</f>
        <v>46.3</v>
      </c>
      <c r="D20" s="159">
        <f>ROUND(VALUE(SUBSTITUTE(実質収支比率等に係る経年分析!H$47,"▲","-")),2)</f>
        <v>45.3</v>
      </c>
      <c r="E20" s="159">
        <f>ROUND(VALUE(SUBSTITUTE(実質収支比率等に係る経年分析!I$47,"▲","-")),2)</f>
        <v>46.34</v>
      </c>
      <c r="F20" s="159">
        <f>ROUND(VALUE(SUBSTITUTE(実質収支比率等に係る経年分析!J$47,"▲","-")),2)</f>
        <v>47.04</v>
      </c>
    </row>
    <row r="21" spans="1:11">
      <c r="A21" s="159" t="s">
        <v>50</v>
      </c>
      <c r="B21" s="159">
        <f>IF(ISNUMBER(VALUE(SUBSTITUTE(実質収支比率等に係る経年分析!F$49,"▲","-"))),ROUND(VALUE(SUBSTITUTE(実質収支比率等に係る経年分析!F$49,"▲","-")),2),NA())</f>
        <v>5.47</v>
      </c>
      <c r="C21" s="159">
        <f>IF(ISNUMBER(VALUE(SUBSTITUTE(実質収支比率等に係る経年分析!G$49,"▲","-"))),ROUND(VALUE(SUBSTITUTE(実質収支比率等に係る経年分析!G$49,"▲","-")),2),NA())</f>
        <v>0.71</v>
      </c>
      <c r="D21" s="159">
        <f>IF(ISNUMBER(VALUE(SUBSTITUTE(実質収支比率等に係る経年分析!H$49,"▲","-"))),ROUND(VALUE(SUBSTITUTE(実質収支比率等に係る経年分析!H$49,"▲","-")),2),NA())</f>
        <v>10.63</v>
      </c>
      <c r="E21" s="159">
        <f>IF(ISNUMBER(VALUE(SUBSTITUTE(実質収支比率等に係る経年分析!I$49,"▲","-"))),ROUND(VALUE(SUBSTITUTE(実質収支比率等に係る経年分析!I$49,"▲","-")),2),NA())</f>
        <v>-7.85</v>
      </c>
      <c r="F21" s="159">
        <f>IF(ISNUMBER(VALUE(SUBSTITUTE(実質収支比率等に係る経年分析!J$49,"▲","-"))),ROUND(VALUE(SUBSTITUTE(実質収支比率等に係る経年分析!J$49,"▲","-")),2),NA())</f>
        <v>1.32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0.93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0.65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1.17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4.21</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1.89</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0.57999999999999996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2.4900000000000002</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0.56000000000000005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0.57999999999999996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4.3899999999999997</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#VALUE!</v>
      </c>
      <c r="I35" s="160" t="e">
        <f>IF(ROUND(VALUE(SUBSTITUTE(連結実質赤字比率に係る赤字・黒字の構成分析!I$35,"▲", "-")), 2) &gt;= 0, ABS(ROUND(VALUE(SUBSTITUTE(連結実質赤字比率に係る赤字・黒字の構成分析!I$35,"▲", "-")), 2)), NA())</f>
        <v>#VALUE!</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26.23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26.64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36.44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28.9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30.27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418</v>
      </c>
      <c r="E42" s="161"/>
      <c r="F42" s="161"/>
      <c r="G42" s="161">
        <f>'実質公債費比率（分子）の構造'!L$52</f>
        <v>456</v>
      </c>
      <c r="H42" s="161"/>
      <c r="I42" s="161"/>
      <c r="J42" s="161">
        <f>'実質公債費比率（分子）の構造'!M$52</f>
        <v>440</v>
      </c>
      <c r="K42" s="161"/>
      <c r="L42" s="161"/>
      <c r="M42" s="161">
        <f>'実質公債費比率（分子）の構造'!N$52</f>
        <v>435</v>
      </c>
      <c r="N42" s="161"/>
      <c r="O42" s="161"/>
      <c r="P42" s="161">
        <f>'実質公債費比率（分子）の構造'!O$52</f>
        <v>426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6</v>
      </c>
      <c r="C45" s="161"/>
      <c r="D45" s="161"/>
      <c r="E45" s="161">
        <f>'実質公債費比率（分子）の構造'!L$49</f>
        <v>6</v>
      </c>
      <c r="F45" s="161"/>
      <c r="G45" s="161"/>
      <c r="H45" s="161">
        <f>'実質公債費比率（分子）の構造'!M$49</f>
        <v>7</v>
      </c>
      <c r="I45" s="161"/>
      <c r="J45" s="161"/>
      <c r="K45" s="161">
        <f>'実質公債費比率（分子）の構造'!N$49</f>
        <v>7</v>
      </c>
      <c r="L45" s="161"/>
      <c r="M45" s="161"/>
      <c r="N45" s="161">
        <f>'実質公債費比率（分子）の構造'!O$49</f>
        <v>7</v>
      </c>
      <c r="O45" s="161"/>
      <c r="P45" s="161"/>
    </row>
    <row r="46" spans="1:16">
      <c r="A46" s="161" t="s">
        <v>61</v>
      </c>
      <c r="B46" s="161">
        <f>'実質公債費比率（分子）の構造'!K$48</f>
        <v>160</v>
      </c>
      <c r="C46" s="161"/>
      <c r="D46" s="161"/>
      <c r="E46" s="161">
        <f>'実質公債費比率（分子）の構造'!L$48</f>
        <v>157</v>
      </c>
      <c r="F46" s="161"/>
      <c r="G46" s="161"/>
      <c r="H46" s="161">
        <f>'実質公債費比率（分子）の構造'!M$48</f>
        <v>161</v>
      </c>
      <c r="I46" s="161"/>
      <c r="J46" s="161"/>
      <c r="K46" s="161">
        <f>'実質公債費比率（分子）の構造'!N$48</f>
        <v>192</v>
      </c>
      <c r="L46" s="161"/>
      <c r="M46" s="161"/>
      <c r="N46" s="161">
        <f>'実質公債費比率（分子）の構造'!O$48</f>
        <v>195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343</v>
      </c>
      <c r="C49" s="161"/>
      <c r="D49" s="161"/>
      <c r="E49" s="161">
        <f>'実質公債費比率（分子）の構造'!L$45</f>
        <v>339</v>
      </c>
      <c r="F49" s="161"/>
      <c r="G49" s="161"/>
      <c r="H49" s="161">
        <f>'実質公債費比率（分子）の構造'!M$45</f>
        <v>382</v>
      </c>
      <c r="I49" s="161"/>
      <c r="J49" s="161"/>
      <c r="K49" s="161">
        <f>'実質公債費比率（分子）の構造'!N$45</f>
        <v>400</v>
      </c>
      <c r="L49" s="161"/>
      <c r="M49" s="161"/>
      <c r="N49" s="161">
        <f>'実質公債費比率（分子）の構造'!O$45</f>
        <v>404</v>
      </c>
      <c r="O49" s="161"/>
      <c r="P49" s="161"/>
    </row>
    <row r="50" spans="1:16">
      <c r="A50" s="161" t="s">
        <v>65</v>
      </c>
      <c r="B50" s="161" t="e">
        <f>NA()</f>
        <v>#N/A</v>
      </c>
      <c r="C50" s="161">
        <f>IF(ISNUMBER('実質公債費比率（分子）の構造'!K$53),'実質公債費比率（分子）の構造'!K$53,NA())</f>
        <v>91</v>
      </c>
      <c r="D50" s="161" t="e">
        <f>NA()</f>
        <v>#N/A</v>
      </c>
      <c r="E50" s="161" t="e">
        <f>NA()</f>
        <v>#N/A</v>
      </c>
      <c r="F50" s="161">
        <f>IF(ISNUMBER('実質公債費比率（分子）の構造'!L$53),'実質公債費比率（分子）の構造'!L$53,NA())</f>
        <v>46</v>
      </c>
      <c r="G50" s="161" t="e">
        <f>NA()</f>
        <v>#N/A</v>
      </c>
      <c r="H50" s="161" t="e">
        <f>NA()</f>
        <v>#N/A</v>
      </c>
      <c r="I50" s="161">
        <f>IF(ISNUMBER('実質公債費比率（分子）の構造'!M$53),'実質公債費比率（分子）の構造'!M$53,NA())</f>
        <v>110</v>
      </c>
      <c r="J50" s="161" t="e">
        <f>NA()</f>
        <v>#N/A</v>
      </c>
      <c r="K50" s="161" t="e">
        <f>NA()</f>
        <v>#N/A</v>
      </c>
      <c r="L50" s="161">
        <f>IF(ISNUMBER('実質公債費比率（分子）の構造'!N$53),'実質公債費比率（分子）の構造'!N$53,NA())</f>
        <v>164</v>
      </c>
      <c r="M50" s="161" t="e">
        <f>NA()</f>
        <v>#N/A</v>
      </c>
      <c r="N50" s="161" t="e">
        <f>NA()</f>
        <v>#N/A</v>
      </c>
      <c r="O50" s="161">
        <f>IF(ISNUMBER('実質公債費比率（分子）の構造'!O$53),'実質公債費比率（分子）の構造'!O$53,NA())</f>
        <v>180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4034</v>
      </c>
      <c r="E56" s="160"/>
      <c r="F56" s="160"/>
      <c r="G56" s="160">
        <f>'将来負担比率（分子）の構造'!J$52</f>
        <v>3858</v>
      </c>
      <c r="H56" s="160"/>
      <c r="I56" s="160"/>
      <c r="J56" s="160">
        <f>'将来負担比率（分子）の構造'!K$52</f>
        <v>3756</v>
      </c>
      <c r="K56" s="160"/>
      <c r="L56" s="160"/>
      <c r="M56" s="160">
        <f>'将来負担比率（分子）の構造'!L$52</f>
        <v>3713</v>
      </c>
      <c r="N56" s="160"/>
      <c r="O56" s="160"/>
      <c r="P56" s="160">
        <f>'将来負担比率（分子）の構造'!M$52</f>
        <v>3633</v>
      </c>
    </row>
    <row r="57" spans="1:16">
      <c r="A57" s="160" t="s">
        <v>36</v>
      </c>
      <c r="B57" s="160"/>
      <c r="C57" s="160"/>
      <c r="D57" s="160">
        <f>'将来負担比率（分子）の構造'!I$51</f>
        <v>61</v>
      </c>
      <c r="E57" s="160"/>
      <c r="F57" s="160"/>
      <c r="G57" s="160">
        <f>'将来負担比率（分子）の構造'!J$51</f>
        <v>49</v>
      </c>
      <c r="H57" s="160"/>
      <c r="I57" s="160"/>
      <c r="J57" s="160">
        <f>'将来負担比率（分子）の構造'!K$51</f>
        <v>36</v>
      </c>
      <c r="K57" s="160"/>
      <c r="L57" s="160"/>
      <c r="M57" s="160">
        <f>'将来負担比率（分子）の構造'!L$51</f>
        <v>24</v>
      </c>
      <c r="N57" s="160"/>
      <c r="O57" s="160"/>
      <c r="P57" s="160">
        <f>'将来負担比率（分子）の構造'!M$51</f>
        <v>12</v>
      </c>
    </row>
    <row r="58" spans="1:16">
      <c r="A58" s="160" t="s">
        <v>35</v>
      </c>
      <c r="B58" s="160"/>
      <c r="C58" s="160"/>
      <c r="D58" s="160">
        <f>'将来負担比率（分子）の構造'!I$50</f>
        <v>2414</v>
      </c>
      <c r="E58" s="160"/>
      <c r="F58" s="160"/>
      <c r="G58" s="160">
        <f>'将来負担比率（分子）の構造'!J$50</f>
        <v>2370</v>
      </c>
      <c r="H58" s="160"/>
      <c r="I58" s="160"/>
      <c r="J58" s="160">
        <f>'将来負担比率（分子）の構造'!K$50</f>
        <v>2296</v>
      </c>
      <c r="K58" s="160"/>
      <c r="L58" s="160"/>
      <c r="M58" s="160">
        <f>'将来負担比率（分子）の構造'!L$50</f>
        <v>2290</v>
      </c>
      <c r="N58" s="160"/>
      <c r="O58" s="160"/>
      <c r="P58" s="160">
        <f>'将来負担比率（分子）の構造'!M$50</f>
        <v>2297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747</v>
      </c>
      <c r="C62" s="160"/>
      <c r="D62" s="160"/>
      <c r="E62" s="160">
        <f>'将来負担比率（分子）の構造'!J$45</f>
        <v>716</v>
      </c>
      <c r="F62" s="160"/>
      <c r="G62" s="160"/>
      <c r="H62" s="160">
        <f>'将来負担比率（分子）の構造'!K$45</f>
        <v>710</v>
      </c>
      <c r="I62" s="160"/>
      <c r="J62" s="160"/>
      <c r="K62" s="160">
        <f>'将来負担比率（分子）の構造'!L$45</f>
        <v>711</v>
      </c>
      <c r="L62" s="160"/>
      <c r="M62" s="160"/>
      <c r="N62" s="160">
        <f>'将来負担比率（分子）の構造'!M$45</f>
        <v>678</v>
      </c>
      <c r="O62" s="160"/>
      <c r="P62" s="160"/>
    </row>
    <row r="63" spans="1:16">
      <c r="A63" s="160" t="s">
        <v>28</v>
      </c>
      <c r="B63" s="160">
        <f>'将来負担比率（分子）の構造'!I$44</f>
        <v>39</v>
      </c>
      <c r="C63" s="160"/>
      <c r="D63" s="160"/>
      <c r="E63" s="160">
        <f>'将来負担比率（分子）の構造'!J$44</f>
        <v>34</v>
      </c>
      <c r="F63" s="160"/>
      <c r="G63" s="160"/>
      <c r="H63" s="160">
        <f>'将来負担比率（分子）の構造'!K$44</f>
        <v>37</v>
      </c>
      <c r="I63" s="160"/>
      <c r="J63" s="160"/>
      <c r="K63" s="160">
        <f>'将来負担比率（分子）の構造'!L$44</f>
        <v>86</v>
      </c>
      <c r="L63" s="160"/>
      <c r="M63" s="160"/>
      <c r="N63" s="160">
        <f>'将来負担比率（分子）の構造'!M$44</f>
        <v>179</v>
      </c>
      <c r="O63" s="160"/>
      <c r="P63" s="160"/>
    </row>
    <row r="64" spans="1:16">
      <c r="A64" s="160" t="s">
        <v>27</v>
      </c>
      <c r="B64" s="160">
        <f>'将来負担比率（分子）の構造'!I$43</f>
        <v>1600</v>
      </c>
      <c r="C64" s="160"/>
      <c r="D64" s="160"/>
      <c r="E64" s="160">
        <f>'将来負担比率（分子）の構造'!J$43</f>
        <v>1483</v>
      </c>
      <c r="F64" s="160"/>
      <c r="G64" s="160"/>
      <c r="H64" s="160">
        <f>'将来負担比率（分子）の構造'!K$43</f>
        <v>1380</v>
      </c>
      <c r="I64" s="160"/>
      <c r="J64" s="160"/>
      <c r="K64" s="160">
        <f>'将来負担比率（分子）の構造'!L$43</f>
        <v>1374</v>
      </c>
      <c r="L64" s="160"/>
      <c r="M64" s="160"/>
      <c r="N64" s="160">
        <f>'将来負担比率（分子）の構造'!M$43</f>
        <v>1474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3684</v>
      </c>
      <c r="C66" s="160"/>
      <c r="D66" s="160"/>
      <c r="E66" s="160">
        <f>'将来負担比率（分子）の構造'!J$41</f>
        <v>3642</v>
      </c>
      <c r="F66" s="160"/>
      <c r="G66" s="160"/>
      <c r="H66" s="160">
        <f>'将来負担比率（分子）の構造'!K$41</f>
        <v>3621</v>
      </c>
      <c r="I66" s="160"/>
      <c r="J66" s="160"/>
      <c r="K66" s="160">
        <f>'将来負担比率（分子）の構造'!L$41</f>
        <v>3398</v>
      </c>
      <c r="L66" s="160"/>
      <c r="M66" s="160"/>
      <c r="N66" s="160">
        <f>'将来負担比率（分子）の構造'!M$41</f>
        <v>3676</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64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1178</v>
      </c>
      <c r="C72" s="164">
        <f>基金残高に係る経年分析!G55</f>
        <v>1186</v>
      </c>
      <c r="D72" s="164">
        <f>基金残高に係る経年分析!H55</f>
        <v>1191</v>
      </c>
    </row>
    <row r="73" spans="1:16">
      <c r="A73" s="163" t="s">
        <v>72</v>
      </c>
      <c r="B73" s="164">
        <f>基金残高に係る経年分析!F56</f>
        <v>599</v>
      </c>
      <c r="C73" s="164">
        <f>基金残高に係る経年分析!G56</f>
        <v>601</v>
      </c>
      <c r="D73" s="164">
        <f>基金残高に係る経年分析!H56</f>
        <v>602</v>
      </c>
    </row>
    <row r="74" spans="1:16">
      <c r="A74" s="163" t="s">
        <v>73</v>
      </c>
      <c r="B74" s="164">
        <f>基金残高に係る経年分析!F57</f>
        <v>186</v>
      </c>
      <c r="C74" s="164">
        <f>基金残高に係る経年分析!G57</f>
        <v>186</v>
      </c>
      <c r="D74" s="164">
        <f>基金残高に係る経年分析!H57</f>
        <v>186</v>
      </c>
    </row>
  </sheetData>
  <sheetProtection algorithmName="SHA-512" hashValue="9TlUI5pIJIEd9+xC5YnRbvuy0DM2ELS14KzxHwFIte5SfupDi+YB7RHyBejerB5vcKmku2BS6r5Kf89sJJuEQg==" saltValue="ZRt7+1W2EjuOUukeM/LZgw=="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627262</v>
      </c>
      <c r="S5" s="707"/>
      <c r="T5" s="707"/>
      <c r="U5" s="707"/>
      <c r="V5" s="707"/>
      <c r="W5" s="707"/>
      <c r="X5" s="707"/>
      <c r="Y5" s="753"/>
      <c r="Z5" s="771">
        <v>10.199999999999999</v>
      </c>
      <c r="AA5" s="771"/>
      <c r="AB5" s="771"/>
      <c r="AC5" s="771"/>
      <c r="AD5" s="772">
        <v>627262</v>
      </c>
      <c r="AE5" s="772"/>
      <c r="AF5" s="772"/>
      <c r="AG5" s="772"/>
      <c r="AH5" s="772"/>
      <c r="AI5" s="772"/>
      <c r="AJ5" s="772"/>
      <c r="AK5" s="772"/>
      <c r="AL5" s="754">
        <v>25.6</v>
      </c>
      <c r="AM5" s="723"/>
      <c r="AN5" s="723"/>
      <c r="AO5" s="755"/>
      <c r="AP5" s="740" t="s">
        <v>220</v>
      </c>
      <c r="AQ5" s="741"/>
      <c r="AR5" s="741"/>
      <c r="AS5" s="741"/>
      <c r="AT5" s="741"/>
      <c r="AU5" s="741"/>
      <c r="AV5" s="741"/>
      <c r="AW5" s="741"/>
      <c r="AX5" s="741"/>
      <c r="AY5" s="741"/>
      <c r="AZ5" s="741"/>
      <c r="BA5" s="741"/>
      <c r="BB5" s="741"/>
      <c r="BC5" s="741"/>
      <c r="BD5" s="741"/>
      <c r="BE5" s="741"/>
      <c r="BF5" s="742"/>
      <c r="BG5" s="641">
        <v>627262</v>
      </c>
      <c r="BH5" s="644"/>
      <c r="BI5" s="644"/>
      <c r="BJ5" s="644"/>
      <c r="BK5" s="644"/>
      <c r="BL5" s="644"/>
      <c r="BM5" s="644"/>
      <c r="BN5" s="645"/>
      <c r="BO5" s="703">
        <v>100</v>
      </c>
      <c r="BP5" s="703"/>
      <c r="BQ5" s="703"/>
      <c r="BR5" s="703"/>
      <c r="BS5" s="704" t="s">
        <v>166</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60216</v>
      </c>
      <c r="S6" s="644"/>
      <c r="T6" s="644"/>
      <c r="U6" s="644"/>
      <c r="V6" s="644"/>
      <c r="W6" s="644"/>
      <c r="X6" s="644"/>
      <c r="Y6" s="645"/>
      <c r="Z6" s="703">
        <v>1</v>
      </c>
      <c r="AA6" s="703"/>
      <c r="AB6" s="703"/>
      <c r="AC6" s="703"/>
      <c r="AD6" s="704">
        <v>60216</v>
      </c>
      <c r="AE6" s="704"/>
      <c r="AF6" s="704"/>
      <c r="AG6" s="704"/>
      <c r="AH6" s="704"/>
      <c r="AI6" s="704"/>
      <c r="AJ6" s="704"/>
      <c r="AK6" s="704"/>
      <c r="AL6" s="646">
        <v>2.5</v>
      </c>
      <c r="AM6" s="647"/>
      <c r="AN6" s="647"/>
      <c r="AO6" s="705"/>
      <c r="AP6" s="638" t="s">
        <v>225</v>
      </c>
      <c r="AQ6" s="639"/>
      <c r="AR6" s="639"/>
      <c r="AS6" s="639"/>
      <c r="AT6" s="639"/>
      <c r="AU6" s="639"/>
      <c r="AV6" s="639"/>
      <c r="AW6" s="639"/>
      <c r="AX6" s="639"/>
      <c r="AY6" s="639"/>
      <c r="AZ6" s="639"/>
      <c r="BA6" s="639"/>
      <c r="BB6" s="639"/>
      <c r="BC6" s="639"/>
      <c r="BD6" s="639"/>
      <c r="BE6" s="639"/>
      <c r="BF6" s="640"/>
      <c r="BG6" s="641">
        <v>627262</v>
      </c>
      <c r="BH6" s="644"/>
      <c r="BI6" s="644"/>
      <c r="BJ6" s="644"/>
      <c r="BK6" s="644"/>
      <c r="BL6" s="644"/>
      <c r="BM6" s="644"/>
      <c r="BN6" s="645"/>
      <c r="BO6" s="703">
        <v>100</v>
      </c>
      <c r="BP6" s="703"/>
      <c r="BQ6" s="703"/>
      <c r="BR6" s="703"/>
      <c r="BS6" s="704" t="s">
        <v>166</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60816</v>
      </c>
      <c r="CS6" s="644"/>
      <c r="CT6" s="644"/>
      <c r="CU6" s="644"/>
      <c r="CV6" s="644"/>
      <c r="CW6" s="644"/>
      <c r="CX6" s="644"/>
      <c r="CY6" s="645"/>
      <c r="CZ6" s="754">
        <v>1.1000000000000001</v>
      </c>
      <c r="DA6" s="723"/>
      <c r="DB6" s="723"/>
      <c r="DC6" s="757"/>
      <c r="DD6" s="649" t="s">
        <v>227</v>
      </c>
      <c r="DE6" s="644"/>
      <c r="DF6" s="644"/>
      <c r="DG6" s="644"/>
      <c r="DH6" s="644"/>
      <c r="DI6" s="644"/>
      <c r="DJ6" s="644"/>
      <c r="DK6" s="644"/>
      <c r="DL6" s="644"/>
      <c r="DM6" s="644"/>
      <c r="DN6" s="644"/>
      <c r="DO6" s="644"/>
      <c r="DP6" s="645"/>
      <c r="DQ6" s="649">
        <v>60816</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1097</v>
      </c>
      <c r="S7" s="644"/>
      <c r="T7" s="644"/>
      <c r="U7" s="644"/>
      <c r="V7" s="644"/>
      <c r="W7" s="644"/>
      <c r="X7" s="644"/>
      <c r="Y7" s="645"/>
      <c r="Z7" s="703">
        <v>0</v>
      </c>
      <c r="AA7" s="703"/>
      <c r="AB7" s="703"/>
      <c r="AC7" s="703"/>
      <c r="AD7" s="704">
        <v>1097</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288289</v>
      </c>
      <c r="BH7" s="644"/>
      <c r="BI7" s="644"/>
      <c r="BJ7" s="644"/>
      <c r="BK7" s="644"/>
      <c r="BL7" s="644"/>
      <c r="BM7" s="644"/>
      <c r="BN7" s="645"/>
      <c r="BO7" s="703">
        <v>46</v>
      </c>
      <c r="BP7" s="703"/>
      <c r="BQ7" s="703"/>
      <c r="BR7" s="703"/>
      <c r="BS7" s="704" t="s">
        <v>130</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864335</v>
      </c>
      <c r="CS7" s="644"/>
      <c r="CT7" s="644"/>
      <c r="CU7" s="644"/>
      <c r="CV7" s="644"/>
      <c r="CW7" s="644"/>
      <c r="CX7" s="644"/>
      <c r="CY7" s="645"/>
      <c r="CZ7" s="703">
        <v>16.2</v>
      </c>
      <c r="DA7" s="703"/>
      <c r="DB7" s="703"/>
      <c r="DC7" s="703"/>
      <c r="DD7" s="649">
        <v>104500</v>
      </c>
      <c r="DE7" s="644"/>
      <c r="DF7" s="644"/>
      <c r="DG7" s="644"/>
      <c r="DH7" s="644"/>
      <c r="DI7" s="644"/>
      <c r="DJ7" s="644"/>
      <c r="DK7" s="644"/>
      <c r="DL7" s="644"/>
      <c r="DM7" s="644"/>
      <c r="DN7" s="644"/>
      <c r="DO7" s="644"/>
      <c r="DP7" s="645"/>
      <c r="DQ7" s="649">
        <v>680971</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2622</v>
      </c>
      <c r="S8" s="644"/>
      <c r="T8" s="644"/>
      <c r="U8" s="644"/>
      <c r="V8" s="644"/>
      <c r="W8" s="644"/>
      <c r="X8" s="644"/>
      <c r="Y8" s="645"/>
      <c r="Z8" s="703">
        <v>0</v>
      </c>
      <c r="AA8" s="703"/>
      <c r="AB8" s="703"/>
      <c r="AC8" s="703"/>
      <c r="AD8" s="704">
        <v>2622</v>
      </c>
      <c r="AE8" s="704"/>
      <c r="AF8" s="704"/>
      <c r="AG8" s="704"/>
      <c r="AH8" s="704"/>
      <c r="AI8" s="704"/>
      <c r="AJ8" s="704"/>
      <c r="AK8" s="704"/>
      <c r="AL8" s="646">
        <v>0.1</v>
      </c>
      <c r="AM8" s="647"/>
      <c r="AN8" s="647"/>
      <c r="AO8" s="705"/>
      <c r="AP8" s="638" t="s">
        <v>232</v>
      </c>
      <c r="AQ8" s="639"/>
      <c r="AR8" s="639"/>
      <c r="AS8" s="639"/>
      <c r="AT8" s="639"/>
      <c r="AU8" s="639"/>
      <c r="AV8" s="639"/>
      <c r="AW8" s="639"/>
      <c r="AX8" s="639"/>
      <c r="AY8" s="639"/>
      <c r="AZ8" s="639"/>
      <c r="BA8" s="639"/>
      <c r="BB8" s="639"/>
      <c r="BC8" s="639"/>
      <c r="BD8" s="639"/>
      <c r="BE8" s="639"/>
      <c r="BF8" s="640"/>
      <c r="BG8" s="641">
        <v>11680</v>
      </c>
      <c r="BH8" s="644"/>
      <c r="BI8" s="644"/>
      <c r="BJ8" s="644"/>
      <c r="BK8" s="644"/>
      <c r="BL8" s="644"/>
      <c r="BM8" s="644"/>
      <c r="BN8" s="645"/>
      <c r="BO8" s="703">
        <v>1.9</v>
      </c>
      <c r="BP8" s="703"/>
      <c r="BQ8" s="703"/>
      <c r="BR8" s="703"/>
      <c r="BS8" s="649" t="s">
        <v>166</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1073180</v>
      </c>
      <c r="CS8" s="644"/>
      <c r="CT8" s="644"/>
      <c r="CU8" s="644"/>
      <c r="CV8" s="644"/>
      <c r="CW8" s="644"/>
      <c r="CX8" s="644"/>
      <c r="CY8" s="645"/>
      <c r="CZ8" s="703">
        <v>20.2</v>
      </c>
      <c r="DA8" s="703"/>
      <c r="DB8" s="703"/>
      <c r="DC8" s="703"/>
      <c r="DD8" s="649">
        <v>25260</v>
      </c>
      <c r="DE8" s="644"/>
      <c r="DF8" s="644"/>
      <c r="DG8" s="644"/>
      <c r="DH8" s="644"/>
      <c r="DI8" s="644"/>
      <c r="DJ8" s="644"/>
      <c r="DK8" s="644"/>
      <c r="DL8" s="644"/>
      <c r="DM8" s="644"/>
      <c r="DN8" s="644"/>
      <c r="DO8" s="644"/>
      <c r="DP8" s="645"/>
      <c r="DQ8" s="649">
        <v>699290</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2847</v>
      </c>
      <c r="S9" s="644"/>
      <c r="T9" s="644"/>
      <c r="U9" s="644"/>
      <c r="V9" s="644"/>
      <c r="W9" s="644"/>
      <c r="X9" s="644"/>
      <c r="Y9" s="645"/>
      <c r="Z9" s="703">
        <v>0</v>
      </c>
      <c r="AA9" s="703"/>
      <c r="AB9" s="703"/>
      <c r="AC9" s="703"/>
      <c r="AD9" s="704">
        <v>2847</v>
      </c>
      <c r="AE9" s="704"/>
      <c r="AF9" s="704"/>
      <c r="AG9" s="704"/>
      <c r="AH9" s="704"/>
      <c r="AI9" s="704"/>
      <c r="AJ9" s="704"/>
      <c r="AK9" s="704"/>
      <c r="AL9" s="646">
        <v>0.1</v>
      </c>
      <c r="AM9" s="647"/>
      <c r="AN9" s="647"/>
      <c r="AO9" s="705"/>
      <c r="AP9" s="638" t="s">
        <v>235</v>
      </c>
      <c r="AQ9" s="639"/>
      <c r="AR9" s="639"/>
      <c r="AS9" s="639"/>
      <c r="AT9" s="639"/>
      <c r="AU9" s="639"/>
      <c r="AV9" s="639"/>
      <c r="AW9" s="639"/>
      <c r="AX9" s="639"/>
      <c r="AY9" s="639"/>
      <c r="AZ9" s="639"/>
      <c r="BA9" s="639"/>
      <c r="BB9" s="639"/>
      <c r="BC9" s="639"/>
      <c r="BD9" s="639"/>
      <c r="BE9" s="639"/>
      <c r="BF9" s="640"/>
      <c r="BG9" s="641">
        <v>239535</v>
      </c>
      <c r="BH9" s="644"/>
      <c r="BI9" s="644"/>
      <c r="BJ9" s="644"/>
      <c r="BK9" s="644"/>
      <c r="BL9" s="644"/>
      <c r="BM9" s="644"/>
      <c r="BN9" s="645"/>
      <c r="BO9" s="703">
        <v>38.200000000000003</v>
      </c>
      <c r="BP9" s="703"/>
      <c r="BQ9" s="703"/>
      <c r="BR9" s="703"/>
      <c r="BS9" s="649" t="s">
        <v>166</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248658</v>
      </c>
      <c r="CS9" s="644"/>
      <c r="CT9" s="644"/>
      <c r="CU9" s="644"/>
      <c r="CV9" s="644"/>
      <c r="CW9" s="644"/>
      <c r="CX9" s="644"/>
      <c r="CY9" s="645"/>
      <c r="CZ9" s="703">
        <v>4.7</v>
      </c>
      <c r="DA9" s="703"/>
      <c r="DB9" s="703"/>
      <c r="DC9" s="703"/>
      <c r="DD9" s="649">
        <v>71305</v>
      </c>
      <c r="DE9" s="644"/>
      <c r="DF9" s="644"/>
      <c r="DG9" s="644"/>
      <c r="DH9" s="644"/>
      <c r="DI9" s="644"/>
      <c r="DJ9" s="644"/>
      <c r="DK9" s="644"/>
      <c r="DL9" s="644"/>
      <c r="DM9" s="644"/>
      <c r="DN9" s="644"/>
      <c r="DO9" s="644"/>
      <c r="DP9" s="645"/>
      <c r="DQ9" s="649">
        <v>234254</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166</v>
      </c>
      <c r="S10" s="644"/>
      <c r="T10" s="644"/>
      <c r="U10" s="644"/>
      <c r="V10" s="644"/>
      <c r="W10" s="644"/>
      <c r="X10" s="644"/>
      <c r="Y10" s="645"/>
      <c r="Z10" s="703" t="s">
        <v>166</v>
      </c>
      <c r="AA10" s="703"/>
      <c r="AB10" s="703"/>
      <c r="AC10" s="703"/>
      <c r="AD10" s="704" t="s">
        <v>166</v>
      </c>
      <c r="AE10" s="704"/>
      <c r="AF10" s="704"/>
      <c r="AG10" s="704"/>
      <c r="AH10" s="704"/>
      <c r="AI10" s="704"/>
      <c r="AJ10" s="704"/>
      <c r="AK10" s="704"/>
      <c r="AL10" s="646" t="s">
        <v>166</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18077</v>
      </c>
      <c r="BH10" s="644"/>
      <c r="BI10" s="644"/>
      <c r="BJ10" s="644"/>
      <c r="BK10" s="644"/>
      <c r="BL10" s="644"/>
      <c r="BM10" s="644"/>
      <c r="BN10" s="645"/>
      <c r="BO10" s="703">
        <v>2.9</v>
      </c>
      <c r="BP10" s="703"/>
      <c r="BQ10" s="703"/>
      <c r="BR10" s="703"/>
      <c r="BS10" s="649" t="s">
        <v>166</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293</v>
      </c>
      <c r="CS10" s="644"/>
      <c r="CT10" s="644"/>
      <c r="CU10" s="644"/>
      <c r="CV10" s="644"/>
      <c r="CW10" s="644"/>
      <c r="CX10" s="644"/>
      <c r="CY10" s="645"/>
      <c r="CZ10" s="703">
        <v>0</v>
      </c>
      <c r="DA10" s="703"/>
      <c r="DB10" s="703"/>
      <c r="DC10" s="703"/>
      <c r="DD10" s="649" t="s">
        <v>166</v>
      </c>
      <c r="DE10" s="644"/>
      <c r="DF10" s="644"/>
      <c r="DG10" s="644"/>
      <c r="DH10" s="644"/>
      <c r="DI10" s="644"/>
      <c r="DJ10" s="644"/>
      <c r="DK10" s="644"/>
      <c r="DL10" s="644"/>
      <c r="DM10" s="644"/>
      <c r="DN10" s="644"/>
      <c r="DO10" s="644"/>
      <c r="DP10" s="645"/>
      <c r="DQ10" s="649">
        <v>293</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130</v>
      </c>
      <c r="S11" s="644"/>
      <c r="T11" s="644"/>
      <c r="U11" s="644"/>
      <c r="V11" s="644"/>
      <c r="W11" s="644"/>
      <c r="X11" s="644"/>
      <c r="Y11" s="645"/>
      <c r="Z11" s="703" t="s">
        <v>130</v>
      </c>
      <c r="AA11" s="703"/>
      <c r="AB11" s="703"/>
      <c r="AC11" s="703"/>
      <c r="AD11" s="704" t="s">
        <v>166</v>
      </c>
      <c r="AE11" s="704"/>
      <c r="AF11" s="704"/>
      <c r="AG11" s="704"/>
      <c r="AH11" s="704"/>
      <c r="AI11" s="704"/>
      <c r="AJ11" s="704"/>
      <c r="AK11" s="704"/>
      <c r="AL11" s="646" t="s">
        <v>166</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18997</v>
      </c>
      <c r="BH11" s="644"/>
      <c r="BI11" s="644"/>
      <c r="BJ11" s="644"/>
      <c r="BK11" s="644"/>
      <c r="BL11" s="644"/>
      <c r="BM11" s="644"/>
      <c r="BN11" s="645"/>
      <c r="BO11" s="703">
        <v>3</v>
      </c>
      <c r="BP11" s="703"/>
      <c r="BQ11" s="703"/>
      <c r="BR11" s="703"/>
      <c r="BS11" s="649" t="s">
        <v>130</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1331469</v>
      </c>
      <c r="CS11" s="644"/>
      <c r="CT11" s="644"/>
      <c r="CU11" s="644"/>
      <c r="CV11" s="644"/>
      <c r="CW11" s="644"/>
      <c r="CX11" s="644"/>
      <c r="CY11" s="645"/>
      <c r="CZ11" s="703">
        <v>25</v>
      </c>
      <c r="DA11" s="703"/>
      <c r="DB11" s="703"/>
      <c r="DC11" s="703"/>
      <c r="DD11" s="649">
        <v>1066787</v>
      </c>
      <c r="DE11" s="644"/>
      <c r="DF11" s="644"/>
      <c r="DG11" s="644"/>
      <c r="DH11" s="644"/>
      <c r="DI11" s="644"/>
      <c r="DJ11" s="644"/>
      <c r="DK11" s="644"/>
      <c r="DL11" s="644"/>
      <c r="DM11" s="644"/>
      <c r="DN11" s="644"/>
      <c r="DO11" s="644"/>
      <c r="DP11" s="645"/>
      <c r="DQ11" s="649">
        <v>473889</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112721</v>
      </c>
      <c r="S12" s="644"/>
      <c r="T12" s="644"/>
      <c r="U12" s="644"/>
      <c r="V12" s="644"/>
      <c r="W12" s="644"/>
      <c r="X12" s="644"/>
      <c r="Y12" s="645"/>
      <c r="Z12" s="703">
        <v>1.8</v>
      </c>
      <c r="AA12" s="703"/>
      <c r="AB12" s="703"/>
      <c r="AC12" s="703"/>
      <c r="AD12" s="704">
        <v>112721</v>
      </c>
      <c r="AE12" s="704"/>
      <c r="AF12" s="704"/>
      <c r="AG12" s="704"/>
      <c r="AH12" s="704"/>
      <c r="AI12" s="704"/>
      <c r="AJ12" s="704"/>
      <c r="AK12" s="704"/>
      <c r="AL12" s="646">
        <v>4.5999999999999996</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280314</v>
      </c>
      <c r="BH12" s="644"/>
      <c r="BI12" s="644"/>
      <c r="BJ12" s="644"/>
      <c r="BK12" s="644"/>
      <c r="BL12" s="644"/>
      <c r="BM12" s="644"/>
      <c r="BN12" s="645"/>
      <c r="BO12" s="703">
        <v>44.7</v>
      </c>
      <c r="BP12" s="703"/>
      <c r="BQ12" s="703"/>
      <c r="BR12" s="703"/>
      <c r="BS12" s="649" t="s">
        <v>166</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89443</v>
      </c>
      <c r="CS12" s="644"/>
      <c r="CT12" s="644"/>
      <c r="CU12" s="644"/>
      <c r="CV12" s="644"/>
      <c r="CW12" s="644"/>
      <c r="CX12" s="644"/>
      <c r="CY12" s="645"/>
      <c r="CZ12" s="703">
        <v>1.7</v>
      </c>
      <c r="DA12" s="703"/>
      <c r="DB12" s="703"/>
      <c r="DC12" s="703"/>
      <c r="DD12" s="649" t="s">
        <v>130</v>
      </c>
      <c r="DE12" s="644"/>
      <c r="DF12" s="644"/>
      <c r="DG12" s="644"/>
      <c r="DH12" s="644"/>
      <c r="DI12" s="644"/>
      <c r="DJ12" s="644"/>
      <c r="DK12" s="644"/>
      <c r="DL12" s="644"/>
      <c r="DM12" s="644"/>
      <c r="DN12" s="644"/>
      <c r="DO12" s="644"/>
      <c r="DP12" s="645"/>
      <c r="DQ12" s="649">
        <v>37343</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t="s">
        <v>166</v>
      </c>
      <c r="S13" s="644"/>
      <c r="T13" s="644"/>
      <c r="U13" s="644"/>
      <c r="V13" s="644"/>
      <c r="W13" s="644"/>
      <c r="X13" s="644"/>
      <c r="Y13" s="645"/>
      <c r="Z13" s="703" t="s">
        <v>227</v>
      </c>
      <c r="AA13" s="703"/>
      <c r="AB13" s="703"/>
      <c r="AC13" s="703"/>
      <c r="AD13" s="704" t="s">
        <v>166</v>
      </c>
      <c r="AE13" s="704"/>
      <c r="AF13" s="704"/>
      <c r="AG13" s="704"/>
      <c r="AH13" s="704"/>
      <c r="AI13" s="704"/>
      <c r="AJ13" s="704"/>
      <c r="AK13" s="704"/>
      <c r="AL13" s="646" t="s">
        <v>166</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278706</v>
      </c>
      <c r="BH13" s="644"/>
      <c r="BI13" s="644"/>
      <c r="BJ13" s="644"/>
      <c r="BK13" s="644"/>
      <c r="BL13" s="644"/>
      <c r="BM13" s="644"/>
      <c r="BN13" s="645"/>
      <c r="BO13" s="703">
        <v>44.4</v>
      </c>
      <c r="BP13" s="703"/>
      <c r="BQ13" s="703"/>
      <c r="BR13" s="703"/>
      <c r="BS13" s="649" t="s">
        <v>130</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761200</v>
      </c>
      <c r="CS13" s="644"/>
      <c r="CT13" s="644"/>
      <c r="CU13" s="644"/>
      <c r="CV13" s="644"/>
      <c r="CW13" s="644"/>
      <c r="CX13" s="644"/>
      <c r="CY13" s="645"/>
      <c r="CZ13" s="703">
        <v>14.3</v>
      </c>
      <c r="DA13" s="703"/>
      <c r="DB13" s="703"/>
      <c r="DC13" s="703"/>
      <c r="DD13" s="649">
        <v>541430</v>
      </c>
      <c r="DE13" s="644"/>
      <c r="DF13" s="644"/>
      <c r="DG13" s="644"/>
      <c r="DH13" s="644"/>
      <c r="DI13" s="644"/>
      <c r="DJ13" s="644"/>
      <c r="DK13" s="644"/>
      <c r="DL13" s="644"/>
      <c r="DM13" s="644"/>
      <c r="DN13" s="644"/>
      <c r="DO13" s="644"/>
      <c r="DP13" s="645"/>
      <c r="DQ13" s="649">
        <v>479925</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227</v>
      </c>
      <c r="S14" s="644"/>
      <c r="T14" s="644"/>
      <c r="U14" s="644"/>
      <c r="V14" s="644"/>
      <c r="W14" s="644"/>
      <c r="X14" s="644"/>
      <c r="Y14" s="645"/>
      <c r="Z14" s="703" t="s">
        <v>166</v>
      </c>
      <c r="AA14" s="703"/>
      <c r="AB14" s="703"/>
      <c r="AC14" s="703"/>
      <c r="AD14" s="704" t="s">
        <v>227</v>
      </c>
      <c r="AE14" s="704"/>
      <c r="AF14" s="704"/>
      <c r="AG14" s="704"/>
      <c r="AH14" s="704"/>
      <c r="AI14" s="704"/>
      <c r="AJ14" s="704"/>
      <c r="AK14" s="704"/>
      <c r="AL14" s="646" t="s">
        <v>166</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26298</v>
      </c>
      <c r="BH14" s="644"/>
      <c r="BI14" s="644"/>
      <c r="BJ14" s="644"/>
      <c r="BK14" s="644"/>
      <c r="BL14" s="644"/>
      <c r="BM14" s="644"/>
      <c r="BN14" s="645"/>
      <c r="BO14" s="703">
        <v>4.2</v>
      </c>
      <c r="BP14" s="703"/>
      <c r="BQ14" s="703"/>
      <c r="BR14" s="703"/>
      <c r="BS14" s="649" t="s">
        <v>166</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160944</v>
      </c>
      <c r="CS14" s="644"/>
      <c r="CT14" s="644"/>
      <c r="CU14" s="644"/>
      <c r="CV14" s="644"/>
      <c r="CW14" s="644"/>
      <c r="CX14" s="644"/>
      <c r="CY14" s="645"/>
      <c r="CZ14" s="703">
        <v>3</v>
      </c>
      <c r="DA14" s="703"/>
      <c r="DB14" s="703"/>
      <c r="DC14" s="703"/>
      <c r="DD14" s="649">
        <v>10606</v>
      </c>
      <c r="DE14" s="644"/>
      <c r="DF14" s="644"/>
      <c r="DG14" s="644"/>
      <c r="DH14" s="644"/>
      <c r="DI14" s="644"/>
      <c r="DJ14" s="644"/>
      <c r="DK14" s="644"/>
      <c r="DL14" s="644"/>
      <c r="DM14" s="644"/>
      <c r="DN14" s="644"/>
      <c r="DO14" s="644"/>
      <c r="DP14" s="645"/>
      <c r="DQ14" s="649">
        <v>146061</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15367</v>
      </c>
      <c r="S15" s="644"/>
      <c r="T15" s="644"/>
      <c r="U15" s="644"/>
      <c r="V15" s="644"/>
      <c r="W15" s="644"/>
      <c r="X15" s="644"/>
      <c r="Y15" s="645"/>
      <c r="Z15" s="703">
        <v>0.3</v>
      </c>
      <c r="AA15" s="703"/>
      <c r="AB15" s="703"/>
      <c r="AC15" s="703"/>
      <c r="AD15" s="704">
        <v>15367</v>
      </c>
      <c r="AE15" s="704"/>
      <c r="AF15" s="704"/>
      <c r="AG15" s="704"/>
      <c r="AH15" s="704"/>
      <c r="AI15" s="704"/>
      <c r="AJ15" s="704"/>
      <c r="AK15" s="704"/>
      <c r="AL15" s="646">
        <v>0.6</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32361</v>
      </c>
      <c r="BH15" s="644"/>
      <c r="BI15" s="644"/>
      <c r="BJ15" s="644"/>
      <c r="BK15" s="644"/>
      <c r="BL15" s="644"/>
      <c r="BM15" s="644"/>
      <c r="BN15" s="645"/>
      <c r="BO15" s="703">
        <v>5.2</v>
      </c>
      <c r="BP15" s="703"/>
      <c r="BQ15" s="703"/>
      <c r="BR15" s="703"/>
      <c r="BS15" s="649" t="s">
        <v>227</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319757</v>
      </c>
      <c r="CS15" s="644"/>
      <c r="CT15" s="644"/>
      <c r="CU15" s="644"/>
      <c r="CV15" s="644"/>
      <c r="CW15" s="644"/>
      <c r="CX15" s="644"/>
      <c r="CY15" s="645"/>
      <c r="CZ15" s="703">
        <v>6</v>
      </c>
      <c r="DA15" s="703"/>
      <c r="DB15" s="703"/>
      <c r="DC15" s="703"/>
      <c r="DD15" s="649">
        <v>24356</v>
      </c>
      <c r="DE15" s="644"/>
      <c r="DF15" s="644"/>
      <c r="DG15" s="644"/>
      <c r="DH15" s="644"/>
      <c r="DI15" s="644"/>
      <c r="DJ15" s="644"/>
      <c r="DK15" s="644"/>
      <c r="DL15" s="644"/>
      <c r="DM15" s="644"/>
      <c r="DN15" s="644"/>
      <c r="DO15" s="644"/>
      <c r="DP15" s="645"/>
      <c r="DQ15" s="649">
        <v>313911</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227</v>
      </c>
      <c r="S16" s="644"/>
      <c r="T16" s="644"/>
      <c r="U16" s="644"/>
      <c r="V16" s="644"/>
      <c r="W16" s="644"/>
      <c r="X16" s="644"/>
      <c r="Y16" s="645"/>
      <c r="Z16" s="703" t="s">
        <v>166</v>
      </c>
      <c r="AA16" s="703"/>
      <c r="AB16" s="703"/>
      <c r="AC16" s="703"/>
      <c r="AD16" s="704" t="s">
        <v>166</v>
      </c>
      <c r="AE16" s="704"/>
      <c r="AF16" s="704"/>
      <c r="AG16" s="704"/>
      <c r="AH16" s="704"/>
      <c r="AI16" s="704"/>
      <c r="AJ16" s="704"/>
      <c r="AK16" s="704"/>
      <c r="AL16" s="646" t="s">
        <v>130</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130</v>
      </c>
      <c r="BH16" s="644"/>
      <c r="BI16" s="644"/>
      <c r="BJ16" s="644"/>
      <c r="BK16" s="644"/>
      <c r="BL16" s="644"/>
      <c r="BM16" s="644"/>
      <c r="BN16" s="645"/>
      <c r="BO16" s="703" t="s">
        <v>130</v>
      </c>
      <c r="BP16" s="703"/>
      <c r="BQ16" s="703"/>
      <c r="BR16" s="703"/>
      <c r="BS16" s="649" t="s">
        <v>130</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7376</v>
      </c>
      <c r="CS16" s="644"/>
      <c r="CT16" s="644"/>
      <c r="CU16" s="644"/>
      <c r="CV16" s="644"/>
      <c r="CW16" s="644"/>
      <c r="CX16" s="644"/>
      <c r="CY16" s="645"/>
      <c r="CZ16" s="703">
        <v>0.1</v>
      </c>
      <c r="DA16" s="703"/>
      <c r="DB16" s="703"/>
      <c r="DC16" s="703"/>
      <c r="DD16" s="649" t="s">
        <v>227</v>
      </c>
      <c r="DE16" s="644"/>
      <c r="DF16" s="644"/>
      <c r="DG16" s="644"/>
      <c r="DH16" s="644"/>
      <c r="DI16" s="644"/>
      <c r="DJ16" s="644"/>
      <c r="DK16" s="644"/>
      <c r="DL16" s="644"/>
      <c r="DM16" s="644"/>
      <c r="DN16" s="644"/>
      <c r="DO16" s="644"/>
      <c r="DP16" s="645"/>
      <c r="DQ16" s="649">
        <v>523</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3870</v>
      </c>
      <c r="S17" s="644"/>
      <c r="T17" s="644"/>
      <c r="U17" s="644"/>
      <c r="V17" s="644"/>
      <c r="W17" s="644"/>
      <c r="X17" s="644"/>
      <c r="Y17" s="645"/>
      <c r="Z17" s="703">
        <v>0.1</v>
      </c>
      <c r="AA17" s="703"/>
      <c r="AB17" s="703"/>
      <c r="AC17" s="703"/>
      <c r="AD17" s="704">
        <v>3870</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130</v>
      </c>
      <c r="BH17" s="644"/>
      <c r="BI17" s="644"/>
      <c r="BJ17" s="644"/>
      <c r="BK17" s="644"/>
      <c r="BL17" s="644"/>
      <c r="BM17" s="644"/>
      <c r="BN17" s="645"/>
      <c r="BO17" s="703" t="s">
        <v>166</v>
      </c>
      <c r="BP17" s="703"/>
      <c r="BQ17" s="703"/>
      <c r="BR17" s="703"/>
      <c r="BS17" s="649" t="s">
        <v>227</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404353</v>
      </c>
      <c r="CS17" s="644"/>
      <c r="CT17" s="644"/>
      <c r="CU17" s="644"/>
      <c r="CV17" s="644"/>
      <c r="CW17" s="644"/>
      <c r="CX17" s="644"/>
      <c r="CY17" s="645"/>
      <c r="CZ17" s="703">
        <v>7.6</v>
      </c>
      <c r="DA17" s="703"/>
      <c r="DB17" s="703"/>
      <c r="DC17" s="703"/>
      <c r="DD17" s="649" t="s">
        <v>166</v>
      </c>
      <c r="DE17" s="644"/>
      <c r="DF17" s="644"/>
      <c r="DG17" s="644"/>
      <c r="DH17" s="644"/>
      <c r="DI17" s="644"/>
      <c r="DJ17" s="644"/>
      <c r="DK17" s="644"/>
      <c r="DL17" s="644"/>
      <c r="DM17" s="644"/>
      <c r="DN17" s="644"/>
      <c r="DO17" s="644"/>
      <c r="DP17" s="645"/>
      <c r="DQ17" s="649">
        <v>392211</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1748760</v>
      </c>
      <c r="S18" s="644"/>
      <c r="T18" s="644"/>
      <c r="U18" s="644"/>
      <c r="V18" s="644"/>
      <c r="W18" s="644"/>
      <c r="X18" s="644"/>
      <c r="Y18" s="645"/>
      <c r="Z18" s="703">
        <v>28.5</v>
      </c>
      <c r="AA18" s="703"/>
      <c r="AB18" s="703"/>
      <c r="AC18" s="703"/>
      <c r="AD18" s="704">
        <v>1582937</v>
      </c>
      <c r="AE18" s="704"/>
      <c r="AF18" s="704"/>
      <c r="AG18" s="704"/>
      <c r="AH18" s="704"/>
      <c r="AI18" s="704"/>
      <c r="AJ18" s="704"/>
      <c r="AK18" s="704"/>
      <c r="AL18" s="646">
        <v>64.599999999999994</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166</v>
      </c>
      <c r="BH18" s="644"/>
      <c r="BI18" s="644"/>
      <c r="BJ18" s="644"/>
      <c r="BK18" s="644"/>
      <c r="BL18" s="644"/>
      <c r="BM18" s="644"/>
      <c r="BN18" s="645"/>
      <c r="BO18" s="703" t="s">
        <v>130</v>
      </c>
      <c r="BP18" s="703"/>
      <c r="BQ18" s="703"/>
      <c r="BR18" s="703"/>
      <c r="BS18" s="649" t="s">
        <v>166</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166</v>
      </c>
      <c r="CS18" s="644"/>
      <c r="CT18" s="644"/>
      <c r="CU18" s="644"/>
      <c r="CV18" s="644"/>
      <c r="CW18" s="644"/>
      <c r="CX18" s="644"/>
      <c r="CY18" s="645"/>
      <c r="CZ18" s="703" t="s">
        <v>227</v>
      </c>
      <c r="DA18" s="703"/>
      <c r="DB18" s="703"/>
      <c r="DC18" s="703"/>
      <c r="DD18" s="649" t="s">
        <v>166</v>
      </c>
      <c r="DE18" s="644"/>
      <c r="DF18" s="644"/>
      <c r="DG18" s="644"/>
      <c r="DH18" s="644"/>
      <c r="DI18" s="644"/>
      <c r="DJ18" s="644"/>
      <c r="DK18" s="644"/>
      <c r="DL18" s="644"/>
      <c r="DM18" s="644"/>
      <c r="DN18" s="644"/>
      <c r="DO18" s="644"/>
      <c r="DP18" s="645"/>
      <c r="DQ18" s="649" t="s">
        <v>166</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1582937</v>
      </c>
      <c r="S19" s="644"/>
      <c r="T19" s="644"/>
      <c r="U19" s="644"/>
      <c r="V19" s="644"/>
      <c r="W19" s="644"/>
      <c r="X19" s="644"/>
      <c r="Y19" s="645"/>
      <c r="Z19" s="703">
        <v>25.8</v>
      </c>
      <c r="AA19" s="703"/>
      <c r="AB19" s="703"/>
      <c r="AC19" s="703"/>
      <c r="AD19" s="704">
        <v>1582937</v>
      </c>
      <c r="AE19" s="704"/>
      <c r="AF19" s="704"/>
      <c r="AG19" s="704"/>
      <c r="AH19" s="704"/>
      <c r="AI19" s="704"/>
      <c r="AJ19" s="704"/>
      <c r="AK19" s="704"/>
      <c r="AL19" s="646">
        <v>64.599999999999994</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130</v>
      </c>
      <c r="BH19" s="644"/>
      <c r="BI19" s="644"/>
      <c r="BJ19" s="644"/>
      <c r="BK19" s="644"/>
      <c r="BL19" s="644"/>
      <c r="BM19" s="644"/>
      <c r="BN19" s="645"/>
      <c r="BO19" s="703" t="s">
        <v>166</v>
      </c>
      <c r="BP19" s="703"/>
      <c r="BQ19" s="703"/>
      <c r="BR19" s="703"/>
      <c r="BS19" s="649" t="s">
        <v>166</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166</v>
      </c>
      <c r="CS19" s="644"/>
      <c r="CT19" s="644"/>
      <c r="CU19" s="644"/>
      <c r="CV19" s="644"/>
      <c r="CW19" s="644"/>
      <c r="CX19" s="644"/>
      <c r="CY19" s="645"/>
      <c r="CZ19" s="703" t="s">
        <v>227</v>
      </c>
      <c r="DA19" s="703"/>
      <c r="DB19" s="703"/>
      <c r="DC19" s="703"/>
      <c r="DD19" s="649" t="s">
        <v>227</v>
      </c>
      <c r="DE19" s="644"/>
      <c r="DF19" s="644"/>
      <c r="DG19" s="644"/>
      <c r="DH19" s="644"/>
      <c r="DI19" s="644"/>
      <c r="DJ19" s="644"/>
      <c r="DK19" s="644"/>
      <c r="DL19" s="644"/>
      <c r="DM19" s="644"/>
      <c r="DN19" s="644"/>
      <c r="DO19" s="644"/>
      <c r="DP19" s="645"/>
      <c r="DQ19" s="649" t="s">
        <v>166</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165823</v>
      </c>
      <c r="S20" s="644"/>
      <c r="T20" s="644"/>
      <c r="U20" s="644"/>
      <c r="V20" s="644"/>
      <c r="W20" s="644"/>
      <c r="X20" s="644"/>
      <c r="Y20" s="645"/>
      <c r="Z20" s="703">
        <v>2.7</v>
      </c>
      <c r="AA20" s="703"/>
      <c r="AB20" s="703"/>
      <c r="AC20" s="703"/>
      <c r="AD20" s="704" t="s">
        <v>227</v>
      </c>
      <c r="AE20" s="704"/>
      <c r="AF20" s="704"/>
      <c r="AG20" s="704"/>
      <c r="AH20" s="704"/>
      <c r="AI20" s="704"/>
      <c r="AJ20" s="704"/>
      <c r="AK20" s="704"/>
      <c r="AL20" s="646" t="s">
        <v>130</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166</v>
      </c>
      <c r="BH20" s="644"/>
      <c r="BI20" s="644"/>
      <c r="BJ20" s="644"/>
      <c r="BK20" s="644"/>
      <c r="BL20" s="644"/>
      <c r="BM20" s="644"/>
      <c r="BN20" s="645"/>
      <c r="BO20" s="703" t="s">
        <v>166</v>
      </c>
      <c r="BP20" s="703"/>
      <c r="BQ20" s="703"/>
      <c r="BR20" s="703"/>
      <c r="BS20" s="649" t="s">
        <v>166</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5321824</v>
      </c>
      <c r="CS20" s="644"/>
      <c r="CT20" s="644"/>
      <c r="CU20" s="644"/>
      <c r="CV20" s="644"/>
      <c r="CW20" s="644"/>
      <c r="CX20" s="644"/>
      <c r="CY20" s="645"/>
      <c r="CZ20" s="703">
        <v>100</v>
      </c>
      <c r="DA20" s="703"/>
      <c r="DB20" s="703"/>
      <c r="DC20" s="703"/>
      <c r="DD20" s="649">
        <v>1844244</v>
      </c>
      <c r="DE20" s="644"/>
      <c r="DF20" s="644"/>
      <c r="DG20" s="644"/>
      <c r="DH20" s="644"/>
      <c r="DI20" s="644"/>
      <c r="DJ20" s="644"/>
      <c r="DK20" s="644"/>
      <c r="DL20" s="644"/>
      <c r="DM20" s="644"/>
      <c r="DN20" s="644"/>
      <c r="DO20" s="644"/>
      <c r="DP20" s="645"/>
      <c r="DQ20" s="649">
        <v>3519487</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166</v>
      </c>
      <c r="S21" s="644"/>
      <c r="T21" s="644"/>
      <c r="U21" s="644"/>
      <c r="V21" s="644"/>
      <c r="W21" s="644"/>
      <c r="X21" s="644"/>
      <c r="Y21" s="645"/>
      <c r="Z21" s="703" t="s">
        <v>227</v>
      </c>
      <c r="AA21" s="703"/>
      <c r="AB21" s="703"/>
      <c r="AC21" s="703"/>
      <c r="AD21" s="704" t="s">
        <v>166</v>
      </c>
      <c r="AE21" s="704"/>
      <c r="AF21" s="704"/>
      <c r="AG21" s="704"/>
      <c r="AH21" s="704"/>
      <c r="AI21" s="704"/>
      <c r="AJ21" s="704"/>
      <c r="AK21" s="704"/>
      <c r="AL21" s="646" t="s">
        <v>227</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166</v>
      </c>
      <c r="BH21" s="644"/>
      <c r="BI21" s="644"/>
      <c r="BJ21" s="644"/>
      <c r="BK21" s="644"/>
      <c r="BL21" s="644"/>
      <c r="BM21" s="644"/>
      <c r="BN21" s="645"/>
      <c r="BO21" s="703" t="s">
        <v>166</v>
      </c>
      <c r="BP21" s="703"/>
      <c r="BQ21" s="703"/>
      <c r="BR21" s="703"/>
      <c r="BS21" s="649" t="s">
        <v>227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2574762</v>
      </c>
      <c r="S22" s="644"/>
      <c r="T22" s="644"/>
      <c r="U22" s="644"/>
      <c r="V22" s="644"/>
      <c r="W22" s="644"/>
      <c r="X22" s="644"/>
      <c r="Y22" s="645"/>
      <c r="Z22" s="703">
        <v>41.9</v>
      </c>
      <c r="AA22" s="703"/>
      <c r="AB22" s="703"/>
      <c r="AC22" s="703"/>
      <c r="AD22" s="704">
        <v>2408939</v>
      </c>
      <c r="AE22" s="704"/>
      <c r="AF22" s="704"/>
      <c r="AG22" s="704"/>
      <c r="AH22" s="704"/>
      <c r="AI22" s="704"/>
      <c r="AJ22" s="704"/>
      <c r="AK22" s="704"/>
      <c r="AL22" s="646">
        <v>98.3</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166</v>
      </c>
      <c r="BH22" s="644"/>
      <c r="BI22" s="644"/>
      <c r="BJ22" s="644"/>
      <c r="BK22" s="644"/>
      <c r="BL22" s="644"/>
      <c r="BM22" s="644"/>
      <c r="BN22" s="645"/>
      <c r="BO22" s="703" t="s">
        <v>166</v>
      </c>
      <c r="BP22" s="703"/>
      <c r="BQ22" s="703"/>
      <c r="BR22" s="703"/>
      <c r="BS22" s="649" t="s">
        <v>166</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761</v>
      </c>
      <c r="S23" s="644"/>
      <c r="T23" s="644"/>
      <c r="U23" s="644"/>
      <c r="V23" s="644"/>
      <c r="W23" s="644"/>
      <c r="X23" s="644"/>
      <c r="Y23" s="645"/>
      <c r="Z23" s="703">
        <v>0</v>
      </c>
      <c r="AA23" s="703"/>
      <c r="AB23" s="703"/>
      <c r="AC23" s="703"/>
      <c r="AD23" s="704">
        <v>761</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166</v>
      </c>
      <c r="BH23" s="644"/>
      <c r="BI23" s="644"/>
      <c r="BJ23" s="644"/>
      <c r="BK23" s="644"/>
      <c r="BL23" s="644"/>
      <c r="BM23" s="644"/>
      <c r="BN23" s="645"/>
      <c r="BO23" s="703" t="s">
        <v>227</v>
      </c>
      <c r="BP23" s="703"/>
      <c r="BQ23" s="703"/>
      <c r="BR23" s="703"/>
      <c r="BS23" s="649" t="s">
        <v>130</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7348</v>
      </c>
      <c r="S24" s="644"/>
      <c r="T24" s="644"/>
      <c r="U24" s="644"/>
      <c r="V24" s="644"/>
      <c r="W24" s="644"/>
      <c r="X24" s="644"/>
      <c r="Y24" s="645"/>
      <c r="Z24" s="703">
        <v>0.1</v>
      </c>
      <c r="AA24" s="703"/>
      <c r="AB24" s="703"/>
      <c r="AC24" s="703"/>
      <c r="AD24" s="704" t="s">
        <v>130</v>
      </c>
      <c r="AE24" s="704"/>
      <c r="AF24" s="704"/>
      <c r="AG24" s="704"/>
      <c r="AH24" s="704"/>
      <c r="AI24" s="704"/>
      <c r="AJ24" s="704"/>
      <c r="AK24" s="704"/>
      <c r="AL24" s="646" t="s">
        <v>166</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166</v>
      </c>
      <c r="BH24" s="644"/>
      <c r="BI24" s="644"/>
      <c r="BJ24" s="644"/>
      <c r="BK24" s="644"/>
      <c r="BL24" s="644"/>
      <c r="BM24" s="644"/>
      <c r="BN24" s="645"/>
      <c r="BO24" s="703" t="s">
        <v>227</v>
      </c>
      <c r="BP24" s="703"/>
      <c r="BQ24" s="703"/>
      <c r="BR24" s="703"/>
      <c r="BS24" s="649" t="s">
        <v>166</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1373042</v>
      </c>
      <c r="CS24" s="707"/>
      <c r="CT24" s="707"/>
      <c r="CU24" s="707"/>
      <c r="CV24" s="707"/>
      <c r="CW24" s="707"/>
      <c r="CX24" s="707"/>
      <c r="CY24" s="753"/>
      <c r="CZ24" s="754">
        <v>25.8</v>
      </c>
      <c r="DA24" s="723"/>
      <c r="DB24" s="723"/>
      <c r="DC24" s="757"/>
      <c r="DD24" s="752">
        <v>991118</v>
      </c>
      <c r="DE24" s="707"/>
      <c r="DF24" s="707"/>
      <c r="DG24" s="707"/>
      <c r="DH24" s="707"/>
      <c r="DI24" s="707"/>
      <c r="DJ24" s="707"/>
      <c r="DK24" s="753"/>
      <c r="DL24" s="752">
        <v>963931</v>
      </c>
      <c r="DM24" s="707"/>
      <c r="DN24" s="707"/>
      <c r="DO24" s="707"/>
      <c r="DP24" s="707"/>
      <c r="DQ24" s="707"/>
      <c r="DR24" s="707"/>
      <c r="DS24" s="707"/>
      <c r="DT24" s="707"/>
      <c r="DU24" s="707"/>
      <c r="DV24" s="753"/>
      <c r="DW24" s="754">
        <v>37.6</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115055</v>
      </c>
      <c r="S25" s="644"/>
      <c r="T25" s="644"/>
      <c r="U25" s="644"/>
      <c r="V25" s="644"/>
      <c r="W25" s="644"/>
      <c r="X25" s="644"/>
      <c r="Y25" s="645"/>
      <c r="Z25" s="703">
        <v>1.9</v>
      </c>
      <c r="AA25" s="703"/>
      <c r="AB25" s="703"/>
      <c r="AC25" s="703"/>
      <c r="AD25" s="704">
        <v>1321</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227</v>
      </c>
      <c r="BH25" s="644"/>
      <c r="BI25" s="644"/>
      <c r="BJ25" s="644"/>
      <c r="BK25" s="644"/>
      <c r="BL25" s="644"/>
      <c r="BM25" s="644"/>
      <c r="BN25" s="645"/>
      <c r="BO25" s="703" t="s">
        <v>166</v>
      </c>
      <c r="BP25" s="703"/>
      <c r="BQ25" s="703"/>
      <c r="BR25" s="703"/>
      <c r="BS25" s="649" t="s">
        <v>166</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565598</v>
      </c>
      <c r="CS25" s="642"/>
      <c r="CT25" s="642"/>
      <c r="CU25" s="642"/>
      <c r="CV25" s="642"/>
      <c r="CW25" s="642"/>
      <c r="CX25" s="642"/>
      <c r="CY25" s="643"/>
      <c r="CZ25" s="646">
        <v>10.6</v>
      </c>
      <c r="DA25" s="675"/>
      <c r="DB25" s="675"/>
      <c r="DC25" s="676"/>
      <c r="DD25" s="649">
        <v>471219</v>
      </c>
      <c r="DE25" s="642"/>
      <c r="DF25" s="642"/>
      <c r="DG25" s="642"/>
      <c r="DH25" s="642"/>
      <c r="DI25" s="642"/>
      <c r="DJ25" s="642"/>
      <c r="DK25" s="643"/>
      <c r="DL25" s="649">
        <v>452635</v>
      </c>
      <c r="DM25" s="642"/>
      <c r="DN25" s="642"/>
      <c r="DO25" s="642"/>
      <c r="DP25" s="642"/>
      <c r="DQ25" s="642"/>
      <c r="DR25" s="642"/>
      <c r="DS25" s="642"/>
      <c r="DT25" s="642"/>
      <c r="DU25" s="642"/>
      <c r="DV25" s="643"/>
      <c r="DW25" s="646">
        <v>17.7</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10191</v>
      </c>
      <c r="S26" s="644"/>
      <c r="T26" s="644"/>
      <c r="U26" s="644"/>
      <c r="V26" s="644"/>
      <c r="W26" s="644"/>
      <c r="X26" s="644"/>
      <c r="Y26" s="645"/>
      <c r="Z26" s="703">
        <v>0.2</v>
      </c>
      <c r="AA26" s="703"/>
      <c r="AB26" s="703"/>
      <c r="AC26" s="703"/>
      <c r="AD26" s="704" t="s">
        <v>130</v>
      </c>
      <c r="AE26" s="704"/>
      <c r="AF26" s="704"/>
      <c r="AG26" s="704"/>
      <c r="AH26" s="704"/>
      <c r="AI26" s="704"/>
      <c r="AJ26" s="704"/>
      <c r="AK26" s="704"/>
      <c r="AL26" s="646" t="s">
        <v>166</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166</v>
      </c>
      <c r="BH26" s="644"/>
      <c r="BI26" s="644"/>
      <c r="BJ26" s="644"/>
      <c r="BK26" s="644"/>
      <c r="BL26" s="644"/>
      <c r="BM26" s="644"/>
      <c r="BN26" s="645"/>
      <c r="BO26" s="703" t="s">
        <v>227</v>
      </c>
      <c r="BP26" s="703"/>
      <c r="BQ26" s="703"/>
      <c r="BR26" s="703"/>
      <c r="BS26" s="649" t="s">
        <v>227</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344909</v>
      </c>
      <c r="CS26" s="644"/>
      <c r="CT26" s="644"/>
      <c r="CU26" s="644"/>
      <c r="CV26" s="644"/>
      <c r="CW26" s="644"/>
      <c r="CX26" s="644"/>
      <c r="CY26" s="645"/>
      <c r="CZ26" s="646">
        <v>6.5</v>
      </c>
      <c r="DA26" s="675"/>
      <c r="DB26" s="675"/>
      <c r="DC26" s="676"/>
      <c r="DD26" s="649">
        <v>259778</v>
      </c>
      <c r="DE26" s="644"/>
      <c r="DF26" s="644"/>
      <c r="DG26" s="644"/>
      <c r="DH26" s="644"/>
      <c r="DI26" s="644"/>
      <c r="DJ26" s="644"/>
      <c r="DK26" s="645"/>
      <c r="DL26" s="649" t="s">
        <v>166</v>
      </c>
      <c r="DM26" s="644"/>
      <c r="DN26" s="644"/>
      <c r="DO26" s="644"/>
      <c r="DP26" s="644"/>
      <c r="DQ26" s="644"/>
      <c r="DR26" s="644"/>
      <c r="DS26" s="644"/>
      <c r="DT26" s="644"/>
      <c r="DU26" s="644"/>
      <c r="DV26" s="645"/>
      <c r="DW26" s="646" t="s">
        <v>166</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671150</v>
      </c>
      <c r="S27" s="644"/>
      <c r="T27" s="644"/>
      <c r="U27" s="644"/>
      <c r="V27" s="644"/>
      <c r="W27" s="644"/>
      <c r="X27" s="644"/>
      <c r="Y27" s="645"/>
      <c r="Z27" s="703">
        <v>10.9</v>
      </c>
      <c r="AA27" s="703"/>
      <c r="AB27" s="703"/>
      <c r="AC27" s="703"/>
      <c r="AD27" s="704" t="s">
        <v>166</v>
      </c>
      <c r="AE27" s="704"/>
      <c r="AF27" s="704"/>
      <c r="AG27" s="704"/>
      <c r="AH27" s="704"/>
      <c r="AI27" s="704"/>
      <c r="AJ27" s="704"/>
      <c r="AK27" s="704"/>
      <c r="AL27" s="646" t="s">
        <v>227</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627262</v>
      </c>
      <c r="BH27" s="644"/>
      <c r="BI27" s="644"/>
      <c r="BJ27" s="644"/>
      <c r="BK27" s="644"/>
      <c r="BL27" s="644"/>
      <c r="BM27" s="644"/>
      <c r="BN27" s="645"/>
      <c r="BO27" s="703">
        <v>100</v>
      </c>
      <c r="BP27" s="703"/>
      <c r="BQ27" s="703"/>
      <c r="BR27" s="703"/>
      <c r="BS27" s="649" t="s">
        <v>130</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403091</v>
      </c>
      <c r="CS27" s="642"/>
      <c r="CT27" s="642"/>
      <c r="CU27" s="642"/>
      <c r="CV27" s="642"/>
      <c r="CW27" s="642"/>
      <c r="CX27" s="642"/>
      <c r="CY27" s="643"/>
      <c r="CZ27" s="646">
        <v>7.6</v>
      </c>
      <c r="DA27" s="675"/>
      <c r="DB27" s="675"/>
      <c r="DC27" s="676"/>
      <c r="DD27" s="649">
        <v>127688</v>
      </c>
      <c r="DE27" s="642"/>
      <c r="DF27" s="642"/>
      <c r="DG27" s="642"/>
      <c r="DH27" s="642"/>
      <c r="DI27" s="642"/>
      <c r="DJ27" s="642"/>
      <c r="DK27" s="643"/>
      <c r="DL27" s="649">
        <v>119085</v>
      </c>
      <c r="DM27" s="642"/>
      <c r="DN27" s="642"/>
      <c r="DO27" s="642"/>
      <c r="DP27" s="642"/>
      <c r="DQ27" s="642"/>
      <c r="DR27" s="642"/>
      <c r="DS27" s="642"/>
      <c r="DT27" s="642"/>
      <c r="DU27" s="642"/>
      <c r="DV27" s="643"/>
      <c r="DW27" s="646">
        <v>4.5999999999999996</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130</v>
      </c>
      <c r="S28" s="644"/>
      <c r="T28" s="644"/>
      <c r="U28" s="644"/>
      <c r="V28" s="644"/>
      <c r="W28" s="644"/>
      <c r="X28" s="644"/>
      <c r="Y28" s="645"/>
      <c r="Z28" s="703" t="s">
        <v>166</v>
      </c>
      <c r="AA28" s="703"/>
      <c r="AB28" s="703"/>
      <c r="AC28" s="703"/>
      <c r="AD28" s="704" t="s">
        <v>166</v>
      </c>
      <c r="AE28" s="704"/>
      <c r="AF28" s="704"/>
      <c r="AG28" s="704"/>
      <c r="AH28" s="704"/>
      <c r="AI28" s="704"/>
      <c r="AJ28" s="704"/>
      <c r="AK28" s="704"/>
      <c r="AL28" s="646" t="s">
        <v>130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404353</v>
      </c>
      <c r="CS28" s="644"/>
      <c r="CT28" s="644"/>
      <c r="CU28" s="644"/>
      <c r="CV28" s="644"/>
      <c r="CW28" s="644"/>
      <c r="CX28" s="644"/>
      <c r="CY28" s="645"/>
      <c r="CZ28" s="646">
        <v>7.6</v>
      </c>
      <c r="DA28" s="675"/>
      <c r="DB28" s="675"/>
      <c r="DC28" s="676"/>
      <c r="DD28" s="649">
        <v>392211</v>
      </c>
      <c r="DE28" s="644"/>
      <c r="DF28" s="644"/>
      <c r="DG28" s="644"/>
      <c r="DH28" s="644"/>
      <c r="DI28" s="644"/>
      <c r="DJ28" s="644"/>
      <c r="DK28" s="645"/>
      <c r="DL28" s="649">
        <v>392211</v>
      </c>
      <c r="DM28" s="644"/>
      <c r="DN28" s="644"/>
      <c r="DO28" s="644"/>
      <c r="DP28" s="644"/>
      <c r="DQ28" s="644"/>
      <c r="DR28" s="644"/>
      <c r="DS28" s="644"/>
      <c r="DT28" s="644"/>
      <c r="DU28" s="644"/>
      <c r="DV28" s="645"/>
      <c r="DW28" s="646">
        <v>15.3</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376411</v>
      </c>
      <c r="S29" s="644"/>
      <c r="T29" s="644"/>
      <c r="U29" s="644"/>
      <c r="V29" s="644"/>
      <c r="W29" s="644"/>
      <c r="X29" s="644"/>
      <c r="Y29" s="645"/>
      <c r="Z29" s="703">
        <v>6.1</v>
      </c>
      <c r="AA29" s="703"/>
      <c r="AB29" s="703"/>
      <c r="AC29" s="703"/>
      <c r="AD29" s="704" t="s">
        <v>166</v>
      </c>
      <c r="AE29" s="704"/>
      <c r="AF29" s="704"/>
      <c r="AG29" s="704"/>
      <c r="AH29" s="704"/>
      <c r="AI29" s="704"/>
      <c r="AJ29" s="704"/>
      <c r="AK29" s="704"/>
      <c r="AL29" s="646" t="s">
        <v>166</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404353</v>
      </c>
      <c r="CS29" s="642"/>
      <c r="CT29" s="642"/>
      <c r="CU29" s="642"/>
      <c r="CV29" s="642"/>
      <c r="CW29" s="642"/>
      <c r="CX29" s="642"/>
      <c r="CY29" s="643"/>
      <c r="CZ29" s="646">
        <v>7.6</v>
      </c>
      <c r="DA29" s="675"/>
      <c r="DB29" s="675"/>
      <c r="DC29" s="676"/>
      <c r="DD29" s="649">
        <v>392211</v>
      </c>
      <c r="DE29" s="642"/>
      <c r="DF29" s="642"/>
      <c r="DG29" s="642"/>
      <c r="DH29" s="642"/>
      <c r="DI29" s="642"/>
      <c r="DJ29" s="642"/>
      <c r="DK29" s="643"/>
      <c r="DL29" s="649">
        <v>392211</v>
      </c>
      <c r="DM29" s="642"/>
      <c r="DN29" s="642"/>
      <c r="DO29" s="642"/>
      <c r="DP29" s="642"/>
      <c r="DQ29" s="642"/>
      <c r="DR29" s="642"/>
      <c r="DS29" s="642"/>
      <c r="DT29" s="642"/>
      <c r="DU29" s="642"/>
      <c r="DV29" s="643"/>
      <c r="DW29" s="646">
        <v>15.3</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60935</v>
      </c>
      <c r="S30" s="644"/>
      <c r="T30" s="644"/>
      <c r="U30" s="644"/>
      <c r="V30" s="644"/>
      <c r="W30" s="644"/>
      <c r="X30" s="644"/>
      <c r="Y30" s="645"/>
      <c r="Z30" s="703">
        <v>1</v>
      </c>
      <c r="AA30" s="703"/>
      <c r="AB30" s="703"/>
      <c r="AC30" s="703"/>
      <c r="AD30" s="704">
        <v>8225</v>
      </c>
      <c r="AE30" s="704"/>
      <c r="AF30" s="704"/>
      <c r="AG30" s="704"/>
      <c r="AH30" s="704"/>
      <c r="AI30" s="704"/>
      <c r="AJ30" s="704"/>
      <c r="AK30" s="704"/>
      <c r="AL30" s="646">
        <v>0.3</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99.3</v>
      </c>
      <c r="BH30" s="722"/>
      <c r="BI30" s="722"/>
      <c r="BJ30" s="722"/>
      <c r="BK30" s="722"/>
      <c r="BL30" s="722"/>
      <c r="BM30" s="723">
        <v>98.5</v>
      </c>
      <c r="BN30" s="722"/>
      <c r="BO30" s="722"/>
      <c r="BP30" s="722"/>
      <c r="BQ30" s="724"/>
      <c r="BR30" s="721">
        <v>99.3</v>
      </c>
      <c r="BS30" s="722"/>
      <c r="BT30" s="722"/>
      <c r="BU30" s="722"/>
      <c r="BV30" s="722"/>
      <c r="BW30" s="722"/>
      <c r="BX30" s="723">
        <v>98.6</v>
      </c>
      <c r="BY30" s="722"/>
      <c r="BZ30" s="722"/>
      <c r="CA30" s="722"/>
      <c r="CB30" s="724"/>
      <c r="CD30" s="727"/>
      <c r="CE30" s="728"/>
      <c r="CF30" s="685" t="s">
        <v>304</v>
      </c>
      <c r="CG30" s="682"/>
      <c r="CH30" s="682"/>
      <c r="CI30" s="682"/>
      <c r="CJ30" s="682"/>
      <c r="CK30" s="682"/>
      <c r="CL30" s="682"/>
      <c r="CM30" s="682"/>
      <c r="CN30" s="682"/>
      <c r="CO30" s="682"/>
      <c r="CP30" s="682"/>
      <c r="CQ30" s="683"/>
      <c r="CR30" s="641">
        <v>380754</v>
      </c>
      <c r="CS30" s="644"/>
      <c r="CT30" s="644"/>
      <c r="CU30" s="644"/>
      <c r="CV30" s="644"/>
      <c r="CW30" s="644"/>
      <c r="CX30" s="644"/>
      <c r="CY30" s="645"/>
      <c r="CZ30" s="646">
        <v>7.2</v>
      </c>
      <c r="DA30" s="675"/>
      <c r="DB30" s="675"/>
      <c r="DC30" s="676"/>
      <c r="DD30" s="649">
        <v>368612</v>
      </c>
      <c r="DE30" s="644"/>
      <c r="DF30" s="644"/>
      <c r="DG30" s="644"/>
      <c r="DH30" s="644"/>
      <c r="DI30" s="644"/>
      <c r="DJ30" s="644"/>
      <c r="DK30" s="645"/>
      <c r="DL30" s="649">
        <v>368612</v>
      </c>
      <c r="DM30" s="644"/>
      <c r="DN30" s="644"/>
      <c r="DO30" s="644"/>
      <c r="DP30" s="644"/>
      <c r="DQ30" s="644"/>
      <c r="DR30" s="644"/>
      <c r="DS30" s="644"/>
      <c r="DT30" s="644"/>
      <c r="DU30" s="644"/>
      <c r="DV30" s="645"/>
      <c r="DW30" s="646">
        <v>14.4</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626639</v>
      </c>
      <c r="S31" s="644"/>
      <c r="T31" s="644"/>
      <c r="U31" s="644"/>
      <c r="V31" s="644"/>
      <c r="W31" s="644"/>
      <c r="X31" s="644"/>
      <c r="Y31" s="645"/>
      <c r="Z31" s="703">
        <v>10.199999999999999</v>
      </c>
      <c r="AA31" s="703"/>
      <c r="AB31" s="703"/>
      <c r="AC31" s="703"/>
      <c r="AD31" s="704" t="s">
        <v>166</v>
      </c>
      <c r="AE31" s="704"/>
      <c r="AF31" s="704"/>
      <c r="AG31" s="704"/>
      <c r="AH31" s="704"/>
      <c r="AI31" s="704"/>
      <c r="AJ31" s="704"/>
      <c r="AK31" s="704"/>
      <c r="AL31" s="646" t="s">
        <v>227</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99.6</v>
      </c>
      <c r="BH31" s="642"/>
      <c r="BI31" s="642"/>
      <c r="BJ31" s="642"/>
      <c r="BK31" s="642"/>
      <c r="BL31" s="642"/>
      <c r="BM31" s="647">
        <v>99.3</v>
      </c>
      <c r="BN31" s="720"/>
      <c r="BO31" s="720"/>
      <c r="BP31" s="720"/>
      <c r="BQ31" s="681"/>
      <c r="BR31" s="719">
        <v>99.6</v>
      </c>
      <c r="BS31" s="642"/>
      <c r="BT31" s="642"/>
      <c r="BU31" s="642"/>
      <c r="BV31" s="642"/>
      <c r="BW31" s="642"/>
      <c r="BX31" s="647">
        <v>99.4</v>
      </c>
      <c r="BY31" s="720"/>
      <c r="BZ31" s="720"/>
      <c r="CA31" s="720"/>
      <c r="CB31" s="681"/>
      <c r="CD31" s="727"/>
      <c r="CE31" s="728"/>
      <c r="CF31" s="685" t="s">
        <v>308</v>
      </c>
      <c r="CG31" s="682"/>
      <c r="CH31" s="682"/>
      <c r="CI31" s="682"/>
      <c r="CJ31" s="682"/>
      <c r="CK31" s="682"/>
      <c r="CL31" s="682"/>
      <c r="CM31" s="682"/>
      <c r="CN31" s="682"/>
      <c r="CO31" s="682"/>
      <c r="CP31" s="682"/>
      <c r="CQ31" s="683"/>
      <c r="CR31" s="641">
        <v>23599</v>
      </c>
      <c r="CS31" s="642"/>
      <c r="CT31" s="642"/>
      <c r="CU31" s="642"/>
      <c r="CV31" s="642"/>
      <c r="CW31" s="642"/>
      <c r="CX31" s="642"/>
      <c r="CY31" s="643"/>
      <c r="CZ31" s="646">
        <v>0.4</v>
      </c>
      <c r="DA31" s="675"/>
      <c r="DB31" s="675"/>
      <c r="DC31" s="676"/>
      <c r="DD31" s="649">
        <v>23599</v>
      </c>
      <c r="DE31" s="642"/>
      <c r="DF31" s="642"/>
      <c r="DG31" s="642"/>
      <c r="DH31" s="642"/>
      <c r="DI31" s="642"/>
      <c r="DJ31" s="642"/>
      <c r="DK31" s="643"/>
      <c r="DL31" s="649">
        <v>23599</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t="s">
        <v>227</v>
      </c>
      <c r="S32" s="644"/>
      <c r="T32" s="644"/>
      <c r="U32" s="644"/>
      <c r="V32" s="644"/>
      <c r="W32" s="644"/>
      <c r="X32" s="644"/>
      <c r="Y32" s="645"/>
      <c r="Z32" s="703" t="s">
        <v>166</v>
      </c>
      <c r="AA32" s="703"/>
      <c r="AB32" s="703"/>
      <c r="AC32" s="703"/>
      <c r="AD32" s="704" t="s">
        <v>227</v>
      </c>
      <c r="AE32" s="704"/>
      <c r="AF32" s="704"/>
      <c r="AG32" s="704"/>
      <c r="AH32" s="704"/>
      <c r="AI32" s="704"/>
      <c r="AJ32" s="704"/>
      <c r="AK32" s="704"/>
      <c r="AL32" s="646" t="s">
        <v>166</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98.9</v>
      </c>
      <c r="BH32" s="657"/>
      <c r="BI32" s="657"/>
      <c r="BJ32" s="657"/>
      <c r="BK32" s="657"/>
      <c r="BL32" s="657"/>
      <c r="BM32" s="701">
        <v>97.3</v>
      </c>
      <c r="BN32" s="657"/>
      <c r="BO32" s="657"/>
      <c r="BP32" s="657"/>
      <c r="BQ32" s="694"/>
      <c r="BR32" s="718">
        <v>98.9</v>
      </c>
      <c r="BS32" s="657"/>
      <c r="BT32" s="657"/>
      <c r="BU32" s="657"/>
      <c r="BV32" s="657"/>
      <c r="BW32" s="657"/>
      <c r="BX32" s="701">
        <v>97.5</v>
      </c>
      <c r="BY32" s="657"/>
      <c r="BZ32" s="657"/>
      <c r="CA32" s="657"/>
      <c r="CB32" s="694"/>
      <c r="CD32" s="729"/>
      <c r="CE32" s="730"/>
      <c r="CF32" s="685" t="s">
        <v>311</v>
      </c>
      <c r="CG32" s="682"/>
      <c r="CH32" s="682"/>
      <c r="CI32" s="682"/>
      <c r="CJ32" s="682"/>
      <c r="CK32" s="682"/>
      <c r="CL32" s="682"/>
      <c r="CM32" s="682"/>
      <c r="CN32" s="682"/>
      <c r="CO32" s="682"/>
      <c r="CP32" s="682"/>
      <c r="CQ32" s="683"/>
      <c r="CR32" s="641" t="s">
        <v>130</v>
      </c>
      <c r="CS32" s="644"/>
      <c r="CT32" s="644"/>
      <c r="CU32" s="644"/>
      <c r="CV32" s="644"/>
      <c r="CW32" s="644"/>
      <c r="CX32" s="644"/>
      <c r="CY32" s="645"/>
      <c r="CZ32" s="646" t="s">
        <v>166</v>
      </c>
      <c r="DA32" s="675"/>
      <c r="DB32" s="675"/>
      <c r="DC32" s="676"/>
      <c r="DD32" s="649" t="s">
        <v>166</v>
      </c>
      <c r="DE32" s="644"/>
      <c r="DF32" s="644"/>
      <c r="DG32" s="644"/>
      <c r="DH32" s="644"/>
      <c r="DI32" s="644"/>
      <c r="DJ32" s="644"/>
      <c r="DK32" s="645"/>
      <c r="DL32" s="649" t="s">
        <v>166</v>
      </c>
      <c r="DM32" s="644"/>
      <c r="DN32" s="644"/>
      <c r="DO32" s="644"/>
      <c r="DP32" s="644"/>
      <c r="DQ32" s="644"/>
      <c r="DR32" s="644"/>
      <c r="DS32" s="644"/>
      <c r="DT32" s="644"/>
      <c r="DU32" s="644"/>
      <c r="DV32" s="645"/>
      <c r="DW32" s="646" t="s">
        <v>166</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963557</v>
      </c>
      <c r="S33" s="644"/>
      <c r="T33" s="644"/>
      <c r="U33" s="644"/>
      <c r="V33" s="644"/>
      <c r="W33" s="644"/>
      <c r="X33" s="644"/>
      <c r="Y33" s="645"/>
      <c r="Z33" s="703">
        <v>15.7</v>
      </c>
      <c r="AA33" s="703"/>
      <c r="AB33" s="703"/>
      <c r="AC33" s="703"/>
      <c r="AD33" s="704" t="s">
        <v>166</v>
      </c>
      <c r="AE33" s="704"/>
      <c r="AF33" s="704"/>
      <c r="AG33" s="704"/>
      <c r="AH33" s="704"/>
      <c r="AI33" s="704"/>
      <c r="AJ33" s="704"/>
      <c r="AK33" s="704"/>
      <c r="AL33" s="646" t="s">
        <v>130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2097162</v>
      </c>
      <c r="CS33" s="642"/>
      <c r="CT33" s="642"/>
      <c r="CU33" s="642"/>
      <c r="CV33" s="642"/>
      <c r="CW33" s="642"/>
      <c r="CX33" s="642"/>
      <c r="CY33" s="643"/>
      <c r="CZ33" s="646">
        <v>39.4</v>
      </c>
      <c r="DA33" s="675"/>
      <c r="DB33" s="675"/>
      <c r="DC33" s="676"/>
      <c r="DD33" s="649">
        <v>1844736</v>
      </c>
      <c r="DE33" s="642"/>
      <c r="DF33" s="642"/>
      <c r="DG33" s="642"/>
      <c r="DH33" s="642"/>
      <c r="DI33" s="642"/>
      <c r="DJ33" s="642"/>
      <c r="DK33" s="643"/>
      <c r="DL33" s="649">
        <v>982790</v>
      </c>
      <c r="DM33" s="642"/>
      <c r="DN33" s="642"/>
      <c r="DO33" s="642"/>
      <c r="DP33" s="642"/>
      <c r="DQ33" s="642"/>
      <c r="DR33" s="642"/>
      <c r="DS33" s="642"/>
      <c r="DT33" s="642"/>
      <c r="DU33" s="642"/>
      <c r="DV33" s="643"/>
      <c r="DW33" s="646">
        <v>38.299999999999997</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80611</v>
      </c>
      <c r="S34" s="644"/>
      <c r="T34" s="644"/>
      <c r="U34" s="644"/>
      <c r="V34" s="644"/>
      <c r="W34" s="644"/>
      <c r="X34" s="644"/>
      <c r="Y34" s="645"/>
      <c r="Z34" s="703">
        <v>1.3</v>
      </c>
      <c r="AA34" s="703"/>
      <c r="AB34" s="703"/>
      <c r="AC34" s="703"/>
      <c r="AD34" s="704">
        <v>30238</v>
      </c>
      <c r="AE34" s="704"/>
      <c r="AF34" s="704"/>
      <c r="AG34" s="704"/>
      <c r="AH34" s="704"/>
      <c r="AI34" s="704"/>
      <c r="AJ34" s="704"/>
      <c r="AK34" s="704"/>
      <c r="AL34" s="646">
        <v>1.2</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973774</v>
      </c>
      <c r="CS34" s="644"/>
      <c r="CT34" s="644"/>
      <c r="CU34" s="644"/>
      <c r="CV34" s="644"/>
      <c r="CW34" s="644"/>
      <c r="CX34" s="644"/>
      <c r="CY34" s="645"/>
      <c r="CZ34" s="646">
        <v>18.3</v>
      </c>
      <c r="DA34" s="675"/>
      <c r="DB34" s="675"/>
      <c r="DC34" s="676"/>
      <c r="DD34" s="649">
        <v>863040</v>
      </c>
      <c r="DE34" s="644"/>
      <c r="DF34" s="644"/>
      <c r="DG34" s="644"/>
      <c r="DH34" s="644"/>
      <c r="DI34" s="644"/>
      <c r="DJ34" s="644"/>
      <c r="DK34" s="645"/>
      <c r="DL34" s="649">
        <v>356660</v>
      </c>
      <c r="DM34" s="644"/>
      <c r="DN34" s="644"/>
      <c r="DO34" s="644"/>
      <c r="DP34" s="644"/>
      <c r="DQ34" s="644"/>
      <c r="DR34" s="644"/>
      <c r="DS34" s="644"/>
      <c r="DT34" s="644"/>
      <c r="DU34" s="644"/>
      <c r="DV34" s="645"/>
      <c r="DW34" s="646">
        <v>13.9</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658700</v>
      </c>
      <c r="S35" s="644"/>
      <c r="T35" s="644"/>
      <c r="U35" s="644"/>
      <c r="V35" s="644"/>
      <c r="W35" s="644"/>
      <c r="X35" s="644"/>
      <c r="Y35" s="645"/>
      <c r="Z35" s="703">
        <v>10.7</v>
      </c>
      <c r="AA35" s="703"/>
      <c r="AB35" s="703"/>
      <c r="AC35" s="703"/>
      <c r="AD35" s="704" t="s">
        <v>166</v>
      </c>
      <c r="AE35" s="704"/>
      <c r="AF35" s="704"/>
      <c r="AG35" s="704"/>
      <c r="AH35" s="704"/>
      <c r="AI35" s="704"/>
      <c r="AJ35" s="704"/>
      <c r="AK35" s="704"/>
      <c r="AL35" s="646" t="s">
        <v>166</v>
      </c>
      <c r="AM35" s="647"/>
      <c r="AN35" s="647"/>
      <c r="AO35" s="705"/>
      <c r="AP35" s="214"/>
      <c r="AQ35" s="709" t="s">
        <v>319</v>
      </c>
      <c r="AR35" s="710"/>
      <c r="AS35" s="710"/>
      <c r="AT35" s="710"/>
      <c r="AU35" s="710"/>
      <c r="AV35" s="710"/>
      <c r="AW35" s="710"/>
      <c r="AX35" s="710"/>
      <c r="AY35" s="711"/>
      <c r="AZ35" s="706">
        <v>463087</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111316</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51431</v>
      </c>
      <c r="CS35" s="642"/>
      <c r="CT35" s="642"/>
      <c r="CU35" s="642"/>
      <c r="CV35" s="642"/>
      <c r="CW35" s="642"/>
      <c r="CX35" s="642"/>
      <c r="CY35" s="643"/>
      <c r="CZ35" s="646">
        <v>1</v>
      </c>
      <c r="DA35" s="675"/>
      <c r="DB35" s="675"/>
      <c r="DC35" s="676"/>
      <c r="DD35" s="649">
        <v>49833</v>
      </c>
      <c r="DE35" s="642"/>
      <c r="DF35" s="642"/>
      <c r="DG35" s="642"/>
      <c r="DH35" s="642"/>
      <c r="DI35" s="642"/>
      <c r="DJ35" s="642"/>
      <c r="DK35" s="643"/>
      <c r="DL35" s="649">
        <v>42285</v>
      </c>
      <c r="DM35" s="642"/>
      <c r="DN35" s="642"/>
      <c r="DO35" s="642"/>
      <c r="DP35" s="642"/>
      <c r="DQ35" s="642"/>
      <c r="DR35" s="642"/>
      <c r="DS35" s="642"/>
      <c r="DT35" s="642"/>
      <c r="DU35" s="642"/>
      <c r="DV35" s="643"/>
      <c r="DW35" s="646">
        <v>1.6</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130</v>
      </c>
      <c r="S36" s="644"/>
      <c r="T36" s="644"/>
      <c r="U36" s="644"/>
      <c r="V36" s="644"/>
      <c r="W36" s="644"/>
      <c r="X36" s="644"/>
      <c r="Y36" s="645"/>
      <c r="Z36" s="703" t="s">
        <v>227</v>
      </c>
      <c r="AA36" s="703"/>
      <c r="AB36" s="703"/>
      <c r="AC36" s="703"/>
      <c r="AD36" s="704" t="s">
        <v>130</v>
      </c>
      <c r="AE36" s="704"/>
      <c r="AF36" s="704"/>
      <c r="AG36" s="704"/>
      <c r="AH36" s="704"/>
      <c r="AI36" s="704"/>
      <c r="AJ36" s="704"/>
      <c r="AK36" s="704"/>
      <c r="AL36" s="646" t="s">
        <v>166</v>
      </c>
      <c r="AM36" s="647"/>
      <c r="AN36" s="647"/>
      <c r="AO36" s="705"/>
      <c r="AQ36" s="678" t="s">
        <v>323</v>
      </c>
      <c r="AR36" s="679"/>
      <c r="AS36" s="679"/>
      <c r="AT36" s="679"/>
      <c r="AU36" s="679"/>
      <c r="AV36" s="679"/>
      <c r="AW36" s="679"/>
      <c r="AX36" s="679"/>
      <c r="AY36" s="680"/>
      <c r="AZ36" s="641">
        <v>193500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109808</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596094</v>
      </c>
      <c r="CS36" s="644"/>
      <c r="CT36" s="644"/>
      <c r="CU36" s="644"/>
      <c r="CV36" s="644"/>
      <c r="CW36" s="644"/>
      <c r="CX36" s="644"/>
      <c r="CY36" s="645"/>
      <c r="CZ36" s="646">
        <v>11.2</v>
      </c>
      <c r="DA36" s="675"/>
      <c r="DB36" s="675"/>
      <c r="DC36" s="676"/>
      <c r="DD36" s="649">
        <v>499784</v>
      </c>
      <c r="DE36" s="644"/>
      <c r="DF36" s="644"/>
      <c r="DG36" s="644"/>
      <c r="DH36" s="644"/>
      <c r="DI36" s="644"/>
      <c r="DJ36" s="644"/>
      <c r="DK36" s="645"/>
      <c r="DL36" s="649">
        <v>281808</v>
      </c>
      <c r="DM36" s="644"/>
      <c r="DN36" s="644"/>
      <c r="DO36" s="644"/>
      <c r="DP36" s="644"/>
      <c r="DQ36" s="644"/>
      <c r="DR36" s="644"/>
      <c r="DS36" s="644"/>
      <c r="DT36" s="644"/>
      <c r="DU36" s="644"/>
      <c r="DV36" s="645"/>
      <c r="DW36" s="646">
        <v>11</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114800</v>
      </c>
      <c r="S37" s="644"/>
      <c r="T37" s="644"/>
      <c r="U37" s="644"/>
      <c r="V37" s="644"/>
      <c r="W37" s="644"/>
      <c r="X37" s="644"/>
      <c r="Y37" s="645"/>
      <c r="Z37" s="703">
        <v>1.9</v>
      </c>
      <c r="AA37" s="703"/>
      <c r="AB37" s="703"/>
      <c r="AC37" s="703"/>
      <c r="AD37" s="704" t="s">
        <v>130</v>
      </c>
      <c r="AE37" s="704"/>
      <c r="AF37" s="704"/>
      <c r="AG37" s="704"/>
      <c r="AH37" s="704"/>
      <c r="AI37" s="704"/>
      <c r="AJ37" s="704"/>
      <c r="AK37" s="704"/>
      <c r="AL37" s="646" t="s">
        <v>166</v>
      </c>
      <c r="AM37" s="647"/>
      <c r="AN37" s="647"/>
      <c r="AO37" s="705"/>
      <c r="AQ37" s="678" t="s">
        <v>327</v>
      </c>
      <c r="AR37" s="679"/>
      <c r="AS37" s="679"/>
      <c r="AT37" s="679"/>
      <c r="AU37" s="679"/>
      <c r="AV37" s="679"/>
      <c r="AW37" s="679"/>
      <c r="AX37" s="679"/>
      <c r="AY37" s="680"/>
      <c r="AZ37" s="641">
        <v>15700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790</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215181</v>
      </c>
      <c r="CS37" s="642"/>
      <c r="CT37" s="642"/>
      <c r="CU37" s="642"/>
      <c r="CV37" s="642"/>
      <c r="CW37" s="642"/>
      <c r="CX37" s="642"/>
      <c r="CY37" s="643"/>
      <c r="CZ37" s="646">
        <v>4</v>
      </c>
      <c r="DA37" s="675"/>
      <c r="DB37" s="675"/>
      <c r="DC37" s="676"/>
      <c r="DD37" s="649">
        <v>163181</v>
      </c>
      <c r="DE37" s="642"/>
      <c r="DF37" s="642"/>
      <c r="DG37" s="642"/>
      <c r="DH37" s="642"/>
      <c r="DI37" s="642"/>
      <c r="DJ37" s="642"/>
      <c r="DK37" s="643"/>
      <c r="DL37" s="649">
        <v>157023</v>
      </c>
      <c r="DM37" s="642"/>
      <c r="DN37" s="642"/>
      <c r="DO37" s="642"/>
      <c r="DP37" s="642"/>
      <c r="DQ37" s="642"/>
      <c r="DR37" s="642"/>
      <c r="DS37" s="642"/>
      <c r="DT37" s="642"/>
      <c r="DU37" s="642"/>
      <c r="DV37" s="643"/>
      <c r="DW37" s="646">
        <v>6.1</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6146120</v>
      </c>
      <c r="S38" s="693"/>
      <c r="T38" s="693"/>
      <c r="U38" s="693"/>
      <c r="V38" s="693"/>
      <c r="W38" s="693"/>
      <c r="X38" s="693"/>
      <c r="Y38" s="698"/>
      <c r="Z38" s="699">
        <v>100</v>
      </c>
      <c r="AA38" s="699"/>
      <c r="AB38" s="699"/>
      <c r="AC38" s="699"/>
      <c r="AD38" s="700">
        <v>2449484</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166</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1426</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447387</v>
      </c>
      <c r="CS38" s="644"/>
      <c r="CT38" s="644"/>
      <c r="CU38" s="644"/>
      <c r="CV38" s="644"/>
      <c r="CW38" s="644"/>
      <c r="CX38" s="644"/>
      <c r="CY38" s="645"/>
      <c r="CZ38" s="646">
        <v>8.4</v>
      </c>
      <c r="DA38" s="675"/>
      <c r="DB38" s="675"/>
      <c r="DC38" s="676"/>
      <c r="DD38" s="649">
        <v>410839</v>
      </c>
      <c r="DE38" s="644"/>
      <c r="DF38" s="644"/>
      <c r="DG38" s="644"/>
      <c r="DH38" s="644"/>
      <c r="DI38" s="644"/>
      <c r="DJ38" s="644"/>
      <c r="DK38" s="645"/>
      <c r="DL38" s="649">
        <v>302037</v>
      </c>
      <c r="DM38" s="644"/>
      <c r="DN38" s="644"/>
      <c r="DO38" s="644"/>
      <c r="DP38" s="644"/>
      <c r="DQ38" s="644"/>
      <c r="DR38" s="644"/>
      <c r="DS38" s="644"/>
      <c r="DT38" s="644"/>
      <c r="DU38" s="644"/>
      <c r="DV38" s="645"/>
      <c r="DW38" s="646">
        <v>11.8</v>
      </c>
      <c r="DX38" s="675"/>
      <c r="DY38" s="675"/>
      <c r="DZ38" s="675"/>
      <c r="EA38" s="675"/>
      <c r="EB38" s="675"/>
      <c r="EC38" s="677"/>
    </row>
    <row r="39" spans="2:133" ht="11.25" customHeight="1">
      <c r="AQ39" s="678" t="s">
        <v>334</v>
      </c>
      <c r="AR39" s="679"/>
      <c r="AS39" s="679"/>
      <c r="AT39" s="679"/>
      <c r="AU39" s="679"/>
      <c r="AV39" s="679"/>
      <c r="AW39" s="679"/>
      <c r="AX39" s="679"/>
      <c r="AY39" s="680"/>
      <c r="AZ39" s="641" t="s">
        <v>166</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91</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7236</v>
      </c>
      <c r="CS39" s="642"/>
      <c r="CT39" s="642"/>
      <c r="CU39" s="642"/>
      <c r="CV39" s="642"/>
      <c r="CW39" s="642"/>
      <c r="CX39" s="642"/>
      <c r="CY39" s="643"/>
      <c r="CZ39" s="646">
        <v>0.1</v>
      </c>
      <c r="DA39" s="675"/>
      <c r="DB39" s="675"/>
      <c r="DC39" s="676"/>
      <c r="DD39" s="649" t="s">
        <v>166</v>
      </c>
      <c r="DE39" s="642"/>
      <c r="DF39" s="642"/>
      <c r="DG39" s="642"/>
      <c r="DH39" s="642"/>
      <c r="DI39" s="642"/>
      <c r="DJ39" s="642"/>
      <c r="DK39" s="643"/>
      <c r="DL39" s="649" t="s">
        <v>227</v>
      </c>
      <c r="DM39" s="642"/>
      <c r="DN39" s="642"/>
      <c r="DO39" s="642"/>
      <c r="DP39" s="642"/>
      <c r="DQ39" s="642"/>
      <c r="DR39" s="642"/>
      <c r="DS39" s="642"/>
      <c r="DT39" s="642"/>
      <c r="DU39" s="642"/>
      <c r="DV39" s="643"/>
      <c r="DW39" s="646" t="s">
        <v>166</v>
      </c>
      <c r="DX39" s="675"/>
      <c r="DY39" s="675"/>
      <c r="DZ39" s="675"/>
      <c r="EA39" s="675"/>
      <c r="EB39" s="675"/>
      <c r="EC39" s="677"/>
    </row>
    <row r="40" spans="2:133" ht="11.25" customHeight="1">
      <c r="AQ40" s="678" t="s">
        <v>338</v>
      </c>
      <c r="AR40" s="679"/>
      <c r="AS40" s="679"/>
      <c r="AT40" s="679"/>
      <c r="AU40" s="679"/>
      <c r="AV40" s="679"/>
      <c r="AW40" s="679"/>
      <c r="AX40" s="679"/>
      <c r="AY40" s="680"/>
      <c r="AZ40" s="641">
        <v>38303</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102</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21240</v>
      </c>
      <c r="CS40" s="644"/>
      <c r="CT40" s="644"/>
      <c r="CU40" s="644"/>
      <c r="CV40" s="644"/>
      <c r="CW40" s="644"/>
      <c r="CX40" s="644"/>
      <c r="CY40" s="645"/>
      <c r="CZ40" s="646">
        <v>0.4</v>
      </c>
      <c r="DA40" s="675"/>
      <c r="DB40" s="675"/>
      <c r="DC40" s="676"/>
      <c r="DD40" s="649">
        <v>21240</v>
      </c>
      <c r="DE40" s="644"/>
      <c r="DF40" s="644"/>
      <c r="DG40" s="644"/>
      <c r="DH40" s="644"/>
      <c r="DI40" s="644"/>
      <c r="DJ40" s="644"/>
      <c r="DK40" s="645"/>
      <c r="DL40" s="649" t="s">
        <v>166</v>
      </c>
      <c r="DM40" s="644"/>
      <c r="DN40" s="644"/>
      <c r="DO40" s="644"/>
      <c r="DP40" s="644"/>
      <c r="DQ40" s="644"/>
      <c r="DR40" s="644"/>
      <c r="DS40" s="644"/>
      <c r="DT40" s="644"/>
      <c r="DU40" s="644"/>
      <c r="DV40" s="645"/>
      <c r="DW40" s="646" t="s">
        <v>166</v>
      </c>
      <c r="DX40" s="675"/>
      <c r="DY40" s="675"/>
      <c r="DZ40" s="675"/>
      <c r="EA40" s="675"/>
      <c r="EB40" s="675"/>
      <c r="EC40" s="677"/>
    </row>
    <row r="41" spans="2:133" ht="11.25" customHeight="1">
      <c r="AQ41" s="690" t="s">
        <v>341</v>
      </c>
      <c r="AR41" s="691"/>
      <c r="AS41" s="691"/>
      <c r="AT41" s="691"/>
      <c r="AU41" s="691"/>
      <c r="AV41" s="691"/>
      <c r="AW41" s="691"/>
      <c r="AX41" s="691"/>
      <c r="AY41" s="692"/>
      <c r="AZ41" s="656">
        <v>215584</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250</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166</v>
      </c>
      <c r="CS41" s="642"/>
      <c r="CT41" s="642"/>
      <c r="CU41" s="642"/>
      <c r="CV41" s="642"/>
      <c r="CW41" s="642"/>
      <c r="CX41" s="642"/>
      <c r="CY41" s="643"/>
      <c r="CZ41" s="646" t="s">
        <v>166</v>
      </c>
      <c r="DA41" s="675"/>
      <c r="DB41" s="675"/>
      <c r="DC41" s="676"/>
      <c r="DD41" s="649" t="s">
        <v>227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1851620</v>
      </c>
      <c r="CS42" s="644"/>
      <c r="CT42" s="644"/>
      <c r="CU42" s="644"/>
      <c r="CV42" s="644"/>
      <c r="CW42" s="644"/>
      <c r="CX42" s="644"/>
      <c r="CY42" s="645"/>
      <c r="CZ42" s="646">
        <v>34.799999999999997</v>
      </c>
      <c r="DA42" s="647"/>
      <c r="DB42" s="647"/>
      <c r="DC42" s="648"/>
      <c r="DD42" s="649">
        <v>683633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34299</v>
      </c>
      <c r="CS43" s="642"/>
      <c r="CT43" s="642"/>
      <c r="CU43" s="642"/>
      <c r="CV43" s="642"/>
      <c r="CW43" s="642"/>
      <c r="CX43" s="642"/>
      <c r="CY43" s="643"/>
      <c r="CZ43" s="646">
        <v>0.6</v>
      </c>
      <c r="DA43" s="675"/>
      <c r="DB43" s="675"/>
      <c r="DC43" s="676"/>
      <c r="DD43" s="649">
        <v>34299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1844244</v>
      </c>
      <c r="CS44" s="644"/>
      <c r="CT44" s="644"/>
      <c r="CU44" s="644"/>
      <c r="CV44" s="644"/>
      <c r="CW44" s="644"/>
      <c r="CX44" s="644"/>
      <c r="CY44" s="645"/>
      <c r="CZ44" s="646">
        <v>34.700000000000003</v>
      </c>
      <c r="DA44" s="647"/>
      <c r="DB44" s="647"/>
      <c r="DC44" s="648"/>
      <c r="DD44" s="649">
        <v>683110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1174455</v>
      </c>
      <c r="CS45" s="642"/>
      <c r="CT45" s="642"/>
      <c r="CU45" s="642"/>
      <c r="CV45" s="642"/>
      <c r="CW45" s="642"/>
      <c r="CX45" s="642"/>
      <c r="CY45" s="643"/>
      <c r="CZ45" s="646">
        <v>22.1</v>
      </c>
      <c r="DA45" s="675"/>
      <c r="DB45" s="675"/>
      <c r="DC45" s="676"/>
      <c r="DD45" s="649">
        <v>156235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669789</v>
      </c>
      <c r="CS46" s="644"/>
      <c r="CT46" s="644"/>
      <c r="CU46" s="644"/>
      <c r="CV46" s="644"/>
      <c r="CW46" s="644"/>
      <c r="CX46" s="644"/>
      <c r="CY46" s="645"/>
      <c r="CZ46" s="646">
        <v>12.6</v>
      </c>
      <c r="DA46" s="647"/>
      <c r="DB46" s="647"/>
      <c r="DC46" s="648"/>
      <c r="DD46" s="649">
        <v>526875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7376</v>
      </c>
      <c r="CS47" s="642"/>
      <c r="CT47" s="642"/>
      <c r="CU47" s="642"/>
      <c r="CV47" s="642"/>
      <c r="CW47" s="642"/>
      <c r="CX47" s="642"/>
      <c r="CY47" s="643"/>
      <c r="CZ47" s="646">
        <v>0.1</v>
      </c>
      <c r="DA47" s="675"/>
      <c r="DB47" s="675"/>
      <c r="DC47" s="676"/>
      <c r="DD47" s="649">
        <v>523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166</v>
      </c>
      <c r="CS48" s="644"/>
      <c r="CT48" s="644"/>
      <c r="CU48" s="644"/>
      <c r="CV48" s="644"/>
      <c r="CW48" s="644"/>
      <c r="CX48" s="644"/>
      <c r="CY48" s="645"/>
      <c r="CZ48" s="646" t="s">
        <v>166</v>
      </c>
      <c r="DA48" s="647"/>
      <c r="DB48" s="647"/>
      <c r="DC48" s="648"/>
      <c r="DD48" s="649" t="s">
        <v>227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5321824</v>
      </c>
      <c r="CS49" s="657"/>
      <c r="CT49" s="657"/>
      <c r="CU49" s="657"/>
      <c r="CV49" s="657"/>
      <c r="CW49" s="657"/>
      <c r="CX49" s="657"/>
      <c r="CY49" s="658"/>
      <c r="CZ49" s="659">
        <v>100</v>
      </c>
      <c r="DA49" s="660"/>
      <c r="DB49" s="660"/>
      <c r="DC49" s="661"/>
      <c r="DD49" s="662">
        <v>3519487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UsQ4ESlbpGZ4MPGyhumbzy4U1ezUMgPqj0HFR9DRb1WBN4RSdeLn/VzfWkouwfz8x+/jAhDZS2bfU8uVpErgJw==" saltValue="hJcZFbg28qrzy7AHyjry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6146</v>
      </c>
      <c r="R7" s="1174"/>
      <c r="S7" s="1174"/>
      <c r="T7" s="1174"/>
      <c r="U7" s="1174"/>
      <c r="V7" s="1174">
        <v>5322</v>
      </c>
      <c r="W7" s="1174"/>
      <c r="X7" s="1174"/>
      <c r="Y7" s="1174"/>
      <c r="Z7" s="1174"/>
      <c r="AA7" s="1174">
        <v>824</v>
      </c>
      <c r="AB7" s="1174"/>
      <c r="AC7" s="1174"/>
      <c r="AD7" s="1174"/>
      <c r="AE7" s="1175"/>
      <c r="AF7" s="1176">
        <v>767</v>
      </c>
      <c r="AG7" s="1177"/>
      <c r="AH7" s="1177"/>
      <c r="AI7" s="1177"/>
      <c r="AJ7" s="1178"/>
      <c r="AK7" s="1160" t="s">
        <v>565</v>
      </c>
      <c r="AL7" s="1161"/>
      <c r="AM7" s="1161"/>
      <c r="AN7" s="1161"/>
      <c r="AO7" s="1161"/>
      <c r="AP7" s="1161">
        <v>3676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566</v>
      </c>
      <c r="BT7" s="1165"/>
      <c r="BU7" s="1165"/>
      <c r="BV7" s="1165"/>
      <c r="BW7" s="1165"/>
      <c r="BX7" s="1165"/>
      <c r="BY7" s="1165"/>
      <c r="BZ7" s="1165"/>
      <c r="CA7" s="1165"/>
      <c r="CB7" s="1165"/>
      <c r="CC7" s="1165"/>
      <c r="CD7" s="1165"/>
      <c r="CE7" s="1165"/>
      <c r="CF7" s="1165"/>
      <c r="CG7" s="1166"/>
      <c r="CH7" s="1157">
        <v>3</v>
      </c>
      <c r="CI7" s="1158"/>
      <c r="CJ7" s="1158"/>
      <c r="CK7" s="1158"/>
      <c r="CL7" s="1159"/>
      <c r="CM7" s="1157">
        <v>11</v>
      </c>
      <c r="CN7" s="1158"/>
      <c r="CO7" s="1158"/>
      <c r="CP7" s="1158"/>
      <c r="CQ7" s="1159"/>
      <c r="CR7" s="1157">
        <v>5</v>
      </c>
      <c r="CS7" s="1158"/>
      <c r="CT7" s="1158"/>
      <c r="CU7" s="1158"/>
      <c r="CV7" s="1159"/>
      <c r="CW7" s="1157" t="s">
        <v>565</v>
      </c>
      <c r="CX7" s="1158"/>
      <c r="CY7" s="1158"/>
      <c r="CZ7" s="1158"/>
      <c r="DA7" s="1159"/>
      <c r="DB7" s="1157" t="s">
        <v>565</v>
      </c>
      <c r="DC7" s="1158"/>
      <c r="DD7" s="1158"/>
      <c r="DE7" s="1158"/>
      <c r="DF7" s="1159"/>
      <c r="DG7" s="1157" t="s">
        <v>565</v>
      </c>
      <c r="DH7" s="1158"/>
      <c r="DI7" s="1158"/>
      <c r="DJ7" s="1158"/>
      <c r="DK7" s="1159"/>
      <c r="DL7" s="1157" t="s">
        <v>565</v>
      </c>
      <c r="DM7" s="1158"/>
      <c r="DN7" s="1158"/>
      <c r="DO7" s="1158"/>
      <c r="DP7" s="1159"/>
      <c r="DQ7" s="1157" t="s">
        <v>565</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7">
        <f>SUM(Q7:U22)</f>
        <v>6146</v>
      </c>
      <c r="R23" s="1138"/>
      <c r="S23" s="1138"/>
      <c r="T23" s="1138"/>
      <c r="U23" s="1138"/>
      <c r="V23" s="1138">
        <f t="shared" ref="V23" si="0">SUM(V7:Z22)</f>
        <v>5322</v>
      </c>
      <c r="W23" s="1138"/>
      <c r="X23" s="1138"/>
      <c r="Y23" s="1138"/>
      <c r="Z23" s="1138"/>
      <c r="AA23" s="1138">
        <f t="shared" ref="AA23" si="1">SUM(AA7:AE22)</f>
        <v>824</v>
      </c>
      <c r="AB23" s="1138"/>
      <c r="AC23" s="1138"/>
      <c r="AD23" s="1138"/>
      <c r="AE23" s="1139"/>
      <c r="AF23" s="1140">
        <f t="shared" ref="AF23" si="2">SUM(AF7:AJ22)</f>
        <v>767</v>
      </c>
      <c r="AG23" s="1138"/>
      <c r="AH23" s="1138"/>
      <c r="AI23" s="1138"/>
      <c r="AJ23" s="1141"/>
      <c r="AK23" s="1142"/>
      <c r="AL23" s="1143"/>
      <c r="AM23" s="1143"/>
      <c r="AN23" s="1143"/>
      <c r="AO23" s="1143"/>
      <c r="AP23" s="1138">
        <f t="shared" ref="AP23" si="3">SUM(AP7:AT22)</f>
        <v>3676</v>
      </c>
      <c r="AQ23" s="1138"/>
      <c r="AR23" s="1138"/>
      <c r="AS23" s="1138"/>
      <c r="AT23" s="1138"/>
      <c r="AU23" s="1144"/>
      <c r="AV23" s="1144"/>
      <c r="AW23" s="1144"/>
      <c r="AX23" s="1144"/>
      <c r="AY23" s="1145"/>
      <c r="AZ23" s="1134" t="s">
        <v>166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391</v>
      </c>
      <c r="C28" s="1120"/>
      <c r="D28" s="1120"/>
      <c r="E28" s="1120"/>
      <c r="F28" s="1120"/>
      <c r="G28" s="1120"/>
      <c r="H28" s="1120"/>
      <c r="I28" s="1120"/>
      <c r="J28" s="1120"/>
      <c r="K28" s="1120"/>
      <c r="L28" s="1120"/>
      <c r="M28" s="1120"/>
      <c r="N28" s="1120"/>
      <c r="O28" s="1120"/>
      <c r="P28" s="1121"/>
      <c r="Q28" s="1122">
        <v>742</v>
      </c>
      <c r="R28" s="1123"/>
      <c r="S28" s="1123"/>
      <c r="T28" s="1123"/>
      <c r="U28" s="1123"/>
      <c r="V28" s="1123">
        <v>631</v>
      </c>
      <c r="W28" s="1123"/>
      <c r="X28" s="1123"/>
      <c r="Y28" s="1123"/>
      <c r="Z28" s="1123"/>
      <c r="AA28" s="1123">
        <f>Q28-V28</f>
        <v>111</v>
      </c>
      <c r="AB28" s="1123"/>
      <c r="AC28" s="1123"/>
      <c r="AD28" s="1123"/>
      <c r="AE28" s="1124"/>
      <c r="AF28" s="1125">
        <v>111</v>
      </c>
      <c r="AG28" s="1123"/>
      <c r="AH28" s="1123"/>
      <c r="AI28" s="1123"/>
      <c r="AJ28" s="1126"/>
      <c r="AK28" s="1127">
        <v>34</v>
      </c>
      <c r="AL28" s="1115"/>
      <c r="AM28" s="1115"/>
      <c r="AN28" s="1115"/>
      <c r="AO28" s="1115"/>
      <c r="AP28" s="1115" t="s">
        <v>565</v>
      </c>
      <c r="AQ28" s="1115"/>
      <c r="AR28" s="1115"/>
      <c r="AS28" s="1115"/>
      <c r="AT28" s="1115"/>
      <c r="AU28" s="1115" t="s">
        <v>565</v>
      </c>
      <c r="AV28" s="1115"/>
      <c r="AW28" s="1115"/>
      <c r="AX28" s="1115"/>
      <c r="AY28" s="1115"/>
      <c r="AZ28" s="1116" t="s">
        <v>565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392</v>
      </c>
      <c r="C29" s="1107"/>
      <c r="D29" s="1107"/>
      <c r="E29" s="1107"/>
      <c r="F29" s="1107"/>
      <c r="G29" s="1107"/>
      <c r="H29" s="1107"/>
      <c r="I29" s="1107"/>
      <c r="J29" s="1107"/>
      <c r="K29" s="1107"/>
      <c r="L29" s="1107"/>
      <c r="M29" s="1107"/>
      <c r="N29" s="1107"/>
      <c r="O29" s="1107"/>
      <c r="P29" s="1108"/>
      <c r="Q29" s="1112">
        <v>819</v>
      </c>
      <c r="R29" s="1113"/>
      <c r="S29" s="1113"/>
      <c r="T29" s="1113"/>
      <c r="U29" s="1113"/>
      <c r="V29" s="1113">
        <v>756</v>
      </c>
      <c r="W29" s="1113"/>
      <c r="X29" s="1113"/>
      <c r="Y29" s="1113"/>
      <c r="Z29" s="1113"/>
      <c r="AA29" s="1114">
        <f t="shared" ref="AA29:AA32" si="4">Q29-V29</f>
        <v>63</v>
      </c>
      <c r="AB29" s="1089"/>
      <c r="AC29" s="1089"/>
      <c r="AD29" s="1089"/>
      <c r="AE29" s="1090"/>
      <c r="AF29" s="1088">
        <v>63</v>
      </c>
      <c r="AG29" s="1089"/>
      <c r="AH29" s="1089"/>
      <c r="AI29" s="1089"/>
      <c r="AJ29" s="1090"/>
      <c r="AK29" s="1049">
        <v>111</v>
      </c>
      <c r="AL29" s="1040"/>
      <c r="AM29" s="1040"/>
      <c r="AN29" s="1040"/>
      <c r="AO29" s="1040"/>
      <c r="AP29" s="1040" t="s">
        <v>565</v>
      </c>
      <c r="AQ29" s="1040"/>
      <c r="AR29" s="1040"/>
      <c r="AS29" s="1040"/>
      <c r="AT29" s="1040"/>
      <c r="AU29" s="1040" t="s">
        <v>565</v>
      </c>
      <c r="AV29" s="1040"/>
      <c r="AW29" s="1040"/>
      <c r="AX29" s="1040"/>
      <c r="AY29" s="1040"/>
      <c r="AZ29" s="1111" t="s">
        <v>565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393</v>
      </c>
      <c r="C30" s="1107"/>
      <c r="D30" s="1107"/>
      <c r="E30" s="1107"/>
      <c r="F30" s="1107"/>
      <c r="G30" s="1107"/>
      <c r="H30" s="1107"/>
      <c r="I30" s="1107"/>
      <c r="J30" s="1107"/>
      <c r="K30" s="1107"/>
      <c r="L30" s="1107"/>
      <c r="M30" s="1107"/>
      <c r="N30" s="1107"/>
      <c r="O30" s="1107"/>
      <c r="P30" s="1108"/>
      <c r="Q30" s="1112">
        <v>73</v>
      </c>
      <c r="R30" s="1113"/>
      <c r="S30" s="1113"/>
      <c r="T30" s="1113"/>
      <c r="U30" s="1113"/>
      <c r="V30" s="1113">
        <v>73</v>
      </c>
      <c r="W30" s="1113"/>
      <c r="X30" s="1113"/>
      <c r="Y30" s="1113"/>
      <c r="Z30" s="1113"/>
      <c r="AA30" s="1114" t="s">
        <v>565</v>
      </c>
      <c r="AB30" s="1089"/>
      <c r="AC30" s="1089"/>
      <c r="AD30" s="1089"/>
      <c r="AE30" s="1090"/>
      <c r="AF30" s="1088" t="s">
        <v>166</v>
      </c>
      <c r="AG30" s="1089"/>
      <c r="AH30" s="1089"/>
      <c r="AI30" s="1089"/>
      <c r="AJ30" s="1090"/>
      <c r="AK30" s="1049">
        <v>21</v>
      </c>
      <c r="AL30" s="1040"/>
      <c r="AM30" s="1040"/>
      <c r="AN30" s="1040"/>
      <c r="AO30" s="1040"/>
      <c r="AP30" s="1040" t="s">
        <v>565</v>
      </c>
      <c r="AQ30" s="1040"/>
      <c r="AR30" s="1040"/>
      <c r="AS30" s="1040"/>
      <c r="AT30" s="1040"/>
      <c r="AU30" s="1040" t="s">
        <v>565</v>
      </c>
      <c r="AV30" s="1040"/>
      <c r="AW30" s="1040"/>
      <c r="AX30" s="1040"/>
      <c r="AY30" s="1040"/>
      <c r="AZ30" s="1111" t="s">
        <v>565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394</v>
      </c>
      <c r="C31" s="1107"/>
      <c r="D31" s="1107"/>
      <c r="E31" s="1107"/>
      <c r="F31" s="1107"/>
      <c r="G31" s="1107"/>
      <c r="H31" s="1107"/>
      <c r="I31" s="1107"/>
      <c r="J31" s="1107"/>
      <c r="K31" s="1107"/>
      <c r="L31" s="1107"/>
      <c r="M31" s="1107"/>
      <c r="N31" s="1107"/>
      <c r="O31" s="1107"/>
      <c r="P31" s="1108"/>
      <c r="Q31" s="1112">
        <v>160</v>
      </c>
      <c r="R31" s="1113"/>
      <c r="S31" s="1113"/>
      <c r="T31" s="1113"/>
      <c r="U31" s="1113"/>
      <c r="V31" s="1113">
        <v>137</v>
      </c>
      <c r="W31" s="1113"/>
      <c r="X31" s="1113"/>
      <c r="Y31" s="1113"/>
      <c r="Z31" s="1113"/>
      <c r="AA31" s="1114">
        <f t="shared" si="4"/>
        <v>23</v>
      </c>
      <c r="AB31" s="1089"/>
      <c r="AC31" s="1089"/>
      <c r="AD31" s="1089"/>
      <c r="AE31" s="1090"/>
      <c r="AF31" s="1088">
        <v>164</v>
      </c>
      <c r="AG31" s="1089"/>
      <c r="AH31" s="1089"/>
      <c r="AI31" s="1089"/>
      <c r="AJ31" s="1090"/>
      <c r="AK31" s="1049">
        <v>16</v>
      </c>
      <c r="AL31" s="1040"/>
      <c r="AM31" s="1040"/>
      <c r="AN31" s="1040"/>
      <c r="AO31" s="1040"/>
      <c r="AP31" s="1040">
        <v>504</v>
      </c>
      <c r="AQ31" s="1040"/>
      <c r="AR31" s="1040"/>
      <c r="AS31" s="1040"/>
      <c r="AT31" s="1040"/>
      <c r="AU31" s="1040">
        <v>252</v>
      </c>
      <c r="AV31" s="1040"/>
      <c r="AW31" s="1040"/>
      <c r="AX31" s="1040"/>
      <c r="AY31" s="1040"/>
      <c r="AZ31" s="1111" t="s">
        <v>565</v>
      </c>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396</v>
      </c>
      <c r="C32" s="1107"/>
      <c r="D32" s="1107"/>
      <c r="E32" s="1107"/>
      <c r="F32" s="1107"/>
      <c r="G32" s="1107"/>
      <c r="H32" s="1107"/>
      <c r="I32" s="1107"/>
      <c r="J32" s="1107"/>
      <c r="K32" s="1107"/>
      <c r="L32" s="1107"/>
      <c r="M32" s="1107"/>
      <c r="N32" s="1107"/>
      <c r="O32" s="1107"/>
      <c r="P32" s="1108"/>
      <c r="Q32" s="1112">
        <v>529</v>
      </c>
      <c r="R32" s="1113"/>
      <c r="S32" s="1113"/>
      <c r="T32" s="1113"/>
      <c r="U32" s="1113"/>
      <c r="V32" s="1113">
        <v>481</v>
      </c>
      <c r="W32" s="1113"/>
      <c r="X32" s="1113"/>
      <c r="Y32" s="1113"/>
      <c r="Z32" s="1113"/>
      <c r="AA32" s="1114">
        <f t="shared" si="4"/>
        <v>48</v>
      </c>
      <c r="AB32" s="1089"/>
      <c r="AC32" s="1089"/>
      <c r="AD32" s="1089"/>
      <c r="AE32" s="1090"/>
      <c r="AF32" s="1088">
        <v>48</v>
      </c>
      <c r="AG32" s="1089"/>
      <c r="AH32" s="1089"/>
      <c r="AI32" s="1089"/>
      <c r="AJ32" s="1090"/>
      <c r="AK32" s="1049">
        <v>194</v>
      </c>
      <c r="AL32" s="1040"/>
      <c r="AM32" s="1040"/>
      <c r="AN32" s="1040"/>
      <c r="AO32" s="1040"/>
      <c r="AP32" s="1040">
        <v>1335</v>
      </c>
      <c r="AQ32" s="1040"/>
      <c r="AR32" s="1040"/>
      <c r="AS32" s="1040"/>
      <c r="AT32" s="1040"/>
      <c r="AU32" s="1040">
        <v>1260</v>
      </c>
      <c r="AV32" s="1040"/>
      <c r="AW32" s="1040"/>
      <c r="AX32" s="1040"/>
      <c r="AY32" s="1040"/>
      <c r="AZ32" s="1111" t="s">
        <v>565</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f>SUM(AF28:AJ62)</f>
        <v>386</v>
      </c>
      <c r="AG63" s="1028"/>
      <c r="AH63" s="1028"/>
      <c r="AI63" s="1028"/>
      <c r="AJ63" s="1099"/>
      <c r="AK63" s="1100"/>
      <c r="AL63" s="1032"/>
      <c r="AM63" s="1032"/>
      <c r="AN63" s="1032"/>
      <c r="AO63" s="1032"/>
      <c r="AP63" s="1028">
        <f t="shared" ref="AP63" si="5">SUM(AP28:AT62)</f>
        <v>1839</v>
      </c>
      <c r="AQ63" s="1028"/>
      <c r="AR63" s="1028"/>
      <c r="AS63" s="1028"/>
      <c r="AT63" s="1028"/>
      <c r="AU63" s="1028">
        <f t="shared" ref="AU63" si="6">SUM(AU28:AY62)</f>
        <v>1512</v>
      </c>
      <c r="AV63" s="1028"/>
      <c r="AW63" s="1028"/>
      <c r="AX63" s="1028"/>
      <c r="AY63" s="1028"/>
      <c r="AZ63" s="1094"/>
      <c r="BA63" s="1094"/>
      <c r="BB63" s="1094"/>
      <c r="BC63" s="1094"/>
      <c r="BD63" s="1094"/>
      <c r="BE63" s="1029"/>
      <c r="BF63" s="1029"/>
      <c r="BG63" s="1029"/>
      <c r="BH63" s="1029"/>
      <c r="BI63" s="1030"/>
      <c r="BJ63" s="1095" t="s">
        <v>166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401</v>
      </c>
      <c r="B66" s="1065"/>
      <c r="C66" s="1065"/>
      <c r="D66" s="1065"/>
      <c r="E66" s="1065"/>
      <c r="F66" s="1065"/>
      <c r="G66" s="1065"/>
      <c r="H66" s="1065"/>
      <c r="I66" s="1065"/>
      <c r="J66" s="1065"/>
      <c r="K66" s="1065"/>
      <c r="L66" s="1065"/>
      <c r="M66" s="1065"/>
      <c r="N66" s="1065"/>
      <c r="O66" s="1065"/>
      <c r="P66" s="1066"/>
      <c r="Q66" s="1070" t="s">
        <v>383</v>
      </c>
      <c r="R66" s="1071"/>
      <c r="S66" s="1071"/>
      <c r="T66" s="1071"/>
      <c r="U66" s="1072"/>
      <c r="V66" s="1070" t="s">
        <v>384</v>
      </c>
      <c r="W66" s="1071"/>
      <c r="X66" s="1071"/>
      <c r="Y66" s="1071"/>
      <c r="Z66" s="1072"/>
      <c r="AA66" s="1070" t="s">
        <v>385</v>
      </c>
      <c r="AB66" s="1071"/>
      <c r="AC66" s="1071"/>
      <c r="AD66" s="1071"/>
      <c r="AE66" s="1072"/>
      <c r="AF66" s="1076" t="s">
        <v>386</v>
      </c>
      <c r="AG66" s="1077"/>
      <c r="AH66" s="1077"/>
      <c r="AI66" s="1077"/>
      <c r="AJ66" s="1078"/>
      <c r="AK66" s="1070" t="s">
        <v>387</v>
      </c>
      <c r="AL66" s="1065"/>
      <c r="AM66" s="1065"/>
      <c r="AN66" s="1065"/>
      <c r="AO66" s="1066"/>
      <c r="AP66" s="1070" t="s">
        <v>388</v>
      </c>
      <c r="AQ66" s="1071"/>
      <c r="AR66" s="1071"/>
      <c r="AS66" s="1071"/>
      <c r="AT66" s="1072"/>
      <c r="AU66" s="1070" t="s">
        <v>402</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549</v>
      </c>
      <c r="C68" s="1055"/>
      <c r="D68" s="1055"/>
      <c r="E68" s="1055"/>
      <c r="F68" s="1055"/>
      <c r="G68" s="1055"/>
      <c r="H68" s="1055"/>
      <c r="I68" s="1055"/>
      <c r="J68" s="1055"/>
      <c r="K68" s="1055"/>
      <c r="L68" s="1055"/>
      <c r="M68" s="1055"/>
      <c r="N68" s="1055"/>
      <c r="O68" s="1055"/>
      <c r="P68" s="1056"/>
      <c r="Q68" s="1057">
        <v>5944</v>
      </c>
      <c r="R68" s="1051"/>
      <c r="S68" s="1051"/>
      <c r="T68" s="1051"/>
      <c r="U68" s="1051"/>
      <c r="V68" s="1051">
        <v>5777</v>
      </c>
      <c r="W68" s="1051"/>
      <c r="X68" s="1051"/>
      <c r="Y68" s="1051"/>
      <c r="Z68" s="1051"/>
      <c r="AA68" s="1051">
        <f>Q68-V68</f>
        <v>167</v>
      </c>
      <c r="AB68" s="1051"/>
      <c r="AC68" s="1051"/>
      <c r="AD68" s="1051"/>
      <c r="AE68" s="1051"/>
      <c r="AF68" s="1051">
        <v>121</v>
      </c>
      <c r="AG68" s="1051"/>
      <c r="AH68" s="1051"/>
      <c r="AI68" s="1051"/>
      <c r="AJ68" s="1051"/>
      <c r="AK68" s="1051" t="s">
        <v>565</v>
      </c>
      <c r="AL68" s="1051"/>
      <c r="AM68" s="1051"/>
      <c r="AN68" s="1051"/>
      <c r="AO68" s="1051"/>
      <c r="AP68" s="1051">
        <v>3981</v>
      </c>
      <c r="AQ68" s="1051"/>
      <c r="AR68" s="1051"/>
      <c r="AS68" s="1051"/>
      <c r="AT68" s="1051"/>
      <c r="AU68" s="1051">
        <v>167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550</v>
      </c>
      <c r="C69" s="1044"/>
      <c r="D69" s="1044"/>
      <c r="E69" s="1044"/>
      <c r="F69" s="1044"/>
      <c r="G69" s="1044"/>
      <c r="H69" s="1044"/>
      <c r="I69" s="1044"/>
      <c r="J69" s="1044"/>
      <c r="K69" s="1044"/>
      <c r="L69" s="1044"/>
      <c r="M69" s="1044"/>
      <c r="N69" s="1044"/>
      <c r="O69" s="1044"/>
      <c r="P69" s="1045"/>
      <c r="Q69" s="1046">
        <v>16</v>
      </c>
      <c r="R69" s="1040"/>
      <c r="S69" s="1040"/>
      <c r="T69" s="1040"/>
      <c r="U69" s="1040"/>
      <c r="V69" s="1040">
        <v>11</v>
      </c>
      <c r="W69" s="1040"/>
      <c r="X69" s="1040"/>
      <c r="Y69" s="1040"/>
      <c r="Z69" s="1040"/>
      <c r="AA69" s="1040">
        <f t="shared" ref="AA69:AA83" si="7">Q69-V69</f>
        <v>5</v>
      </c>
      <c r="AB69" s="1040"/>
      <c r="AC69" s="1040"/>
      <c r="AD69" s="1040"/>
      <c r="AE69" s="1040"/>
      <c r="AF69" s="1040">
        <v>5</v>
      </c>
      <c r="AG69" s="1040"/>
      <c r="AH69" s="1040"/>
      <c r="AI69" s="1040"/>
      <c r="AJ69" s="1040"/>
      <c r="AK69" s="1040" t="s">
        <v>565</v>
      </c>
      <c r="AL69" s="1040"/>
      <c r="AM69" s="1040"/>
      <c r="AN69" s="1040"/>
      <c r="AO69" s="1040"/>
      <c r="AP69" s="1040" t="s">
        <v>565</v>
      </c>
      <c r="AQ69" s="1040"/>
      <c r="AR69" s="1040"/>
      <c r="AS69" s="1040"/>
      <c r="AT69" s="1040"/>
      <c r="AU69" s="1040" t="s">
        <v>565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551</v>
      </c>
      <c r="C70" s="1044"/>
      <c r="D70" s="1044"/>
      <c r="E70" s="1044"/>
      <c r="F70" s="1044"/>
      <c r="G70" s="1044"/>
      <c r="H70" s="1044"/>
      <c r="I70" s="1044"/>
      <c r="J70" s="1044"/>
      <c r="K70" s="1044"/>
      <c r="L70" s="1044"/>
      <c r="M70" s="1044"/>
      <c r="N70" s="1044"/>
      <c r="O70" s="1044"/>
      <c r="P70" s="1045"/>
      <c r="Q70" s="1046">
        <v>2170</v>
      </c>
      <c r="R70" s="1040"/>
      <c r="S70" s="1040"/>
      <c r="T70" s="1040"/>
      <c r="U70" s="1040"/>
      <c r="V70" s="1040">
        <v>2130</v>
      </c>
      <c r="W70" s="1040"/>
      <c r="X70" s="1040"/>
      <c r="Y70" s="1040"/>
      <c r="Z70" s="1040"/>
      <c r="AA70" s="1040">
        <f t="shared" si="7"/>
        <v>40</v>
      </c>
      <c r="AB70" s="1040"/>
      <c r="AC70" s="1040"/>
      <c r="AD70" s="1040"/>
      <c r="AE70" s="1040"/>
      <c r="AF70" s="1040">
        <v>40</v>
      </c>
      <c r="AG70" s="1040"/>
      <c r="AH70" s="1040"/>
      <c r="AI70" s="1040"/>
      <c r="AJ70" s="1040"/>
      <c r="AK70" s="1040" t="s">
        <v>565</v>
      </c>
      <c r="AL70" s="1040"/>
      <c r="AM70" s="1040"/>
      <c r="AN70" s="1040"/>
      <c r="AO70" s="1040"/>
      <c r="AP70" s="1040">
        <v>217</v>
      </c>
      <c r="AQ70" s="1040"/>
      <c r="AR70" s="1040"/>
      <c r="AS70" s="1040"/>
      <c r="AT70" s="1040"/>
      <c r="AU70" s="1040">
        <v>12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552</v>
      </c>
      <c r="C71" s="1044"/>
      <c r="D71" s="1044"/>
      <c r="E71" s="1044"/>
      <c r="F71" s="1044"/>
      <c r="G71" s="1044"/>
      <c r="H71" s="1044"/>
      <c r="I71" s="1044"/>
      <c r="J71" s="1044"/>
      <c r="K71" s="1044"/>
      <c r="L71" s="1044"/>
      <c r="M71" s="1044"/>
      <c r="N71" s="1044"/>
      <c r="O71" s="1044"/>
      <c r="P71" s="1045"/>
      <c r="Q71" s="1046">
        <v>30</v>
      </c>
      <c r="R71" s="1040"/>
      <c r="S71" s="1040"/>
      <c r="T71" s="1040"/>
      <c r="U71" s="1040"/>
      <c r="V71" s="1040">
        <v>16</v>
      </c>
      <c r="W71" s="1040"/>
      <c r="X71" s="1040"/>
      <c r="Y71" s="1040"/>
      <c r="Z71" s="1040"/>
      <c r="AA71" s="1040">
        <f t="shared" si="7"/>
        <v>14</v>
      </c>
      <c r="AB71" s="1040"/>
      <c r="AC71" s="1040"/>
      <c r="AD71" s="1040"/>
      <c r="AE71" s="1040"/>
      <c r="AF71" s="1040">
        <v>14</v>
      </c>
      <c r="AG71" s="1040"/>
      <c r="AH71" s="1040"/>
      <c r="AI71" s="1040"/>
      <c r="AJ71" s="1040"/>
      <c r="AK71" s="1040" t="s">
        <v>565</v>
      </c>
      <c r="AL71" s="1040"/>
      <c r="AM71" s="1040"/>
      <c r="AN71" s="1040"/>
      <c r="AO71" s="1040"/>
      <c r="AP71" s="1040" t="s">
        <v>565</v>
      </c>
      <c r="AQ71" s="1040"/>
      <c r="AR71" s="1040"/>
      <c r="AS71" s="1040"/>
      <c r="AT71" s="1040"/>
      <c r="AU71" s="1040" t="s">
        <v>565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553</v>
      </c>
      <c r="C72" s="1044"/>
      <c r="D72" s="1044"/>
      <c r="E72" s="1044"/>
      <c r="F72" s="1044"/>
      <c r="G72" s="1044"/>
      <c r="H72" s="1044"/>
      <c r="I72" s="1044"/>
      <c r="J72" s="1044"/>
      <c r="K72" s="1044"/>
      <c r="L72" s="1044"/>
      <c r="M72" s="1044"/>
      <c r="N72" s="1044"/>
      <c r="O72" s="1044"/>
      <c r="P72" s="1045"/>
      <c r="Q72" s="1046">
        <v>7376</v>
      </c>
      <c r="R72" s="1040"/>
      <c r="S72" s="1040"/>
      <c r="T72" s="1040"/>
      <c r="U72" s="1040"/>
      <c r="V72" s="1040">
        <v>6635</v>
      </c>
      <c r="W72" s="1040"/>
      <c r="X72" s="1040"/>
      <c r="Y72" s="1040"/>
      <c r="Z72" s="1040"/>
      <c r="AA72" s="1040">
        <f t="shared" si="7"/>
        <v>741</v>
      </c>
      <c r="AB72" s="1040"/>
      <c r="AC72" s="1040"/>
      <c r="AD72" s="1040"/>
      <c r="AE72" s="1040"/>
      <c r="AF72" s="1040">
        <v>741</v>
      </c>
      <c r="AG72" s="1040"/>
      <c r="AH72" s="1040"/>
      <c r="AI72" s="1040"/>
      <c r="AJ72" s="1040"/>
      <c r="AK72" s="1040">
        <v>258</v>
      </c>
      <c r="AL72" s="1040"/>
      <c r="AM72" s="1040"/>
      <c r="AN72" s="1040"/>
      <c r="AO72" s="1040"/>
      <c r="AP72" s="1040" t="s">
        <v>565</v>
      </c>
      <c r="AQ72" s="1040"/>
      <c r="AR72" s="1040"/>
      <c r="AS72" s="1040"/>
      <c r="AT72" s="1040"/>
      <c r="AU72" s="1040" t="s">
        <v>565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554</v>
      </c>
      <c r="C73" s="1044"/>
      <c r="D73" s="1044"/>
      <c r="E73" s="1044"/>
      <c r="F73" s="1044"/>
      <c r="G73" s="1044"/>
      <c r="H73" s="1044"/>
      <c r="I73" s="1044"/>
      <c r="J73" s="1044"/>
      <c r="K73" s="1044"/>
      <c r="L73" s="1044"/>
      <c r="M73" s="1044"/>
      <c r="N73" s="1044"/>
      <c r="O73" s="1044"/>
      <c r="P73" s="1045"/>
      <c r="Q73" s="1046">
        <v>16</v>
      </c>
      <c r="R73" s="1040"/>
      <c r="S73" s="1040"/>
      <c r="T73" s="1040"/>
      <c r="U73" s="1040"/>
      <c r="V73" s="1040">
        <v>14</v>
      </c>
      <c r="W73" s="1040"/>
      <c r="X73" s="1040"/>
      <c r="Y73" s="1040"/>
      <c r="Z73" s="1040"/>
      <c r="AA73" s="1040">
        <f t="shared" si="7"/>
        <v>2</v>
      </c>
      <c r="AB73" s="1040"/>
      <c r="AC73" s="1040"/>
      <c r="AD73" s="1040"/>
      <c r="AE73" s="1040"/>
      <c r="AF73" s="1040">
        <v>2</v>
      </c>
      <c r="AG73" s="1040"/>
      <c r="AH73" s="1040"/>
      <c r="AI73" s="1040"/>
      <c r="AJ73" s="1040"/>
      <c r="AK73" s="1040">
        <v>9</v>
      </c>
      <c r="AL73" s="1040"/>
      <c r="AM73" s="1040"/>
      <c r="AN73" s="1040"/>
      <c r="AO73" s="1040"/>
      <c r="AP73" s="1040" t="s">
        <v>565</v>
      </c>
      <c r="AQ73" s="1040"/>
      <c r="AR73" s="1040"/>
      <c r="AS73" s="1040"/>
      <c r="AT73" s="1040"/>
      <c r="AU73" s="1040" t="s">
        <v>565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555</v>
      </c>
      <c r="C74" s="1044"/>
      <c r="D74" s="1044"/>
      <c r="E74" s="1044"/>
      <c r="F74" s="1044"/>
      <c r="G74" s="1044"/>
      <c r="H74" s="1044"/>
      <c r="I74" s="1044"/>
      <c r="J74" s="1044"/>
      <c r="K74" s="1044"/>
      <c r="L74" s="1044"/>
      <c r="M74" s="1044"/>
      <c r="N74" s="1044"/>
      <c r="O74" s="1044"/>
      <c r="P74" s="1045"/>
      <c r="Q74" s="1046">
        <v>27</v>
      </c>
      <c r="R74" s="1040"/>
      <c r="S74" s="1040"/>
      <c r="T74" s="1040"/>
      <c r="U74" s="1040"/>
      <c r="V74" s="1040">
        <v>26</v>
      </c>
      <c r="W74" s="1040"/>
      <c r="X74" s="1040"/>
      <c r="Y74" s="1040"/>
      <c r="Z74" s="1040"/>
      <c r="AA74" s="1040">
        <f t="shared" si="7"/>
        <v>1</v>
      </c>
      <c r="AB74" s="1040"/>
      <c r="AC74" s="1040"/>
      <c r="AD74" s="1040"/>
      <c r="AE74" s="1040"/>
      <c r="AF74" s="1040">
        <v>1</v>
      </c>
      <c r="AG74" s="1040"/>
      <c r="AH74" s="1040"/>
      <c r="AI74" s="1040"/>
      <c r="AJ74" s="1040"/>
      <c r="AK74" s="1040" t="s">
        <v>565</v>
      </c>
      <c r="AL74" s="1040"/>
      <c r="AM74" s="1040"/>
      <c r="AN74" s="1040"/>
      <c r="AO74" s="1040"/>
      <c r="AP74" s="1040" t="s">
        <v>565</v>
      </c>
      <c r="AQ74" s="1040"/>
      <c r="AR74" s="1040"/>
      <c r="AS74" s="1040"/>
      <c r="AT74" s="1040"/>
      <c r="AU74" s="1040" t="s">
        <v>565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556</v>
      </c>
      <c r="C75" s="1044"/>
      <c r="D75" s="1044"/>
      <c r="E75" s="1044"/>
      <c r="F75" s="1044"/>
      <c r="G75" s="1044"/>
      <c r="H75" s="1044"/>
      <c r="I75" s="1044"/>
      <c r="J75" s="1044"/>
      <c r="K75" s="1044"/>
      <c r="L75" s="1044"/>
      <c r="M75" s="1044"/>
      <c r="N75" s="1044"/>
      <c r="O75" s="1044"/>
      <c r="P75" s="1045"/>
      <c r="Q75" s="1047">
        <v>2</v>
      </c>
      <c r="R75" s="1048"/>
      <c r="S75" s="1048"/>
      <c r="T75" s="1048"/>
      <c r="U75" s="1049"/>
      <c r="V75" s="1050">
        <v>2</v>
      </c>
      <c r="W75" s="1048"/>
      <c r="X75" s="1048"/>
      <c r="Y75" s="1048"/>
      <c r="Z75" s="1049"/>
      <c r="AA75" s="1050">
        <f t="shared" si="7"/>
        <v>0</v>
      </c>
      <c r="AB75" s="1048"/>
      <c r="AC75" s="1048"/>
      <c r="AD75" s="1048"/>
      <c r="AE75" s="1049"/>
      <c r="AF75" s="1050">
        <v>0</v>
      </c>
      <c r="AG75" s="1048"/>
      <c r="AH75" s="1048"/>
      <c r="AI75" s="1048"/>
      <c r="AJ75" s="1049"/>
      <c r="AK75" s="1050" t="s">
        <v>565</v>
      </c>
      <c r="AL75" s="1048"/>
      <c r="AM75" s="1048"/>
      <c r="AN75" s="1048"/>
      <c r="AO75" s="1049"/>
      <c r="AP75" s="1050" t="s">
        <v>565</v>
      </c>
      <c r="AQ75" s="1048"/>
      <c r="AR75" s="1048"/>
      <c r="AS75" s="1048"/>
      <c r="AT75" s="1049"/>
      <c r="AU75" s="1050" t="s">
        <v>565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557</v>
      </c>
      <c r="C76" s="1044"/>
      <c r="D76" s="1044"/>
      <c r="E76" s="1044"/>
      <c r="F76" s="1044"/>
      <c r="G76" s="1044"/>
      <c r="H76" s="1044"/>
      <c r="I76" s="1044"/>
      <c r="J76" s="1044"/>
      <c r="K76" s="1044"/>
      <c r="L76" s="1044"/>
      <c r="M76" s="1044"/>
      <c r="N76" s="1044"/>
      <c r="O76" s="1044"/>
      <c r="P76" s="1045"/>
      <c r="Q76" s="1047">
        <v>339</v>
      </c>
      <c r="R76" s="1048"/>
      <c r="S76" s="1048"/>
      <c r="T76" s="1048"/>
      <c r="U76" s="1049"/>
      <c r="V76" s="1050">
        <v>335</v>
      </c>
      <c r="W76" s="1048"/>
      <c r="X76" s="1048"/>
      <c r="Y76" s="1048"/>
      <c r="Z76" s="1049"/>
      <c r="AA76" s="1050">
        <f t="shared" si="7"/>
        <v>4</v>
      </c>
      <c r="AB76" s="1048"/>
      <c r="AC76" s="1048"/>
      <c r="AD76" s="1048"/>
      <c r="AE76" s="1049"/>
      <c r="AF76" s="1050">
        <v>4</v>
      </c>
      <c r="AG76" s="1048"/>
      <c r="AH76" s="1048"/>
      <c r="AI76" s="1048"/>
      <c r="AJ76" s="1049"/>
      <c r="AK76" s="1050" t="s">
        <v>565</v>
      </c>
      <c r="AL76" s="1048"/>
      <c r="AM76" s="1048"/>
      <c r="AN76" s="1048"/>
      <c r="AO76" s="1049"/>
      <c r="AP76" s="1050" t="s">
        <v>565</v>
      </c>
      <c r="AQ76" s="1048"/>
      <c r="AR76" s="1048"/>
      <c r="AS76" s="1048"/>
      <c r="AT76" s="1049"/>
      <c r="AU76" s="1050" t="s">
        <v>565</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558</v>
      </c>
      <c r="C77" s="1044"/>
      <c r="D77" s="1044"/>
      <c r="E77" s="1044"/>
      <c r="F77" s="1044"/>
      <c r="G77" s="1044"/>
      <c r="H77" s="1044"/>
      <c r="I77" s="1044"/>
      <c r="J77" s="1044"/>
      <c r="K77" s="1044"/>
      <c r="L77" s="1044"/>
      <c r="M77" s="1044"/>
      <c r="N77" s="1044"/>
      <c r="O77" s="1044"/>
      <c r="P77" s="1045"/>
      <c r="Q77" s="1047">
        <v>41</v>
      </c>
      <c r="R77" s="1048"/>
      <c r="S77" s="1048"/>
      <c r="T77" s="1048"/>
      <c r="U77" s="1049"/>
      <c r="V77" s="1050">
        <v>33</v>
      </c>
      <c r="W77" s="1048"/>
      <c r="X77" s="1048"/>
      <c r="Y77" s="1048"/>
      <c r="Z77" s="1049"/>
      <c r="AA77" s="1050">
        <f t="shared" si="7"/>
        <v>8</v>
      </c>
      <c r="AB77" s="1048"/>
      <c r="AC77" s="1048"/>
      <c r="AD77" s="1048"/>
      <c r="AE77" s="1049"/>
      <c r="AF77" s="1050">
        <v>8</v>
      </c>
      <c r="AG77" s="1048"/>
      <c r="AH77" s="1048"/>
      <c r="AI77" s="1048"/>
      <c r="AJ77" s="1049"/>
      <c r="AK77" s="1050" t="s">
        <v>565</v>
      </c>
      <c r="AL77" s="1048"/>
      <c r="AM77" s="1048"/>
      <c r="AN77" s="1048"/>
      <c r="AO77" s="1049"/>
      <c r="AP77" s="1050" t="s">
        <v>565</v>
      </c>
      <c r="AQ77" s="1048"/>
      <c r="AR77" s="1048"/>
      <c r="AS77" s="1048"/>
      <c r="AT77" s="1049"/>
      <c r="AU77" s="1050" t="s">
        <v>565</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559</v>
      </c>
      <c r="C78" s="1044"/>
      <c r="D78" s="1044"/>
      <c r="E78" s="1044"/>
      <c r="F78" s="1044"/>
      <c r="G78" s="1044"/>
      <c r="H78" s="1044"/>
      <c r="I78" s="1044"/>
      <c r="J78" s="1044"/>
      <c r="K78" s="1044"/>
      <c r="L78" s="1044"/>
      <c r="M78" s="1044"/>
      <c r="N78" s="1044"/>
      <c r="O78" s="1044"/>
      <c r="P78" s="1045"/>
      <c r="Q78" s="1046">
        <v>1092</v>
      </c>
      <c r="R78" s="1040"/>
      <c r="S78" s="1040"/>
      <c r="T78" s="1040"/>
      <c r="U78" s="1040"/>
      <c r="V78" s="1040">
        <v>1062</v>
      </c>
      <c r="W78" s="1040"/>
      <c r="X78" s="1040"/>
      <c r="Y78" s="1040"/>
      <c r="Z78" s="1040"/>
      <c r="AA78" s="1040">
        <f t="shared" si="7"/>
        <v>30</v>
      </c>
      <c r="AB78" s="1040"/>
      <c r="AC78" s="1040"/>
      <c r="AD78" s="1040"/>
      <c r="AE78" s="1040"/>
      <c r="AF78" s="1040">
        <v>30</v>
      </c>
      <c r="AG78" s="1040"/>
      <c r="AH78" s="1040"/>
      <c r="AI78" s="1040"/>
      <c r="AJ78" s="1040"/>
      <c r="AK78" s="1040">
        <v>175</v>
      </c>
      <c r="AL78" s="1040"/>
      <c r="AM78" s="1040"/>
      <c r="AN78" s="1040"/>
      <c r="AO78" s="1040"/>
      <c r="AP78" s="1040" t="s">
        <v>565</v>
      </c>
      <c r="AQ78" s="1040"/>
      <c r="AR78" s="1040"/>
      <c r="AS78" s="1040"/>
      <c r="AT78" s="1040"/>
      <c r="AU78" s="1040" t="s">
        <v>565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560</v>
      </c>
      <c r="C79" s="1044"/>
      <c r="D79" s="1044"/>
      <c r="E79" s="1044"/>
      <c r="F79" s="1044"/>
      <c r="G79" s="1044"/>
      <c r="H79" s="1044"/>
      <c r="I79" s="1044"/>
      <c r="J79" s="1044"/>
      <c r="K79" s="1044"/>
      <c r="L79" s="1044"/>
      <c r="M79" s="1044"/>
      <c r="N79" s="1044"/>
      <c r="O79" s="1044"/>
      <c r="P79" s="1045"/>
      <c r="Q79" s="1046">
        <v>810</v>
      </c>
      <c r="R79" s="1040"/>
      <c r="S79" s="1040"/>
      <c r="T79" s="1040"/>
      <c r="U79" s="1040"/>
      <c r="V79" s="1040">
        <v>742</v>
      </c>
      <c r="W79" s="1040"/>
      <c r="X79" s="1040"/>
      <c r="Y79" s="1040"/>
      <c r="Z79" s="1040"/>
      <c r="AA79" s="1040">
        <f t="shared" si="7"/>
        <v>68</v>
      </c>
      <c r="AB79" s="1040"/>
      <c r="AC79" s="1040"/>
      <c r="AD79" s="1040"/>
      <c r="AE79" s="1040"/>
      <c r="AF79" s="1040">
        <v>68</v>
      </c>
      <c r="AG79" s="1040"/>
      <c r="AH79" s="1040"/>
      <c r="AI79" s="1040"/>
      <c r="AJ79" s="1040"/>
      <c r="AK79" s="1040" t="s">
        <v>565</v>
      </c>
      <c r="AL79" s="1040"/>
      <c r="AM79" s="1040"/>
      <c r="AN79" s="1040"/>
      <c r="AO79" s="1040"/>
      <c r="AP79" s="1040" t="s">
        <v>565</v>
      </c>
      <c r="AQ79" s="1040"/>
      <c r="AR79" s="1040"/>
      <c r="AS79" s="1040"/>
      <c r="AT79" s="1040"/>
      <c r="AU79" s="1040" t="s">
        <v>565</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561</v>
      </c>
      <c r="C80" s="1044"/>
      <c r="D80" s="1044"/>
      <c r="E80" s="1044"/>
      <c r="F80" s="1044"/>
      <c r="G80" s="1044"/>
      <c r="H80" s="1044"/>
      <c r="I80" s="1044"/>
      <c r="J80" s="1044"/>
      <c r="K80" s="1044"/>
      <c r="L80" s="1044"/>
      <c r="M80" s="1044"/>
      <c r="N80" s="1044"/>
      <c r="O80" s="1044"/>
      <c r="P80" s="1045"/>
      <c r="Q80" s="1046">
        <v>280987</v>
      </c>
      <c r="R80" s="1040"/>
      <c r="S80" s="1040"/>
      <c r="T80" s="1040"/>
      <c r="U80" s="1040"/>
      <c r="V80" s="1040">
        <v>267948</v>
      </c>
      <c r="W80" s="1040"/>
      <c r="X80" s="1040"/>
      <c r="Y80" s="1040"/>
      <c r="Z80" s="1040"/>
      <c r="AA80" s="1040">
        <f t="shared" si="7"/>
        <v>13039</v>
      </c>
      <c r="AB80" s="1040"/>
      <c r="AC80" s="1040"/>
      <c r="AD80" s="1040"/>
      <c r="AE80" s="1040"/>
      <c r="AF80" s="1040">
        <v>13039</v>
      </c>
      <c r="AG80" s="1040"/>
      <c r="AH80" s="1040"/>
      <c r="AI80" s="1040"/>
      <c r="AJ80" s="1040"/>
      <c r="AK80" s="1040">
        <v>461</v>
      </c>
      <c r="AL80" s="1040"/>
      <c r="AM80" s="1040"/>
      <c r="AN80" s="1040"/>
      <c r="AO80" s="1040"/>
      <c r="AP80" s="1040" t="s">
        <v>565</v>
      </c>
      <c r="AQ80" s="1040"/>
      <c r="AR80" s="1040"/>
      <c r="AS80" s="1040"/>
      <c r="AT80" s="1040"/>
      <c r="AU80" s="1040" t="s">
        <v>565</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562</v>
      </c>
      <c r="C81" s="1044"/>
      <c r="D81" s="1044"/>
      <c r="E81" s="1044"/>
      <c r="F81" s="1044"/>
      <c r="G81" s="1044"/>
      <c r="H81" s="1044"/>
      <c r="I81" s="1044"/>
      <c r="J81" s="1044"/>
      <c r="K81" s="1044"/>
      <c r="L81" s="1044"/>
      <c r="M81" s="1044"/>
      <c r="N81" s="1044"/>
      <c r="O81" s="1044"/>
      <c r="P81" s="1045"/>
      <c r="Q81" s="1046">
        <v>72</v>
      </c>
      <c r="R81" s="1040"/>
      <c r="S81" s="1040"/>
      <c r="T81" s="1040"/>
      <c r="U81" s="1040"/>
      <c r="V81" s="1040">
        <v>62</v>
      </c>
      <c r="W81" s="1040"/>
      <c r="X81" s="1040"/>
      <c r="Y81" s="1040"/>
      <c r="Z81" s="1040"/>
      <c r="AA81" s="1040">
        <f t="shared" si="7"/>
        <v>10</v>
      </c>
      <c r="AB81" s="1040"/>
      <c r="AC81" s="1040"/>
      <c r="AD81" s="1040"/>
      <c r="AE81" s="1040"/>
      <c r="AF81" s="1040">
        <v>10</v>
      </c>
      <c r="AG81" s="1040"/>
      <c r="AH81" s="1040"/>
      <c r="AI81" s="1040"/>
      <c r="AJ81" s="1040"/>
      <c r="AK81" s="1040" t="s">
        <v>565</v>
      </c>
      <c r="AL81" s="1040"/>
      <c r="AM81" s="1040"/>
      <c r="AN81" s="1040"/>
      <c r="AO81" s="1040"/>
      <c r="AP81" s="1040" t="s">
        <v>565</v>
      </c>
      <c r="AQ81" s="1040"/>
      <c r="AR81" s="1040"/>
      <c r="AS81" s="1040"/>
      <c r="AT81" s="1040"/>
      <c r="AU81" s="1040" t="s">
        <v>565</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563</v>
      </c>
      <c r="C82" s="1044"/>
      <c r="D82" s="1044"/>
      <c r="E82" s="1044"/>
      <c r="F82" s="1044"/>
      <c r="G82" s="1044"/>
      <c r="H82" s="1044"/>
      <c r="I82" s="1044"/>
      <c r="J82" s="1044"/>
      <c r="K82" s="1044"/>
      <c r="L82" s="1044"/>
      <c r="M82" s="1044"/>
      <c r="N82" s="1044"/>
      <c r="O82" s="1044"/>
      <c r="P82" s="1045"/>
      <c r="Q82" s="1046">
        <v>1</v>
      </c>
      <c r="R82" s="1040"/>
      <c r="S82" s="1040"/>
      <c r="T82" s="1040"/>
      <c r="U82" s="1040"/>
      <c r="V82" s="1040">
        <v>1</v>
      </c>
      <c r="W82" s="1040"/>
      <c r="X82" s="1040"/>
      <c r="Y82" s="1040"/>
      <c r="Z82" s="1040"/>
      <c r="AA82" s="1040">
        <f t="shared" si="7"/>
        <v>0</v>
      </c>
      <c r="AB82" s="1040"/>
      <c r="AC82" s="1040"/>
      <c r="AD82" s="1040"/>
      <c r="AE82" s="1040"/>
      <c r="AF82" s="1040">
        <v>0</v>
      </c>
      <c r="AG82" s="1040"/>
      <c r="AH82" s="1040"/>
      <c r="AI82" s="1040"/>
      <c r="AJ82" s="1040"/>
      <c r="AK82" s="1040" t="s">
        <v>565</v>
      </c>
      <c r="AL82" s="1040"/>
      <c r="AM82" s="1040"/>
      <c r="AN82" s="1040"/>
      <c r="AO82" s="1040"/>
      <c r="AP82" s="1040" t="s">
        <v>565</v>
      </c>
      <c r="AQ82" s="1040"/>
      <c r="AR82" s="1040"/>
      <c r="AS82" s="1040"/>
      <c r="AT82" s="1040"/>
      <c r="AU82" s="1040" t="s">
        <v>565</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t="s">
        <v>564</v>
      </c>
      <c r="C83" s="1044"/>
      <c r="D83" s="1044"/>
      <c r="E83" s="1044"/>
      <c r="F83" s="1044"/>
      <c r="G83" s="1044"/>
      <c r="H83" s="1044"/>
      <c r="I83" s="1044"/>
      <c r="J83" s="1044"/>
      <c r="K83" s="1044"/>
      <c r="L83" s="1044"/>
      <c r="M83" s="1044"/>
      <c r="N83" s="1044"/>
      <c r="O83" s="1044"/>
      <c r="P83" s="1045"/>
      <c r="Q83" s="1046">
        <v>194</v>
      </c>
      <c r="R83" s="1040"/>
      <c r="S83" s="1040"/>
      <c r="T83" s="1040"/>
      <c r="U83" s="1040"/>
      <c r="V83" s="1040">
        <v>186</v>
      </c>
      <c r="W83" s="1040"/>
      <c r="X83" s="1040"/>
      <c r="Y83" s="1040"/>
      <c r="Z83" s="1040"/>
      <c r="AA83" s="1040">
        <f t="shared" si="7"/>
        <v>8</v>
      </c>
      <c r="AB83" s="1040"/>
      <c r="AC83" s="1040"/>
      <c r="AD83" s="1040"/>
      <c r="AE83" s="1040"/>
      <c r="AF83" s="1040">
        <v>8</v>
      </c>
      <c r="AG83" s="1040"/>
      <c r="AH83" s="1040"/>
      <c r="AI83" s="1040"/>
      <c r="AJ83" s="1040"/>
      <c r="AK83" s="1040" t="s">
        <v>565</v>
      </c>
      <c r="AL83" s="1040"/>
      <c r="AM83" s="1040"/>
      <c r="AN83" s="1040"/>
      <c r="AO83" s="1040"/>
      <c r="AP83" s="1040" t="s">
        <v>565</v>
      </c>
      <c r="AQ83" s="1040"/>
      <c r="AR83" s="1040"/>
      <c r="AS83" s="1040"/>
      <c r="AT83" s="1040"/>
      <c r="AU83" s="1040" t="s">
        <v>565</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403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14091</v>
      </c>
      <c r="AG88" s="1028"/>
      <c r="AH88" s="1028"/>
      <c r="AI88" s="1028"/>
      <c r="AJ88" s="1028"/>
      <c r="AK88" s="1032"/>
      <c r="AL88" s="1032"/>
      <c r="AM88" s="1032"/>
      <c r="AN88" s="1032"/>
      <c r="AO88" s="1032"/>
      <c r="AP88" s="1028">
        <f t="shared" ref="AP88" si="8">SUM(AP68:AT87)</f>
        <v>4198</v>
      </c>
      <c r="AQ88" s="1028"/>
      <c r="AR88" s="1028"/>
      <c r="AS88" s="1028"/>
      <c r="AT88" s="1028"/>
      <c r="AU88" s="1028">
        <f t="shared" ref="AU88" si="9">SUM(AU68:AY87)</f>
        <v>179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404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409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412</v>
      </c>
      <c r="AB109" s="963"/>
      <c r="AC109" s="963"/>
      <c r="AD109" s="963"/>
      <c r="AE109" s="964"/>
      <c r="AF109" s="965" t="s">
        <v>298</v>
      </c>
      <c r="AG109" s="963"/>
      <c r="AH109" s="963"/>
      <c r="AI109" s="963"/>
      <c r="AJ109" s="964"/>
      <c r="AK109" s="965" t="s">
        <v>297</v>
      </c>
      <c r="AL109" s="963"/>
      <c r="AM109" s="963"/>
      <c r="AN109" s="963"/>
      <c r="AO109" s="964"/>
      <c r="AP109" s="965" t="s">
        <v>413</v>
      </c>
      <c r="AQ109" s="963"/>
      <c r="AR109" s="963"/>
      <c r="AS109" s="963"/>
      <c r="AT109" s="994"/>
      <c r="AU109" s="962" t="s">
        <v>411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412</v>
      </c>
      <c r="BR109" s="963"/>
      <c r="BS109" s="963"/>
      <c r="BT109" s="963"/>
      <c r="BU109" s="964"/>
      <c r="BV109" s="965" t="s">
        <v>298</v>
      </c>
      <c r="BW109" s="963"/>
      <c r="BX109" s="963"/>
      <c r="BY109" s="963"/>
      <c r="BZ109" s="964"/>
      <c r="CA109" s="965" t="s">
        <v>297</v>
      </c>
      <c r="CB109" s="963"/>
      <c r="CC109" s="963"/>
      <c r="CD109" s="963"/>
      <c r="CE109" s="964"/>
      <c r="CF109" s="1001" t="s">
        <v>413</v>
      </c>
      <c r="CG109" s="1001"/>
      <c r="CH109" s="1001"/>
      <c r="CI109" s="1001"/>
      <c r="CJ109" s="1001"/>
      <c r="CK109" s="965" t="s">
        <v>414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412</v>
      </c>
      <c r="DH109" s="963"/>
      <c r="DI109" s="963"/>
      <c r="DJ109" s="963"/>
      <c r="DK109" s="964"/>
      <c r="DL109" s="965" t="s">
        <v>298</v>
      </c>
      <c r="DM109" s="963"/>
      <c r="DN109" s="963"/>
      <c r="DO109" s="963"/>
      <c r="DP109" s="964"/>
      <c r="DQ109" s="965" t="s">
        <v>297</v>
      </c>
      <c r="DR109" s="963"/>
      <c r="DS109" s="963"/>
      <c r="DT109" s="963"/>
      <c r="DU109" s="964"/>
      <c r="DV109" s="965" t="s">
        <v>413</v>
      </c>
      <c r="DW109" s="963"/>
      <c r="DX109" s="963"/>
      <c r="DY109" s="963"/>
      <c r="DZ109" s="994"/>
    </row>
    <row r="110" spans="1:131" s="226" customFormat="1" ht="26.25" customHeight="1">
      <c r="A110" s="865" t="s">
        <v>415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382266</v>
      </c>
      <c r="AB110" s="956"/>
      <c r="AC110" s="956"/>
      <c r="AD110" s="956"/>
      <c r="AE110" s="957"/>
      <c r="AF110" s="958">
        <v>400446</v>
      </c>
      <c r="AG110" s="956"/>
      <c r="AH110" s="956"/>
      <c r="AI110" s="956"/>
      <c r="AJ110" s="957"/>
      <c r="AK110" s="958">
        <v>404353</v>
      </c>
      <c r="AL110" s="956"/>
      <c r="AM110" s="956"/>
      <c r="AN110" s="956"/>
      <c r="AO110" s="957"/>
      <c r="AP110" s="959">
        <v>19.100000000000001</v>
      </c>
      <c r="AQ110" s="960"/>
      <c r="AR110" s="960"/>
      <c r="AS110" s="960"/>
      <c r="AT110" s="961"/>
      <c r="AU110" s="995" t="s">
        <v>67</v>
      </c>
      <c r="AV110" s="996"/>
      <c r="AW110" s="996"/>
      <c r="AX110" s="996"/>
      <c r="AY110" s="996"/>
      <c r="AZ110" s="921" t="s">
        <v>416</v>
      </c>
      <c r="BA110" s="866"/>
      <c r="BB110" s="866"/>
      <c r="BC110" s="866"/>
      <c r="BD110" s="866"/>
      <c r="BE110" s="866"/>
      <c r="BF110" s="866"/>
      <c r="BG110" s="866"/>
      <c r="BH110" s="866"/>
      <c r="BI110" s="866"/>
      <c r="BJ110" s="866"/>
      <c r="BK110" s="866"/>
      <c r="BL110" s="866"/>
      <c r="BM110" s="866"/>
      <c r="BN110" s="866"/>
      <c r="BO110" s="866"/>
      <c r="BP110" s="867"/>
      <c r="BQ110" s="922">
        <v>3620693</v>
      </c>
      <c r="BR110" s="903"/>
      <c r="BS110" s="903"/>
      <c r="BT110" s="903"/>
      <c r="BU110" s="903"/>
      <c r="BV110" s="903">
        <v>3397620</v>
      </c>
      <c r="BW110" s="903"/>
      <c r="BX110" s="903"/>
      <c r="BY110" s="903"/>
      <c r="BZ110" s="903"/>
      <c r="CA110" s="903">
        <v>3675566</v>
      </c>
      <c r="CB110" s="903"/>
      <c r="CC110" s="903"/>
      <c r="CD110" s="903"/>
      <c r="CE110" s="903"/>
      <c r="CF110" s="927">
        <v>173.4</v>
      </c>
      <c r="CG110" s="928"/>
      <c r="CH110" s="928"/>
      <c r="CI110" s="928"/>
      <c r="CJ110" s="928"/>
      <c r="CK110" s="991" t="s">
        <v>417</v>
      </c>
      <c r="CL110" s="877"/>
      <c r="CM110" s="952" t="s">
        <v>418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419</v>
      </c>
      <c r="DH110" s="903"/>
      <c r="DI110" s="903"/>
      <c r="DJ110" s="903"/>
      <c r="DK110" s="903"/>
      <c r="DL110" s="903" t="s">
        <v>419</v>
      </c>
      <c r="DM110" s="903"/>
      <c r="DN110" s="903"/>
      <c r="DO110" s="903"/>
      <c r="DP110" s="903"/>
      <c r="DQ110" s="903" t="s">
        <v>419</v>
      </c>
      <c r="DR110" s="903"/>
      <c r="DS110" s="903"/>
      <c r="DT110" s="903"/>
      <c r="DU110" s="903"/>
      <c r="DV110" s="904" t="s">
        <v>166</v>
      </c>
      <c r="DW110" s="904"/>
      <c r="DX110" s="904"/>
      <c r="DY110" s="904"/>
      <c r="DZ110" s="905"/>
    </row>
    <row r="111" spans="1:131" s="226" customFormat="1" ht="26.25" customHeight="1">
      <c r="A111" s="832" t="s">
        <v>420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166</v>
      </c>
      <c r="AB111" s="984"/>
      <c r="AC111" s="984"/>
      <c r="AD111" s="984"/>
      <c r="AE111" s="985"/>
      <c r="AF111" s="986" t="s">
        <v>419</v>
      </c>
      <c r="AG111" s="984"/>
      <c r="AH111" s="984"/>
      <c r="AI111" s="984"/>
      <c r="AJ111" s="985"/>
      <c r="AK111" s="986" t="s">
        <v>166</v>
      </c>
      <c r="AL111" s="984"/>
      <c r="AM111" s="984"/>
      <c r="AN111" s="984"/>
      <c r="AO111" s="985"/>
      <c r="AP111" s="987" t="s">
        <v>419</v>
      </c>
      <c r="AQ111" s="988"/>
      <c r="AR111" s="988"/>
      <c r="AS111" s="988"/>
      <c r="AT111" s="989"/>
      <c r="AU111" s="997"/>
      <c r="AV111" s="998"/>
      <c r="AW111" s="998"/>
      <c r="AX111" s="998"/>
      <c r="AY111" s="998"/>
      <c r="AZ111" s="873" t="s">
        <v>421</v>
      </c>
      <c r="BA111" s="808"/>
      <c r="BB111" s="808"/>
      <c r="BC111" s="808"/>
      <c r="BD111" s="808"/>
      <c r="BE111" s="808"/>
      <c r="BF111" s="808"/>
      <c r="BG111" s="808"/>
      <c r="BH111" s="808"/>
      <c r="BI111" s="808"/>
      <c r="BJ111" s="808"/>
      <c r="BK111" s="808"/>
      <c r="BL111" s="808"/>
      <c r="BM111" s="808"/>
      <c r="BN111" s="808"/>
      <c r="BO111" s="808"/>
      <c r="BP111" s="809"/>
      <c r="BQ111" s="874" t="s">
        <v>166</v>
      </c>
      <c r="BR111" s="875"/>
      <c r="BS111" s="875"/>
      <c r="BT111" s="875"/>
      <c r="BU111" s="875"/>
      <c r="BV111" s="875" t="s">
        <v>166</v>
      </c>
      <c r="BW111" s="875"/>
      <c r="BX111" s="875"/>
      <c r="BY111" s="875"/>
      <c r="BZ111" s="875"/>
      <c r="CA111" s="875" t="s">
        <v>166</v>
      </c>
      <c r="CB111" s="875"/>
      <c r="CC111" s="875"/>
      <c r="CD111" s="875"/>
      <c r="CE111" s="875"/>
      <c r="CF111" s="936" t="s">
        <v>419</v>
      </c>
      <c r="CG111" s="937"/>
      <c r="CH111" s="937"/>
      <c r="CI111" s="937"/>
      <c r="CJ111" s="937"/>
      <c r="CK111" s="992"/>
      <c r="CL111" s="879"/>
      <c r="CM111" s="882" t="s">
        <v>422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166</v>
      </c>
      <c r="DH111" s="875"/>
      <c r="DI111" s="875"/>
      <c r="DJ111" s="875"/>
      <c r="DK111" s="875"/>
      <c r="DL111" s="875" t="s">
        <v>166</v>
      </c>
      <c r="DM111" s="875"/>
      <c r="DN111" s="875"/>
      <c r="DO111" s="875"/>
      <c r="DP111" s="875"/>
      <c r="DQ111" s="875" t="s">
        <v>166</v>
      </c>
      <c r="DR111" s="875"/>
      <c r="DS111" s="875"/>
      <c r="DT111" s="875"/>
      <c r="DU111" s="875"/>
      <c r="DV111" s="852" t="s">
        <v>166</v>
      </c>
      <c r="DW111" s="852"/>
      <c r="DX111" s="852"/>
      <c r="DY111" s="852"/>
      <c r="DZ111" s="853"/>
    </row>
    <row r="112" spans="1:131" s="226" customFormat="1" ht="26.25" customHeight="1">
      <c r="A112" s="977" t="s">
        <v>423</v>
      </c>
      <c r="B112" s="978"/>
      <c r="C112" s="808" t="s">
        <v>424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419</v>
      </c>
      <c r="AB112" s="838"/>
      <c r="AC112" s="838"/>
      <c r="AD112" s="838"/>
      <c r="AE112" s="839"/>
      <c r="AF112" s="840" t="s">
        <v>419</v>
      </c>
      <c r="AG112" s="838"/>
      <c r="AH112" s="838"/>
      <c r="AI112" s="838"/>
      <c r="AJ112" s="839"/>
      <c r="AK112" s="840" t="s">
        <v>166</v>
      </c>
      <c r="AL112" s="838"/>
      <c r="AM112" s="838"/>
      <c r="AN112" s="838"/>
      <c r="AO112" s="839"/>
      <c r="AP112" s="885" t="s">
        <v>419</v>
      </c>
      <c r="AQ112" s="886"/>
      <c r="AR112" s="886"/>
      <c r="AS112" s="886"/>
      <c r="AT112" s="887"/>
      <c r="AU112" s="997"/>
      <c r="AV112" s="998"/>
      <c r="AW112" s="998"/>
      <c r="AX112" s="998"/>
      <c r="AY112" s="998"/>
      <c r="AZ112" s="873" t="s">
        <v>425</v>
      </c>
      <c r="BA112" s="808"/>
      <c r="BB112" s="808"/>
      <c r="BC112" s="808"/>
      <c r="BD112" s="808"/>
      <c r="BE112" s="808"/>
      <c r="BF112" s="808"/>
      <c r="BG112" s="808"/>
      <c r="BH112" s="808"/>
      <c r="BI112" s="808"/>
      <c r="BJ112" s="808"/>
      <c r="BK112" s="808"/>
      <c r="BL112" s="808"/>
      <c r="BM112" s="808"/>
      <c r="BN112" s="808"/>
      <c r="BO112" s="808"/>
      <c r="BP112" s="809"/>
      <c r="BQ112" s="874">
        <v>1380056</v>
      </c>
      <c r="BR112" s="875"/>
      <c r="BS112" s="875"/>
      <c r="BT112" s="875"/>
      <c r="BU112" s="875"/>
      <c r="BV112" s="875">
        <v>1373708</v>
      </c>
      <c r="BW112" s="875"/>
      <c r="BX112" s="875"/>
      <c r="BY112" s="875"/>
      <c r="BZ112" s="875"/>
      <c r="CA112" s="875">
        <v>1473920</v>
      </c>
      <c r="CB112" s="875"/>
      <c r="CC112" s="875"/>
      <c r="CD112" s="875"/>
      <c r="CE112" s="875"/>
      <c r="CF112" s="936">
        <v>69.599999999999994</v>
      </c>
      <c r="CG112" s="937"/>
      <c r="CH112" s="937"/>
      <c r="CI112" s="937"/>
      <c r="CJ112" s="937"/>
      <c r="CK112" s="992"/>
      <c r="CL112" s="879"/>
      <c r="CM112" s="882" t="s">
        <v>426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166</v>
      </c>
      <c r="DH112" s="875"/>
      <c r="DI112" s="875"/>
      <c r="DJ112" s="875"/>
      <c r="DK112" s="875"/>
      <c r="DL112" s="875" t="s">
        <v>419</v>
      </c>
      <c r="DM112" s="875"/>
      <c r="DN112" s="875"/>
      <c r="DO112" s="875"/>
      <c r="DP112" s="875"/>
      <c r="DQ112" s="875" t="s">
        <v>419</v>
      </c>
      <c r="DR112" s="875"/>
      <c r="DS112" s="875"/>
      <c r="DT112" s="875"/>
      <c r="DU112" s="875"/>
      <c r="DV112" s="852" t="s">
        <v>419</v>
      </c>
      <c r="DW112" s="852"/>
      <c r="DX112" s="852"/>
      <c r="DY112" s="852"/>
      <c r="DZ112" s="853"/>
    </row>
    <row r="113" spans="1:130" s="226" customFormat="1" ht="26.25" customHeight="1">
      <c r="A113" s="979"/>
      <c r="B113" s="980"/>
      <c r="C113" s="808" t="s">
        <v>427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160800</v>
      </c>
      <c r="AB113" s="984"/>
      <c r="AC113" s="984"/>
      <c r="AD113" s="984"/>
      <c r="AE113" s="985"/>
      <c r="AF113" s="986">
        <v>191573</v>
      </c>
      <c r="AG113" s="984"/>
      <c r="AH113" s="984"/>
      <c r="AI113" s="984"/>
      <c r="AJ113" s="985"/>
      <c r="AK113" s="986">
        <v>194871</v>
      </c>
      <c r="AL113" s="984"/>
      <c r="AM113" s="984"/>
      <c r="AN113" s="984"/>
      <c r="AO113" s="985"/>
      <c r="AP113" s="987">
        <v>9.1999999999999993</v>
      </c>
      <c r="AQ113" s="988"/>
      <c r="AR113" s="988"/>
      <c r="AS113" s="988"/>
      <c r="AT113" s="989"/>
      <c r="AU113" s="997"/>
      <c r="AV113" s="998"/>
      <c r="AW113" s="998"/>
      <c r="AX113" s="998"/>
      <c r="AY113" s="998"/>
      <c r="AZ113" s="873" t="s">
        <v>428</v>
      </c>
      <c r="BA113" s="808"/>
      <c r="BB113" s="808"/>
      <c r="BC113" s="808"/>
      <c r="BD113" s="808"/>
      <c r="BE113" s="808"/>
      <c r="BF113" s="808"/>
      <c r="BG113" s="808"/>
      <c r="BH113" s="808"/>
      <c r="BI113" s="808"/>
      <c r="BJ113" s="808"/>
      <c r="BK113" s="808"/>
      <c r="BL113" s="808"/>
      <c r="BM113" s="808"/>
      <c r="BN113" s="808"/>
      <c r="BO113" s="808"/>
      <c r="BP113" s="809"/>
      <c r="BQ113" s="874">
        <v>36520</v>
      </c>
      <c r="BR113" s="875"/>
      <c r="BS113" s="875"/>
      <c r="BT113" s="875"/>
      <c r="BU113" s="875"/>
      <c r="BV113" s="875">
        <v>86413</v>
      </c>
      <c r="BW113" s="875"/>
      <c r="BX113" s="875"/>
      <c r="BY113" s="875"/>
      <c r="BZ113" s="875"/>
      <c r="CA113" s="875">
        <v>179425</v>
      </c>
      <c r="CB113" s="875"/>
      <c r="CC113" s="875"/>
      <c r="CD113" s="875"/>
      <c r="CE113" s="875"/>
      <c r="CF113" s="936">
        <v>8.5</v>
      </c>
      <c r="CG113" s="937"/>
      <c r="CH113" s="937"/>
      <c r="CI113" s="937"/>
      <c r="CJ113" s="937"/>
      <c r="CK113" s="992"/>
      <c r="CL113" s="879"/>
      <c r="CM113" s="882" t="s">
        <v>429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419</v>
      </c>
      <c r="DH113" s="838"/>
      <c r="DI113" s="838"/>
      <c r="DJ113" s="838"/>
      <c r="DK113" s="839"/>
      <c r="DL113" s="840" t="s">
        <v>419</v>
      </c>
      <c r="DM113" s="838"/>
      <c r="DN113" s="838"/>
      <c r="DO113" s="838"/>
      <c r="DP113" s="839"/>
      <c r="DQ113" s="840" t="s">
        <v>419</v>
      </c>
      <c r="DR113" s="838"/>
      <c r="DS113" s="838"/>
      <c r="DT113" s="838"/>
      <c r="DU113" s="839"/>
      <c r="DV113" s="885" t="s">
        <v>419</v>
      </c>
      <c r="DW113" s="886"/>
      <c r="DX113" s="886"/>
      <c r="DY113" s="886"/>
      <c r="DZ113" s="887"/>
    </row>
    <row r="114" spans="1:130" s="226" customFormat="1" ht="26.25" customHeight="1">
      <c r="A114" s="979"/>
      <c r="B114" s="980"/>
      <c r="C114" s="808" t="s">
        <v>430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6687</v>
      </c>
      <c r="AB114" s="838"/>
      <c r="AC114" s="838"/>
      <c r="AD114" s="838"/>
      <c r="AE114" s="839"/>
      <c r="AF114" s="840">
        <v>6881</v>
      </c>
      <c r="AG114" s="838"/>
      <c r="AH114" s="838"/>
      <c r="AI114" s="838"/>
      <c r="AJ114" s="839"/>
      <c r="AK114" s="840">
        <v>6966</v>
      </c>
      <c r="AL114" s="838"/>
      <c r="AM114" s="838"/>
      <c r="AN114" s="838"/>
      <c r="AO114" s="839"/>
      <c r="AP114" s="885">
        <v>0.3</v>
      </c>
      <c r="AQ114" s="886"/>
      <c r="AR114" s="886"/>
      <c r="AS114" s="886"/>
      <c r="AT114" s="887"/>
      <c r="AU114" s="997"/>
      <c r="AV114" s="998"/>
      <c r="AW114" s="998"/>
      <c r="AX114" s="998"/>
      <c r="AY114" s="998"/>
      <c r="AZ114" s="873" t="s">
        <v>431</v>
      </c>
      <c r="BA114" s="808"/>
      <c r="BB114" s="808"/>
      <c r="BC114" s="808"/>
      <c r="BD114" s="808"/>
      <c r="BE114" s="808"/>
      <c r="BF114" s="808"/>
      <c r="BG114" s="808"/>
      <c r="BH114" s="808"/>
      <c r="BI114" s="808"/>
      <c r="BJ114" s="808"/>
      <c r="BK114" s="808"/>
      <c r="BL114" s="808"/>
      <c r="BM114" s="808"/>
      <c r="BN114" s="808"/>
      <c r="BO114" s="808"/>
      <c r="BP114" s="809"/>
      <c r="BQ114" s="874">
        <v>710311</v>
      </c>
      <c r="BR114" s="875"/>
      <c r="BS114" s="875"/>
      <c r="BT114" s="875"/>
      <c r="BU114" s="875"/>
      <c r="BV114" s="875">
        <v>711337</v>
      </c>
      <c r="BW114" s="875"/>
      <c r="BX114" s="875"/>
      <c r="BY114" s="875"/>
      <c r="BZ114" s="875"/>
      <c r="CA114" s="875">
        <v>677792</v>
      </c>
      <c r="CB114" s="875"/>
      <c r="CC114" s="875"/>
      <c r="CD114" s="875"/>
      <c r="CE114" s="875"/>
      <c r="CF114" s="936">
        <v>32</v>
      </c>
      <c r="CG114" s="937"/>
      <c r="CH114" s="937"/>
      <c r="CI114" s="937"/>
      <c r="CJ114" s="937"/>
      <c r="CK114" s="992"/>
      <c r="CL114" s="879"/>
      <c r="CM114" s="882" t="s">
        <v>432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419</v>
      </c>
      <c r="DH114" s="838"/>
      <c r="DI114" s="838"/>
      <c r="DJ114" s="838"/>
      <c r="DK114" s="839"/>
      <c r="DL114" s="840" t="s">
        <v>166</v>
      </c>
      <c r="DM114" s="838"/>
      <c r="DN114" s="838"/>
      <c r="DO114" s="838"/>
      <c r="DP114" s="839"/>
      <c r="DQ114" s="840" t="s">
        <v>419</v>
      </c>
      <c r="DR114" s="838"/>
      <c r="DS114" s="838"/>
      <c r="DT114" s="838"/>
      <c r="DU114" s="839"/>
      <c r="DV114" s="885" t="s">
        <v>419</v>
      </c>
      <c r="DW114" s="886"/>
      <c r="DX114" s="886"/>
      <c r="DY114" s="886"/>
      <c r="DZ114" s="887"/>
    </row>
    <row r="115" spans="1:130" s="226" customFormat="1" ht="26.25" customHeight="1">
      <c r="A115" s="979"/>
      <c r="B115" s="980"/>
      <c r="C115" s="808" t="s">
        <v>433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166</v>
      </c>
      <c r="AB115" s="984"/>
      <c r="AC115" s="984"/>
      <c r="AD115" s="984"/>
      <c r="AE115" s="985"/>
      <c r="AF115" s="986" t="s">
        <v>419</v>
      </c>
      <c r="AG115" s="984"/>
      <c r="AH115" s="984"/>
      <c r="AI115" s="984"/>
      <c r="AJ115" s="985"/>
      <c r="AK115" s="986" t="s">
        <v>166</v>
      </c>
      <c r="AL115" s="984"/>
      <c r="AM115" s="984"/>
      <c r="AN115" s="984"/>
      <c r="AO115" s="985"/>
      <c r="AP115" s="987" t="s">
        <v>419</v>
      </c>
      <c r="AQ115" s="988"/>
      <c r="AR115" s="988"/>
      <c r="AS115" s="988"/>
      <c r="AT115" s="989"/>
      <c r="AU115" s="997"/>
      <c r="AV115" s="998"/>
      <c r="AW115" s="998"/>
      <c r="AX115" s="998"/>
      <c r="AY115" s="998"/>
      <c r="AZ115" s="873" t="s">
        <v>434</v>
      </c>
      <c r="BA115" s="808"/>
      <c r="BB115" s="808"/>
      <c r="BC115" s="808"/>
      <c r="BD115" s="808"/>
      <c r="BE115" s="808"/>
      <c r="BF115" s="808"/>
      <c r="BG115" s="808"/>
      <c r="BH115" s="808"/>
      <c r="BI115" s="808"/>
      <c r="BJ115" s="808"/>
      <c r="BK115" s="808"/>
      <c r="BL115" s="808"/>
      <c r="BM115" s="808"/>
      <c r="BN115" s="808"/>
      <c r="BO115" s="808"/>
      <c r="BP115" s="809"/>
      <c r="BQ115" s="874" t="s">
        <v>419</v>
      </c>
      <c r="BR115" s="875"/>
      <c r="BS115" s="875"/>
      <c r="BT115" s="875"/>
      <c r="BU115" s="875"/>
      <c r="BV115" s="875" t="s">
        <v>419</v>
      </c>
      <c r="BW115" s="875"/>
      <c r="BX115" s="875"/>
      <c r="BY115" s="875"/>
      <c r="BZ115" s="875"/>
      <c r="CA115" s="875" t="s">
        <v>166</v>
      </c>
      <c r="CB115" s="875"/>
      <c r="CC115" s="875"/>
      <c r="CD115" s="875"/>
      <c r="CE115" s="875"/>
      <c r="CF115" s="936" t="s">
        <v>166</v>
      </c>
      <c r="CG115" s="937"/>
      <c r="CH115" s="937"/>
      <c r="CI115" s="937"/>
      <c r="CJ115" s="937"/>
      <c r="CK115" s="992"/>
      <c r="CL115" s="879"/>
      <c r="CM115" s="873" t="s">
        <v>435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419</v>
      </c>
      <c r="DH115" s="838"/>
      <c r="DI115" s="838"/>
      <c r="DJ115" s="838"/>
      <c r="DK115" s="839"/>
      <c r="DL115" s="840" t="s">
        <v>419</v>
      </c>
      <c r="DM115" s="838"/>
      <c r="DN115" s="838"/>
      <c r="DO115" s="838"/>
      <c r="DP115" s="839"/>
      <c r="DQ115" s="840" t="s">
        <v>419</v>
      </c>
      <c r="DR115" s="838"/>
      <c r="DS115" s="838"/>
      <c r="DT115" s="838"/>
      <c r="DU115" s="839"/>
      <c r="DV115" s="885" t="s">
        <v>419</v>
      </c>
      <c r="DW115" s="886"/>
      <c r="DX115" s="886"/>
      <c r="DY115" s="886"/>
      <c r="DZ115" s="887"/>
    </row>
    <row r="116" spans="1:130" s="226" customFormat="1" ht="26.25" customHeight="1">
      <c r="A116" s="981"/>
      <c r="B116" s="982"/>
      <c r="C116" s="941" t="s">
        <v>436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419</v>
      </c>
      <c r="AB116" s="838"/>
      <c r="AC116" s="838"/>
      <c r="AD116" s="838"/>
      <c r="AE116" s="839"/>
      <c r="AF116" s="840" t="s">
        <v>166</v>
      </c>
      <c r="AG116" s="838"/>
      <c r="AH116" s="838"/>
      <c r="AI116" s="838"/>
      <c r="AJ116" s="839"/>
      <c r="AK116" s="840" t="s">
        <v>419</v>
      </c>
      <c r="AL116" s="838"/>
      <c r="AM116" s="838"/>
      <c r="AN116" s="838"/>
      <c r="AO116" s="839"/>
      <c r="AP116" s="885" t="s">
        <v>166</v>
      </c>
      <c r="AQ116" s="886"/>
      <c r="AR116" s="886"/>
      <c r="AS116" s="886"/>
      <c r="AT116" s="887"/>
      <c r="AU116" s="997"/>
      <c r="AV116" s="998"/>
      <c r="AW116" s="998"/>
      <c r="AX116" s="998"/>
      <c r="AY116" s="998"/>
      <c r="AZ116" s="924" t="s">
        <v>437</v>
      </c>
      <c r="BA116" s="925"/>
      <c r="BB116" s="925"/>
      <c r="BC116" s="925"/>
      <c r="BD116" s="925"/>
      <c r="BE116" s="925"/>
      <c r="BF116" s="925"/>
      <c r="BG116" s="925"/>
      <c r="BH116" s="925"/>
      <c r="BI116" s="925"/>
      <c r="BJ116" s="925"/>
      <c r="BK116" s="925"/>
      <c r="BL116" s="925"/>
      <c r="BM116" s="925"/>
      <c r="BN116" s="925"/>
      <c r="BO116" s="925"/>
      <c r="BP116" s="926"/>
      <c r="BQ116" s="874" t="s">
        <v>419</v>
      </c>
      <c r="BR116" s="875"/>
      <c r="BS116" s="875"/>
      <c r="BT116" s="875"/>
      <c r="BU116" s="875"/>
      <c r="BV116" s="875" t="s">
        <v>419</v>
      </c>
      <c r="BW116" s="875"/>
      <c r="BX116" s="875"/>
      <c r="BY116" s="875"/>
      <c r="BZ116" s="875"/>
      <c r="CA116" s="875" t="s">
        <v>419</v>
      </c>
      <c r="CB116" s="875"/>
      <c r="CC116" s="875"/>
      <c r="CD116" s="875"/>
      <c r="CE116" s="875"/>
      <c r="CF116" s="936" t="s">
        <v>166</v>
      </c>
      <c r="CG116" s="937"/>
      <c r="CH116" s="937"/>
      <c r="CI116" s="937"/>
      <c r="CJ116" s="937"/>
      <c r="CK116" s="992"/>
      <c r="CL116" s="879"/>
      <c r="CM116" s="882" t="s">
        <v>438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166</v>
      </c>
      <c r="DH116" s="838"/>
      <c r="DI116" s="838"/>
      <c r="DJ116" s="838"/>
      <c r="DK116" s="839"/>
      <c r="DL116" s="840" t="s">
        <v>419</v>
      </c>
      <c r="DM116" s="838"/>
      <c r="DN116" s="838"/>
      <c r="DO116" s="838"/>
      <c r="DP116" s="839"/>
      <c r="DQ116" s="840" t="s">
        <v>419</v>
      </c>
      <c r="DR116" s="838"/>
      <c r="DS116" s="838"/>
      <c r="DT116" s="838"/>
      <c r="DU116" s="839"/>
      <c r="DV116" s="885" t="s">
        <v>419</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439</v>
      </c>
      <c r="Z117" s="964"/>
      <c r="AA117" s="969">
        <v>549753</v>
      </c>
      <c r="AB117" s="970"/>
      <c r="AC117" s="970"/>
      <c r="AD117" s="970"/>
      <c r="AE117" s="971"/>
      <c r="AF117" s="972">
        <v>598900</v>
      </c>
      <c r="AG117" s="970"/>
      <c r="AH117" s="970"/>
      <c r="AI117" s="970"/>
      <c r="AJ117" s="971"/>
      <c r="AK117" s="972">
        <v>606190</v>
      </c>
      <c r="AL117" s="970"/>
      <c r="AM117" s="970"/>
      <c r="AN117" s="970"/>
      <c r="AO117" s="971"/>
      <c r="AP117" s="973"/>
      <c r="AQ117" s="974"/>
      <c r="AR117" s="974"/>
      <c r="AS117" s="974"/>
      <c r="AT117" s="975"/>
      <c r="AU117" s="997"/>
      <c r="AV117" s="998"/>
      <c r="AW117" s="998"/>
      <c r="AX117" s="998"/>
      <c r="AY117" s="998"/>
      <c r="AZ117" s="924" t="s">
        <v>440</v>
      </c>
      <c r="BA117" s="925"/>
      <c r="BB117" s="925"/>
      <c r="BC117" s="925"/>
      <c r="BD117" s="925"/>
      <c r="BE117" s="925"/>
      <c r="BF117" s="925"/>
      <c r="BG117" s="925"/>
      <c r="BH117" s="925"/>
      <c r="BI117" s="925"/>
      <c r="BJ117" s="925"/>
      <c r="BK117" s="925"/>
      <c r="BL117" s="925"/>
      <c r="BM117" s="925"/>
      <c r="BN117" s="925"/>
      <c r="BO117" s="925"/>
      <c r="BP117" s="926"/>
      <c r="BQ117" s="874" t="s">
        <v>166</v>
      </c>
      <c r="BR117" s="875"/>
      <c r="BS117" s="875"/>
      <c r="BT117" s="875"/>
      <c r="BU117" s="875"/>
      <c r="BV117" s="875" t="s">
        <v>166</v>
      </c>
      <c r="BW117" s="875"/>
      <c r="BX117" s="875"/>
      <c r="BY117" s="875"/>
      <c r="BZ117" s="875"/>
      <c r="CA117" s="875" t="s">
        <v>166</v>
      </c>
      <c r="CB117" s="875"/>
      <c r="CC117" s="875"/>
      <c r="CD117" s="875"/>
      <c r="CE117" s="875"/>
      <c r="CF117" s="936" t="s">
        <v>166</v>
      </c>
      <c r="CG117" s="937"/>
      <c r="CH117" s="937"/>
      <c r="CI117" s="937"/>
      <c r="CJ117" s="937"/>
      <c r="CK117" s="992"/>
      <c r="CL117" s="879"/>
      <c r="CM117" s="882" t="s">
        <v>441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442</v>
      </c>
      <c r="DH117" s="838"/>
      <c r="DI117" s="838"/>
      <c r="DJ117" s="838"/>
      <c r="DK117" s="839"/>
      <c r="DL117" s="840" t="s">
        <v>166</v>
      </c>
      <c r="DM117" s="838"/>
      <c r="DN117" s="838"/>
      <c r="DO117" s="838"/>
      <c r="DP117" s="839"/>
      <c r="DQ117" s="840" t="s">
        <v>166</v>
      </c>
      <c r="DR117" s="838"/>
      <c r="DS117" s="838"/>
      <c r="DT117" s="838"/>
      <c r="DU117" s="839"/>
      <c r="DV117" s="885" t="s">
        <v>166</v>
      </c>
      <c r="DW117" s="886"/>
      <c r="DX117" s="886"/>
      <c r="DY117" s="886"/>
      <c r="DZ117" s="887"/>
    </row>
    <row r="118" spans="1:130" s="226" customFormat="1" ht="26.25" customHeight="1">
      <c r="A118" s="962" t="s">
        <v>414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412</v>
      </c>
      <c r="AB118" s="963"/>
      <c r="AC118" s="963"/>
      <c r="AD118" s="963"/>
      <c r="AE118" s="964"/>
      <c r="AF118" s="965" t="s">
        <v>298</v>
      </c>
      <c r="AG118" s="963"/>
      <c r="AH118" s="963"/>
      <c r="AI118" s="963"/>
      <c r="AJ118" s="964"/>
      <c r="AK118" s="965" t="s">
        <v>297</v>
      </c>
      <c r="AL118" s="963"/>
      <c r="AM118" s="963"/>
      <c r="AN118" s="963"/>
      <c r="AO118" s="964"/>
      <c r="AP118" s="966" t="s">
        <v>413</v>
      </c>
      <c r="AQ118" s="967"/>
      <c r="AR118" s="967"/>
      <c r="AS118" s="967"/>
      <c r="AT118" s="968"/>
      <c r="AU118" s="997"/>
      <c r="AV118" s="998"/>
      <c r="AW118" s="998"/>
      <c r="AX118" s="998"/>
      <c r="AY118" s="998"/>
      <c r="AZ118" s="940" t="s">
        <v>443</v>
      </c>
      <c r="BA118" s="941"/>
      <c r="BB118" s="941"/>
      <c r="BC118" s="941"/>
      <c r="BD118" s="941"/>
      <c r="BE118" s="941"/>
      <c r="BF118" s="941"/>
      <c r="BG118" s="941"/>
      <c r="BH118" s="941"/>
      <c r="BI118" s="941"/>
      <c r="BJ118" s="941"/>
      <c r="BK118" s="941"/>
      <c r="BL118" s="941"/>
      <c r="BM118" s="941"/>
      <c r="BN118" s="941"/>
      <c r="BO118" s="941"/>
      <c r="BP118" s="942"/>
      <c r="BQ118" s="943" t="s">
        <v>166</v>
      </c>
      <c r="BR118" s="906"/>
      <c r="BS118" s="906"/>
      <c r="BT118" s="906"/>
      <c r="BU118" s="906"/>
      <c r="BV118" s="906" t="s">
        <v>166</v>
      </c>
      <c r="BW118" s="906"/>
      <c r="BX118" s="906"/>
      <c r="BY118" s="906"/>
      <c r="BZ118" s="906"/>
      <c r="CA118" s="906" t="s">
        <v>166</v>
      </c>
      <c r="CB118" s="906"/>
      <c r="CC118" s="906"/>
      <c r="CD118" s="906"/>
      <c r="CE118" s="906"/>
      <c r="CF118" s="936" t="s">
        <v>166</v>
      </c>
      <c r="CG118" s="937"/>
      <c r="CH118" s="937"/>
      <c r="CI118" s="937"/>
      <c r="CJ118" s="937"/>
      <c r="CK118" s="992"/>
      <c r="CL118" s="879"/>
      <c r="CM118" s="882" t="s">
        <v>444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166</v>
      </c>
      <c r="DH118" s="838"/>
      <c r="DI118" s="838"/>
      <c r="DJ118" s="838"/>
      <c r="DK118" s="839"/>
      <c r="DL118" s="840" t="s">
        <v>166</v>
      </c>
      <c r="DM118" s="838"/>
      <c r="DN118" s="838"/>
      <c r="DO118" s="838"/>
      <c r="DP118" s="839"/>
      <c r="DQ118" s="840" t="s">
        <v>166</v>
      </c>
      <c r="DR118" s="838"/>
      <c r="DS118" s="838"/>
      <c r="DT118" s="838"/>
      <c r="DU118" s="839"/>
      <c r="DV118" s="885" t="s">
        <v>166</v>
      </c>
      <c r="DW118" s="886"/>
      <c r="DX118" s="886"/>
      <c r="DY118" s="886"/>
      <c r="DZ118" s="887"/>
    </row>
    <row r="119" spans="1:130" s="226" customFormat="1" ht="26.25" customHeight="1">
      <c r="A119" s="876" t="s">
        <v>417</v>
      </c>
      <c r="B119" s="877"/>
      <c r="C119" s="952" t="s">
        <v>418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166</v>
      </c>
      <c r="AB119" s="956"/>
      <c r="AC119" s="956"/>
      <c r="AD119" s="956"/>
      <c r="AE119" s="957"/>
      <c r="AF119" s="958" t="s">
        <v>166</v>
      </c>
      <c r="AG119" s="956"/>
      <c r="AH119" s="956"/>
      <c r="AI119" s="956"/>
      <c r="AJ119" s="957"/>
      <c r="AK119" s="958" t="s">
        <v>166</v>
      </c>
      <c r="AL119" s="956"/>
      <c r="AM119" s="956"/>
      <c r="AN119" s="956"/>
      <c r="AO119" s="957"/>
      <c r="AP119" s="959" t="s">
        <v>166</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445</v>
      </c>
      <c r="BP119" s="939"/>
      <c r="BQ119" s="943">
        <v>5747580</v>
      </c>
      <c r="BR119" s="906"/>
      <c r="BS119" s="906"/>
      <c r="BT119" s="906"/>
      <c r="BU119" s="906"/>
      <c r="BV119" s="906">
        <v>5569078</v>
      </c>
      <c r="BW119" s="906"/>
      <c r="BX119" s="906"/>
      <c r="BY119" s="906"/>
      <c r="BZ119" s="906"/>
      <c r="CA119" s="906">
        <v>6006703</v>
      </c>
      <c r="CB119" s="906"/>
      <c r="CC119" s="906"/>
      <c r="CD119" s="906"/>
      <c r="CE119" s="906"/>
      <c r="CF119" s="804"/>
      <c r="CG119" s="805"/>
      <c r="CH119" s="805"/>
      <c r="CI119" s="805"/>
      <c r="CJ119" s="895"/>
      <c r="CK119" s="993"/>
      <c r="CL119" s="881"/>
      <c r="CM119" s="899" t="s">
        <v>446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166</v>
      </c>
      <c r="DH119" s="821"/>
      <c r="DI119" s="821"/>
      <c r="DJ119" s="821"/>
      <c r="DK119" s="822"/>
      <c r="DL119" s="823" t="s">
        <v>166</v>
      </c>
      <c r="DM119" s="821"/>
      <c r="DN119" s="821"/>
      <c r="DO119" s="821"/>
      <c r="DP119" s="822"/>
      <c r="DQ119" s="823" t="s">
        <v>166</v>
      </c>
      <c r="DR119" s="821"/>
      <c r="DS119" s="821"/>
      <c r="DT119" s="821"/>
      <c r="DU119" s="822"/>
      <c r="DV119" s="909" t="s">
        <v>166</v>
      </c>
      <c r="DW119" s="910"/>
      <c r="DX119" s="910"/>
      <c r="DY119" s="910"/>
      <c r="DZ119" s="911"/>
    </row>
    <row r="120" spans="1:130" s="226" customFormat="1" ht="26.25" customHeight="1">
      <c r="A120" s="878"/>
      <c r="B120" s="879"/>
      <c r="C120" s="882" t="s">
        <v>422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442</v>
      </c>
      <c r="AB120" s="838"/>
      <c r="AC120" s="838"/>
      <c r="AD120" s="838"/>
      <c r="AE120" s="839"/>
      <c r="AF120" s="840" t="s">
        <v>166</v>
      </c>
      <c r="AG120" s="838"/>
      <c r="AH120" s="838"/>
      <c r="AI120" s="838"/>
      <c r="AJ120" s="839"/>
      <c r="AK120" s="840" t="s">
        <v>166</v>
      </c>
      <c r="AL120" s="838"/>
      <c r="AM120" s="838"/>
      <c r="AN120" s="838"/>
      <c r="AO120" s="839"/>
      <c r="AP120" s="885" t="s">
        <v>166</v>
      </c>
      <c r="AQ120" s="886"/>
      <c r="AR120" s="886"/>
      <c r="AS120" s="886"/>
      <c r="AT120" s="887"/>
      <c r="AU120" s="944" t="s">
        <v>447</v>
      </c>
      <c r="AV120" s="945"/>
      <c r="AW120" s="945"/>
      <c r="AX120" s="945"/>
      <c r="AY120" s="946"/>
      <c r="AZ120" s="921" t="s">
        <v>448</v>
      </c>
      <c r="BA120" s="866"/>
      <c r="BB120" s="866"/>
      <c r="BC120" s="866"/>
      <c r="BD120" s="866"/>
      <c r="BE120" s="866"/>
      <c r="BF120" s="866"/>
      <c r="BG120" s="866"/>
      <c r="BH120" s="866"/>
      <c r="BI120" s="866"/>
      <c r="BJ120" s="866"/>
      <c r="BK120" s="866"/>
      <c r="BL120" s="866"/>
      <c r="BM120" s="866"/>
      <c r="BN120" s="866"/>
      <c r="BO120" s="866"/>
      <c r="BP120" s="867"/>
      <c r="BQ120" s="922">
        <v>2296165</v>
      </c>
      <c r="BR120" s="903"/>
      <c r="BS120" s="903"/>
      <c r="BT120" s="903"/>
      <c r="BU120" s="903"/>
      <c r="BV120" s="903">
        <v>2290158</v>
      </c>
      <c r="BW120" s="903"/>
      <c r="BX120" s="903"/>
      <c r="BY120" s="903"/>
      <c r="BZ120" s="903"/>
      <c r="CA120" s="903">
        <v>2297395</v>
      </c>
      <c r="CB120" s="903"/>
      <c r="CC120" s="903"/>
      <c r="CD120" s="903"/>
      <c r="CE120" s="903"/>
      <c r="CF120" s="927">
        <v>108.4</v>
      </c>
      <c r="CG120" s="928"/>
      <c r="CH120" s="928"/>
      <c r="CI120" s="928"/>
      <c r="CJ120" s="928"/>
      <c r="CK120" s="929" t="s">
        <v>449</v>
      </c>
      <c r="CL120" s="913"/>
      <c r="CM120" s="913"/>
      <c r="CN120" s="913"/>
      <c r="CO120" s="914"/>
      <c r="CP120" s="933" t="s">
        <v>396</v>
      </c>
      <c r="CQ120" s="934"/>
      <c r="CR120" s="934"/>
      <c r="CS120" s="934"/>
      <c r="CT120" s="934"/>
      <c r="CU120" s="934"/>
      <c r="CV120" s="934"/>
      <c r="CW120" s="934"/>
      <c r="CX120" s="934"/>
      <c r="CY120" s="934"/>
      <c r="CZ120" s="934"/>
      <c r="DA120" s="934"/>
      <c r="DB120" s="934"/>
      <c r="DC120" s="934"/>
      <c r="DD120" s="934"/>
      <c r="DE120" s="934"/>
      <c r="DF120" s="935"/>
      <c r="DG120" s="922">
        <v>1222139</v>
      </c>
      <c r="DH120" s="903"/>
      <c r="DI120" s="903"/>
      <c r="DJ120" s="903"/>
      <c r="DK120" s="903"/>
      <c r="DL120" s="903">
        <v>1217903</v>
      </c>
      <c r="DM120" s="903"/>
      <c r="DN120" s="903"/>
      <c r="DO120" s="903"/>
      <c r="DP120" s="903"/>
      <c r="DQ120" s="903">
        <v>1260281</v>
      </c>
      <c r="DR120" s="903"/>
      <c r="DS120" s="903"/>
      <c r="DT120" s="903"/>
      <c r="DU120" s="903"/>
      <c r="DV120" s="904">
        <v>59.5</v>
      </c>
      <c r="DW120" s="904"/>
      <c r="DX120" s="904"/>
      <c r="DY120" s="904"/>
      <c r="DZ120" s="905"/>
    </row>
    <row r="121" spans="1:130" s="226" customFormat="1" ht="26.25" customHeight="1">
      <c r="A121" s="878"/>
      <c r="B121" s="879"/>
      <c r="C121" s="924" t="s">
        <v>450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442</v>
      </c>
      <c r="AB121" s="838"/>
      <c r="AC121" s="838"/>
      <c r="AD121" s="838"/>
      <c r="AE121" s="839"/>
      <c r="AF121" s="840" t="s">
        <v>166</v>
      </c>
      <c r="AG121" s="838"/>
      <c r="AH121" s="838"/>
      <c r="AI121" s="838"/>
      <c r="AJ121" s="839"/>
      <c r="AK121" s="840" t="s">
        <v>166</v>
      </c>
      <c r="AL121" s="838"/>
      <c r="AM121" s="838"/>
      <c r="AN121" s="838"/>
      <c r="AO121" s="839"/>
      <c r="AP121" s="885" t="s">
        <v>166</v>
      </c>
      <c r="AQ121" s="886"/>
      <c r="AR121" s="886"/>
      <c r="AS121" s="886"/>
      <c r="AT121" s="887"/>
      <c r="AU121" s="947"/>
      <c r="AV121" s="948"/>
      <c r="AW121" s="948"/>
      <c r="AX121" s="948"/>
      <c r="AY121" s="949"/>
      <c r="AZ121" s="873" t="s">
        <v>451</v>
      </c>
      <c r="BA121" s="808"/>
      <c r="BB121" s="808"/>
      <c r="BC121" s="808"/>
      <c r="BD121" s="808"/>
      <c r="BE121" s="808"/>
      <c r="BF121" s="808"/>
      <c r="BG121" s="808"/>
      <c r="BH121" s="808"/>
      <c r="BI121" s="808"/>
      <c r="BJ121" s="808"/>
      <c r="BK121" s="808"/>
      <c r="BL121" s="808"/>
      <c r="BM121" s="808"/>
      <c r="BN121" s="808"/>
      <c r="BO121" s="808"/>
      <c r="BP121" s="809"/>
      <c r="BQ121" s="874">
        <v>36438</v>
      </c>
      <c r="BR121" s="875"/>
      <c r="BS121" s="875"/>
      <c r="BT121" s="875"/>
      <c r="BU121" s="875"/>
      <c r="BV121" s="875">
        <v>24296</v>
      </c>
      <c r="BW121" s="875"/>
      <c r="BX121" s="875"/>
      <c r="BY121" s="875"/>
      <c r="BZ121" s="875"/>
      <c r="CA121" s="875">
        <v>12154</v>
      </c>
      <c r="CB121" s="875"/>
      <c r="CC121" s="875"/>
      <c r="CD121" s="875"/>
      <c r="CE121" s="875"/>
      <c r="CF121" s="936">
        <v>0.6</v>
      </c>
      <c r="CG121" s="937"/>
      <c r="CH121" s="937"/>
      <c r="CI121" s="937"/>
      <c r="CJ121" s="937"/>
      <c r="CK121" s="930"/>
      <c r="CL121" s="916"/>
      <c r="CM121" s="916"/>
      <c r="CN121" s="916"/>
      <c r="CO121" s="917"/>
      <c r="CP121" s="896" t="s">
        <v>452</v>
      </c>
      <c r="CQ121" s="897"/>
      <c r="CR121" s="897"/>
      <c r="CS121" s="897"/>
      <c r="CT121" s="897"/>
      <c r="CU121" s="897"/>
      <c r="CV121" s="897"/>
      <c r="CW121" s="897"/>
      <c r="CX121" s="897"/>
      <c r="CY121" s="897"/>
      <c r="CZ121" s="897"/>
      <c r="DA121" s="897"/>
      <c r="DB121" s="897"/>
      <c r="DC121" s="897"/>
      <c r="DD121" s="897"/>
      <c r="DE121" s="897"/>
      <c r="DF121" s="898"/>
      <c r="DG121" s="874" t="s">
        <v>166</v>
      </c>
      <c r="DH121" s="875"/>
      <c r="DI121" s="875"/>
      <c r="DJ121" s="875"/>
      <c r="DK121" s="875"/>
      <c r="DL121" s="875" t="s">
        <v>166</v>
      </c>
      <c r="DM121" s="875"/>
      <c r="DN121" s="875"/>
      <c r="DO121" s="875"/>
      <c r="DP121" s="875"/>
      <c r="DQ121" s="875">
        <v>213639</v>
      </c>
      <c r="DR121" s="875"/>
      <c r="DS121" s="875"/>
      <c r="DT121" s="875"/>
      <c r="DU121" s="875"/>
      <c r="DV121" s="852">
        <v>10.1</v>
      </c>
      <c r="DW121" s="852"/>
      <c r="DX121" s="852"/>
      <c r="DY121" s="852"/>
      <c r="DZ121" s="853"/>
    </row>
    <row r="122" spans="1:130" s="226" customFormat="1" ht="26.25" customHeight="1">
      <c r="A122" s="878"/>
      <c r="B122" s="879"/>
      <c r="C122" s="882" t="s">
        <v>432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166</v>
      </c>
      <c r="AB122" s="838"/>
      <c r="AC122" s="838"/>
      <c r="AD122" s="838"/>
      <c r="AE122" s="839"/>
      <c r="AF122" s="840" t="s">
        <v>166</v>
      </c>
      <c r="AG122" s="838"/>
      <c r="AH122" s="838"/>
      <c r="AI122" s="838"/>
      <c r="AJ122" s="839"/>
      <c r="AK122" s="840" t="s">
        <v>166</v>
      </c>
      <c r="AL122" s="838"/>
      <c r="AM122" s="838"/>
      <c r="AN122" s="838"/>
      <c r="AO122" s="839"/>
      <c r="AP122" s="885" t="s">
        <v>166</v>
      </c>
      <c r="AQ122" s="886"/>
      <c r="AR122" s="886"/>
      <c r="AS122" s="886"/>
      <c r="AT122" s="887"/>
      <c r="AU122" s="947"/>
      <c r="AV122" s="948"/>
      <c r="AW122" s="948"/>
      <c r="AX122" s="948"/>
      <c r="AY122" s="949"/>
      <c r="AZ122" s="940" t="s">
        <v>453</v>
      </c>
      <c r="BA122" s="941"/>
      <c r="BB122" s="941"/>
      <c r="BC122" s="941"/>
      <c r="BD122" s="941"/>
      <c r="BE122" s="941"/>
      <c r="BF122" s="941"/>
      <c r="BG122" s="941"/>
      <c r="BH122" s="941"/>
      <c r="BI122" s="941"/>
      <c r="BJ122" s="941"/>
      <c r="BK122" s="941"/>
      <c r="BL122" s="941"/>
      <c r="BM122" s="941"/>
      <c r="BN122" s="941"/>
      <c r="BO122" s="941"/>
      <c r="BP122" s="942"/>
      <c r="BQ122" s="943">
        <v>3755817</v>
      </c>
      <c r="BR122" s="906"/>
      <c r="BS122" s="906"/>
      <c r="BT122" s="906"/>
      <c r="BU122" s="906"/>
      <c r="BV122" s="906">
        <v>3712829</v>
      </c>
      <c r="BW122" s="906"/>
      <c r="BX122" s="906"/>
      <c r="BY122" s="906"/>
      <c r="BZ122" s="906"/>
      <c r="CA122" s="906">
        <v>3633239</v>
      </c>
      <c r="CB122" s="906"/>
      <c r="CC122" s="906"/>
      <c r="CD122" s="906"/>
      <c r="CE122" s="906"/>
      <c r="CF122" s="907">
        <v>171.5</v>
      </c>
      <c r="CG122" s="908"/>
      <c r="CH122" s="908"/>
      <c r="CI122" s="908"/>
      <c r="CJ122" s="908"/>
      <c r="CK122" s="930"/>
      <c r="CL122" s="916"/>
      <c r="CM122" s="916"/>
      <c r="CN122" s="916"/>
      <c r="CO122" s="917"/>
      <c r="CP122" s="896" t="s">
        <v>392</v>
      </c>
      <c r="CQ122" s="897"/>
      <c r="CR122" s="897"/>
      <c r="CS122" s="897"/>
      <c r="CT122" s="897"/>
      <c r="CU122" s="897"/>
      <c r="CV122" s="897"/>
      <c r="CW122" s="897"/>
      <c r="CX122" s="897"/>
      <c r="CY122" s="897"/>
      <c r="CZ122" s="897"/>
      <c r="DA122" s="897"/>
      <c r="DB122" s="897"/>
      <c r="DC122" s="897"/>
      <c r="DD122" s="897"/>
      <c r="DE122" s="897"/>
      <c r="DF122" s="898"/>
      <c r="DG122" s="874" t="s">
        <v>166</v>
      </c>
      <c r="DH122" s="875"/>
      <c r="DI122" s="875"/>
      <c r="DJ122" s="875"/>
      <c r="DK122" s="875"/>
      <c r="DL122" s="875" t="s">
        <v>166</v>
      </c>
      <c r="DM122" s="875"/>
      <c r="DN122" s="875"/>
      <c r="DO122" s="875"/>
      <c r="DP122" s="875"/>
      <c r="DQ122" s="875" t="s">
        <v>166</v>
      </c>
      <c r="DR122" s="875"/>
      <c r="DS122" s="875"/>
      <c r="DT122" s="875"/>
      <c r="DU122" s="875"/>
      <c r="DV122" s="852" t="s">
        <v>166</v>
      </c>
      <c r="DW122" s="852"/>
      <c r="DX122" s="852"/>
      <c r="DY122" s="852"/>
      <c r="DZ122" s="853"/>
    </row>
    <row r="123" spans="1:130" s="226" customFormat="1" ht="26.25" customHeight="1">
      <c r="A123" s="878"/>
      <c r="B123" s="879"/>
      <c r="C123" s="882" t="s">
        <v>438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166</v>
      </c>
      <c r="AB123" s="838"/>
      <c r="AC123" s="838"/>
      <c r="AD123" s="838"/>
      <c r="AE123" s="839"/>
      <c r="AF123" s="840" t="s">
        <v>166</v>
      </c>
      <c r="AG123" s="838"/>
      <c r="AH123" s="838"/>
      <c r="AI123" s="838"/>
      <c r="AJ123" s="839"/>
      <c r="AK123" s="840" t="s">
        <v>166</v>
      </c>
      <c r="AL123" s="838"/>
      <c r="AM123" s="838"/>
      <c r="AN123" s="838"/>
      <c r="AO123" s="839"/>
      <c r="AP123" s="885" t="s">
        <v>166</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454</v>
      </c>
      <c r="BP123" s="939"/>
      <c r="BQ123" s="893">
        <v>6088420</v>
      </c>
      <c r="BR123" s="894"/>
      <c r="BS123" s="894"/>
      <c r="BT123" s="894"/>
      <c r="BU123" s="894"/>
      <c r="BV123" s="894">
        <v>6027283</v>
      </c>
      <c r="BW123" s="894"/>
      <c r="BX123" s="894"/>
      <c r="BY123" s="894"/>
      <c r="BZ123" s="894"/>
      <c r="CA123" s="894">
        <v>5942788</v>
      </c>
      <c r="CB123" s="894"/>
      <c r="CC123" s="894"/>
      <c r="CD123" s="894"/>
      <c r="CE123" s="894"/>
      <c r="CF123" s="804"/>
      <c r="CG123" s="805"/>
      <c r="CH123" s="805"/>
      <c r="CI123" s="805"/>
      <c r="CJ123" s="895"/>
      <c r="CK123" s="930"/>
      <c r="CL123" s="916"/>
      <c r="CM123" s="916"/>
      <c r="CN123" s="916"/>
      <c r="CO123" s="917"/>
      <c r="CP123" s="896" t="s">
        <v>393</v>
      </c>
      <c r="CQ123" s="897"/>
      <c r="CR123" s="897"/>
      <c r="CS123" s="897"/>
      <c r="CT123" s="897"/>
      <c r="CU123" s="897"/>
      <c r="CV123" s="897"/>
      <c r="CW123" s="897"/>
      <c r="CX123" s="897"/>
      <c r="CY123" s="897"/>
      <c r="CZ123" s="897"/>
      <c r="DA123" s="897"/>
      <c r="DB123" s="897"/>
      <c r="DC123" s="897"/>
      <c r="DD123" s="897"/>
      <c r="DE123" s="897"/>
      <c r="DF123" s="898"/>
      <c r="DG123" s="837" t="s">
        <v>166</v>
      </c>
      <c r="DH123" s="838"/>
      <c r="DI123" s="838"/>
      <c r="DJ123" s="838"/>
      <c r="DK123" s="839"/>
      <c r="DL123" s="840" t="s">
        <v>166</v>
      </c>
      <c r="DM123" s="838"/>
      <c r="DN123" s="838"/>
      <c r="DO123" s="838"/>
      <c r="DP123" s="839"/>
      <c r="DQ123" s="840" t="s">
        <v>166</v>
      </c>
      <c r="DR123" s="838"/>
      <c r="DS123" s="838"/>
      <c r="DT123" s="838"/>
      <c r="DU123" s="839"/>
      <c r="DV123" s="885" t="s">
        <v>166</v>
      </c>
      <c r="DW123" s="886"/>
      <c r="DX123" s="886"/>
      <c r="DY123" s="886"/>
      <c r="DZ123" s="887"/>
    </row>
    <row r="124" spans="1:130" s="226" customFormat="1" ht="26.25" customHeight="1" thickBot="1">
      <c r="A124" s="878"/>
      <c r="B124" s="879"/>
      <c r="C124" s="882" t="s">
        <v>441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166</v>
      </c>
      <c r="AB124" s="838"/>
      <c r="AC124" s="838"/>
      <c r="AD124" s="838"/>
      <c r="AE124" s="839"/>
      <c r="AF124" s="840" t="s">
        <v>166</v>
      </c>
      <c r="AG124" s="838"/>
      <c r="AH124" s="838"/>
      <c r="AI124" s="838"/>
      <c r="AJ124" s="839"/>
      <c r="AK124" s="840" t="s">
        <v>166</v>
      </c>
      <c r="AL124" s="838"/>
      <c r="AM124" s="838"/>
      <c r="AN124" s="838"/>
      <c r="AO124" s="839"/>
      <c r="AP124" s="885" t="s">
        <v>166</v>
      </c>
      <c r="AQ124" s="886"/>
      <c r="AR124" s="886"/>
      <c r="AS124" s="886"/>
      <c r="AT124" s="887"/>
      <c r="AU124" s="888" t="s">
        <v>455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166</v>
      </c>
      <c r="BR124" s="892"/>
      <c r="BS124" s="892"/>
      <c r="BT124" s="892"/>
      <c r="BU124" s="892"/>
      <c r="BV124" s="892" t="s">
        <v>166</v>
      </c>
      <c r="BW124" s="892"/>
      <c r="BX124" s="892"/>
      <c r="BY124" s="892"/>
      <c r="BZ124" s="892"/>
      <c r="CA124" s="892">
        <v>3</v>
      </c>
      <c r="CB124" s="892"/>
      <c r="CC124" s="892"/>
      <c r="CD124" s="892"/>
      <c r="CE124" s="892"/>
      <c r="CF124" s="782"/>
      <c r="CG124" s="783"/>
      <c r="CH124" s="783"/>
      <c r="CI124" s="783"/>
      <c r="CJ124" s="923"/>
      <c r="CK124" s="931"/>
      <c r="CL124" s="931"/>
      <c r="CM124" s="931"/>
      <c r="CN124" s="931"/>
      <c r="CO124" s="932"/>
      <c r="CP124" s="896" t="s">
        <v>456</v>
      </c>
      <c r="CQ124" s="897"/>
      <c r="CR124" s="897"/>
      <c r="CS124" s="897"/>
      <c r="CT124" s="897"/>
      <c r="CU124" s="897"/>
      <c r="CV124" s="897"/>
      <c r="CW124" s="897"/>
      <c r="CX124" s="897"/>
      <c r="CY124" s="897"/>
      <c r="CZ124" s="897"/>
      <c r="DA124" s="897"/>
      <c r="DB124" s="897"/>
      <c r="DC124" s="897"/>
      <c r="DD124" s="897"/>
      <c r="DE124" s="897"/>
      <c r="DF124" s="898"/>
      <c r="DG124" s="820">
        <v>157917</v>
      </c>
      <c r="DH124" s="821"/>
      <c r="DI124" s="821"/>
      <c r="DJ124" s="821"/>
      <c r="DK124" s="822"/>
      <c r="DL124" s="823">
        <v>155805</v>
      </c>
      <c r="DM124" s="821"/>
      <c r="DN124" s="821"/>
      <c r="DO124" s="821"/>
      <c r="DP124" s="822"/>
      <c r="DQ124" s="823" t="s">
        <v>166</v>
      </c>
      <c r="DR124" s="821"/>
      <c r="DS124" s="821"/>
      <c r="DT124" s="821"/>
      <c r="DU124" s="822"/>
      <c r="DV124" s="909" t="s">
        <v>166</v>
      </c>
      <c r="DW124" s="910"/>
      <c r="DX124" s="910"/>
      <c r="DY124" s="910"/>
      <c r="DZ124" s="911"/>
    </row>
    <row r="125" spans="1:130" s="226" customFormat="1" ht="26.25" customHeight="1">
      <c r="A125" s="878"/>
      <c r="B125" s="879"/>
      <c r="C125" s="882" t="s">
        <v>444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166</v>
      </c>
      <c r="AB125" s="838"/>
      <c r="AC125" s="838"/>
      <c r="AD125" s="838"/>
      <c r="AE125" s="839"/>
      <c r="AF125" s="840" t="s">
        <v>166</v>
      </c>
      <c r="AG125" s="838"/>
      <c r="AH125" s="838"/>
      <c r="AI125" s="838"/>
      <c r="AJ125" s="839"/>
      <c r="AK125" s="840" t="s">
        <v>166</v>
      </c>
      <c r="AL125" s="838"/>
      <c r="AM125" s="838"/>
      <c r="AN125" s="838"/>
      <c r="AO125" s="839"/>
      <c r="AP125" s="885" t="s">
        <v>166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457</v>
      </c>
      <c r="CL125" s="913"/>
      <c r="CM125" s="913"/>
      <c r="CN125" s="913"/>
      <c r="CO125" s="914"/>
      <c r="CP125" s="921" t="s">
        <v>458</v>
      </c>
      <c r="CQ125" s="866"/>
      <c r="CR125" s="866"/>
      <c r="CS125" s="866"/>
      <c r="CT125" s="866"/>
      <c r="CU125" s="866"/>
      <c r="CV125" s="866"/>
      <c r="CW125" s="866"/>
      <c r="CX125" s="866"/>
      <c r="CY125" s="866"/>
      <c r="CZ125" s="866"/>
      <c r="DA125" s="866"/>
      <c r="DB125" s="866"/>
      <c r="DC125" s="866"/>
      <c r="DD125" s="866"/>
      <c r="DE125" s="866"/>
      <c r="DF125" s="867"/>
      <c r="DG125" s="922" t="s">
        <v>166</v>
      </c>
      <c r="DH125" s="903"/>
      <c r="DI125" s="903"/>
      <c r="DJ125" s="903"/>
      <c r="DK125" s="903"/>
      <c r="DL125" s="903" t="s">
        <v>166</v>
      </c>
      <c r="DM125" s="903"/>
      <c r="DN125" s="903"/>
      <c r="DO125" s="903"/>
      <c r="DP125" s="903"/>
      <c r="DQ125" s="903" t="s">
        <v>166</v>
      </c>
      <c r="DR125" s="903"/>
      <c r="DS125" s="903"/>
      <c r="DT125" s="903"/>
      <c r="DU125" s="903"/>
      <c r="DV125" s="904" t="s">
        <v>166</v>
      </c>
      <c r="DW125" s="904"/>
      <c r="DX125" s="904"/>
      <c r="DY125" s="904"/>
      <c r="DZ125" s="905"/>
    </row>
    <row r="126" spans="1:130" s="226" customFormat="1" ht="26.25" customHeight="1" thickBot="1">
      <c r="A126" s="878"/>
      <c r="B126" s="879"/>
      <c r="C126" s="882" t="s">
        <v>446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166</v>
      </c>
      <c r="AB126" s="838"/>
      <c r="AC126" s="838"/>
      <c r="AD126" s="838"/>
      <c r="AE126" s="839"/>
      <c r="AF126" s="840" t="s">
        <v>166</v>
      </c>
      <c r="AG126" s="838"/>
      <c r="AH126" s="838"/>
      <c r="AI126" s="838"/>
      <c r="AJ126" s="839"/>
      <c r="AK126" s="840" t="s">
        <v>166</v>
      </c>
      <c r="AL126" s="838"/>
      <c r="AM126" s="838"/>
      <c r="AN126" s="838"/>
      <c r="AO126" s="839"/>
      <c r="AP126" s="885" t="s">
        <v>166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459</v>
      </c>
      <c r="CQ126" s="808"/>
      <c r="CR126" s="808"/>
      <c r="CS126" s="808"/>
      <c r="CT126" s="808"/>
      <c r="CU126" s="808"/>
      <c r="CV126" s="808"/>
      <c r="CW126" s="808"/>
      <c r="CX126" s="808"/>
      <c r="CY126" s="808"/>
      <c r="CZ126" s="808"/>
      <c r="DA126" s="808"/>
      <c r="DB126" s="808"/>
      <c r="DC126" s="808"/>
      <c r="DD126" s="808"/>
      <c r="DE126" s="808"/>
      <c r="DF126" s="809"/>
      <c r="DG126" s="874" t="s">
        <v>166</v>
      </c>
      <c r="DH126" s="875"/>
      <c r="DI126" s="875"/>
      <c r="DJ126" s="875"/>
      <c r="DK126" s="875"/>
      <c r="DL126" s="875" t="s">
        <v>166</v>
      </c>
      <c r="DM126" s="875"/>
      <c r="DN126" s="875"/>
      <c r="DO126" s="875"/>
      <c r="DP126" s="875"/>
      <c r="DQ126" s="875" t="s">
        <v>166</v>
      </c>
      <c r="DR126" s="875"/>
      <c r="DS126" s="875"/>
      <c r="DT126" s="875"/>
      <c r="DU126" s="875"/>
      <c r="DV126" s="852" t="s">
        <v>442</v>
      </c>
      <c r="DW126" s="852"/>
      <c r="DX126" s="852"/>
      <c r="DY126" s="852"/>
      <c r="DZ126" s="853"/>
    </row>
    <row r="127" spans="1:130" s="226" customFormat="1" ht="26.25" customHeight="1">
      <c r="A127" s="880"/>
      <c r="B127" s="881"/>
      <c r="C127" s="899" t="s">
        <v>460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166</v>
      </c>
      <c r="AB127" s="838"/>
      <c r="AC127" s="838"/>
      <c r="AD127" s="838"/>
      <c r="AE127" s="839"/>
      <c r="AF127" s="840" t="s">
        <v>166</v>
      </c>
      <c r="AG127" s="838"/>
      <c r="AH127" s="838"/>
      <c r="AI127" s="838"/>
      <c r="AJ127" s="839"/>
      <c r="AK127" s="840" t="s">
        <v>166</v>
      </c>
      <c r="AL127" s="838"/>
      <c r="AM127" s="838"/>
      <c r="AN127" s="838"/>
      <c r="AO127" s="839"/>
      <c r="AP127" s="885" t="s">
        <v>166</v>
      </c>
      <c r="AQ127" s="886"/>
      <c r="AR127" s="886"/>
      <c r="AS127" s="886"/>
      <c r="AT127" s="887"/>
      <c r="AU127" s="262"/>
      <c r="AV127" s="262"/>
      <c r="AW127" s="262"/>
      <c r="AX127" s="902" t="s">
        <v>461</v>
      </c>
      <c r="AY127" s="870"/>
      <c r="AZ127" s="870"/>
      <c r="BA127" s="870"/>
      <c r="BB127" s="870"/>
      <c r="BC127" s="870"/>
      <c r="BD127" s="870"/>
      <c r="BE127" s="871"/>
      <c r="BF127" s="869" t="s">
        <v>462</v>
      </c>
      <c r="BG127" s="870"/>
      <c r="BH127" s="870"/>
      <c r="BI127" s="870"/>
      <c r="BJ127" s="870"/>
      <c r="BK127" s="870"/>
      <c r="BL127" s="871"/>
      <c r="BM127" s="869" t="s">
        <v>463</v>
      </c>
      <c r="BN127" s="870"/>
      <c r="BO127" s="870"/>
      <c r="BP127" s="870"/>
      <c r="BQ127" s="870"/>
      <c r="BR127" s="870"/>
      <c r="BS127" s="871"/>
      <c r="BT127" s="869" t="s">
        <v>464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465</v>
      </c>
      <c r="CQ127" s="808"/>
      <c r="CR127" s="808"/>
      <c r="CS127" s="808"/>
      <c r="CT127" s="808"/>
      <c r="CU127" s="808"/>
      <c r="CV127" s="808"/>
      <c r="CW127" s="808"/>
      <c r="CX127" s="808"/>
      <c r="CY127" s="808"/>
      <c r="CZ127" s="808"/>
      <c r="DA127" s="808"/>
      <c r="DB127" s="808"/>
      <c r="DC127" s="808"/>
      <c r="DD127" s="808"/>
      <c r="DE127" s="808"/>
      <c r="DF127" s="809"/>
      <c r="DG127" s="874" t="s">
        <v>166</v>
      </c>
      <c r="DH127" s="875"/>
      <c r="DI127" s="875"/>
      <c r="DJ127" s="875"/>
      <c r="DK127" s="875"/>
      <c r="DL127" s="875" t="s">
        <v>166</v>
      </c>
      <c r="DM127" s="875"/>
      <c r="DN127" s="875"/>
      <c r="DO127" s="875"/>
      <c r="DP127" s="875"/>
      <c r="DQ127" s="875" t="s">
        <v>166</v>
      </c>
      <c r="DR127" s="875"/>
      <c r="DS127" s="875"/>
      <c r="DT127" s="875"/>
      <c r="DU127" s="875"/>
      <c r="DV127" s="852" t="s">
        <v>166</v>
      </c>
      <c r="DW127" s="852"/>
      <c r="DX127" s="852"/>
      <c r="DY127" s="852"/>
      <c r="DZ127" s="853"/>
    </row>
    <row r="128" spans="1:130" s="226" customFormat="1" ht="26.25" customHeight="1" thickBot="1">
      <c r="A128" s="854" t="s">
        <v>466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467</v>
      </c>
      <c r="X128" s="856"/>
      <c r="Y128" s="856"/>
      <c r="Z128" s="857"/>
      <c r="AA128" s="858">
        <v>12142</v>
      </c>
      <c r="AB128" s="859"/>
      <c r="AC128" s="859"/>
      <c r="AD128" s="859"/>
      <c r="AE128" s="860"/>
      <c r="AF128" s="861">
        <v>12142</v>
      </c>
      <c r="AG128" s="859"/>
      <c r="AH128" s="859"/>
      <c r="AI128" s="859"/>
      <c r="AJ128" s="860"/>
      <c r="AK128" s="861">
        <v>12142</v>
      </c>
      <c r="AL128" s="859"/>
      <c r="AM128" s="859"/>
      <c r="AN128" s="859"/>
      <c r="AO128" s="860"/>
      <c r="AP128" s="862"/>
      <c r="AQ128" s="863"/>
      <c r="AR128" s="863"/>
      <c r="AS128" s="863"/>
      <c r="AT128" s="864"/>
      <c r="AU128" s="262"/>
      <c r="AV128" s="262"/>
      <c r="AW128" s="262"/>
      <c r="AX128" s="865" t="s">
        <v>468</v>
      </c>
      <c r="AY128" s="866"/>
      <c r="AZ128" s="866"/>
      <c r="BA128" s="866"/>
      <c r="BB128" s="866"/>
      <c r="BC128" s="866"/>
      <c r="BD128" s="866"/>
      <c r="BE128" s="867"/>
      <c r="BF128" s="844" t="s">
        <v>166</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469</v>
      </c>
      <c r="CQ128" s="786"/>
      <c r="CR128" s="786"/>
      <c r="CS128" s="786"/>
      <c r="CT128" s="786"/>
      <c r="CU128" s="786"/>
      <c r="CV128" s="786"/>
      <c r="CW128" s="786"/>
      <c r="CX128" s="786"/>
      <c r="CY128" s="786"/>
      <c r="CZ128" s="786"/>
      <c r="DA128" s="786"/>
      <c r="DB128" s="786"/>
      <c r="DC128" s="786"/>
      <c r="DD128" s="786"/>
      <c r="DE128" s="786"/>
      <c r="DF128" s="787"/>
      <c r="DG128" s="848" t="s">
        <v>166</v>
      </c>
      <c r="DH128" s="849"/>
      <c r="DI128" s="849"/>
      <c r="DJ128" s="849"/>
      <c r="DK128" s="849"/>
      <c r="DL128" s="849" t="s">
        <v>166</v>
      </c>
      <c r="DM128" s="849"/>
      <c r="DN128" s="849"/>
      <c r="DO128" s="849"/>
      <c r="DP128" s="849"/>
      <c r="DQ128" s="849" t="s">
        <v>442</v>
      </c>
      <c r="DR128" s="849"/>
      <c r="DS128" s="849"/>
      <c r="DT128" s="849"/>
      <c r="DU128" s="849"/>
      <c r="DV128" s="850" t="s">
        <v>166</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470</v>
      </c>
      <c r="X129" s="835"/>
      <c r="Y129" s="835"/>
      <c r="Z129" s="836"/>
      <c r="AA129" s="837">
        <v>2600383</v>
      </c>
      <c r="AB129" s="838"/>
      <c r="AC129" s="838"/>
      <c r="AD129" s="838"/>
      <c r="AE129" s="839"/>
      <c r="AF129" s="840">
        <v>2558308</v>
      </c>
      <c r="AG129" s="838"/>
      <c r="AH129" s="838"/>
      <c r="AI129" s="838"/>
      <c r="AJ129" s="839"/>
      <c r="AK129" s="840">
        <v>2532745</v>
      </c>
      <c r="AL129" s="838"/>
      <c r="AM129" s="838"/>
      <c r="AN129" s="838"/>
      <c r="AO129" s="839"/>
      <c r="AP129" s="841"/>
      <c r="AQ129" s="842"/>
      <c r="AR129" s="842"/>
      <c r="AS129" s="842"/>
      <c r="AT129" s="843"/>
      <c r="AU129" s="264"/>
      <c r="AV129" s="264"/>
      <c r="AW129" s="264"/>
      <c r="AX129" s="807" t="s">
        <v>471</v>
      </c>
      <c r="AY129" s="808"/>
      <c r="AZ129" s="808"/>
      <c r="BA129" s="808"/>
      <c r="BB129" s="808"/>
      <c r="BC129" s="808"/>
      <c r="BD129" s="808"/>
      <c r="BE129" s="809"/>
      <c r="BF129" s="827" t="s">
        <v>166</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473</v>
      </c>
      <c r="X130" s="835"/>
      <c r="Y130" s="835"/>
      <c r="Z130" s="836"/>
      <c r="AA130" s="837">
        <v>427945</v>
      </c>
      <c r="AB130" s="838"/>
      <c r="AC130" s="838"/>
      <c r="AD130" s="838"/>
      <c r="AE130" s="839"/>
      <c r="AF130" s="840">
        <v>423398</v>
      </c>
      <c r="AG130" s="838"/>
      <c r="AH130" s="838"/>
      <c r="AI130" s="838"/>
      <c r="AJ130" s="839"/>
      <c r="AK130" s="840">
        <v>413627</v>
      </c>
      <c r="AL130" s="838"/>
      <c r="AM130" s="838"/>
      <c r="AN130" s="838"/>
      <c r="AO130" s="839"/>
      <c r="AP130" s="841"/>
      <c r="AQ130" s="842"/>
      <c r="AR130" s="842"/>
      <c r="AS130" s="842"/>
      <c r="AT130" s="843"/>
      <c r="AU130" s="264"/>
      <c r="AV130" s="264"/>
      <c r="AW130" s="264"/>
      <c r="AX130" s="807" t="s">
        <v>474</v>
      </c>
      <c r="AY130" s="808"/>
      <c r="AZ130" s="808"/>
      <c r="BA130" s="808"/>
      <c r="BB130" s="808"/>
      <c r="BC130" s="808"/>
      <c r="BD130" s="808"/>
      <c r="BE130" s="809"/>
      <c r="BF130" s="810">
        <v>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475</v>
      </c>
      <c r="X131" s="818"/>
      <c r="Y131" s="818"/>
      <c r="Z131" s="819"/>
      <c r="AA131" s="820">
        <v>2172438</v>
      </c>
      <c r="AB131" s="821"/>
      <c r="AC131" s="821"/>
      <c r="AD131" s="821"/>
      <c r="AE131" s="822"/>
      <c r="AF131" s="823">
        <v>2134910</v>
      </c>
      <c r="AG131" s="821"/>
      <c r="AH131" s="821"/>
      <c r="AI131" s="821"/>
      <c r="AJ131" s="822"/>
      <c r="AK131" s="823">
        <v>2119118</v>
      </c>
      <c r="AL131" s="821"/>
      <c r="AM131" s="821"/>
      <c r="AN131" s="821"/>
      <c r="AO131" s="822"/>
      <c r="AP131" s="824"/>
      <c r="AQ131" s="825"/>
      <c r="AR131" s="825"/>
      <c r="AS131" s="825"/>
      <c r="AT131" s="826"/>
      <c r="AU131" s="264"/>
      <c r="AV131" s="264"/>
      <c r="AW131" s="264"/>
      <c r="AX131" s="785" t="s">
        <v>476</v>
      </c>
      <c r="AY131" s="786"/>
      <c r="AZ131" s="786"/>
      <c r="BA131" s="786"/>
      <c r="BB131" s="786"/>
      <c r="BC131" s="786"/>
      <c r="BD131" s="786"/>
      <c r="BE131" s="787"/>
      <c r="BF131" s="788">
        <v>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477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478</v>
      </c>
      <c r="W132" s="798"/>
      <c r="X132" s="798"/>
      <c r="Y132" s="798"/>
      <c r="Z132" s="799"/>
      <c r="AA132" s="800">
        <v>5.0480612100000002</v>
      </c>
      <c r="AB132" s="801"/>
      <c r="AC132" s="801"/>
      <c r="AD132" s="801"/>
      <c r="AE132" s="802"/>
      <c r="AF132" s="803">
        <v>7.6518448079999999</v>
      </c>
      <c r="AG132" s="801"/>
      <c r="AH132" s="801"/>
      <c r="AI132" s="801"/>
      <c r="AJ132" s="802"/>
      <c r="AK132" s="803">
        <v>8.5139666599999995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479</v>
      </c>
      <c r="W133" s="777"/>
      <c r="X133" s="777"/>
      <c r="Y133" s="777"/>
      <c r="Z133" s="778"/>
      <c r="AA133" s="779">
        <v>3.8</v>
      </c>
      <c r="AB133" s="780"/>
      <c r="AC133" s="780"/>
      <c r="AD133" s="780"/>
      <c r="AE133" s="781"/>
      <c r="AF133" s="779">
        <v>4.9000000000000004</v>
      </c>
      <c r="AG133" s="780"/>
      <c r="AH133" s="780"/>
      <c r="AI133" s="780"/>
      <c r="AJ133" s="781"/>
      <c r="AK133" s="779">
        <v>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DtRhHBygtwspcFrz3HOMo+ymUuOejJ+PwYLVca/etocTIqIR+Y5WYP6HG1vebJLyB4wJAwy39S/r8vLordBzA==" saltValue="b27T579B5LcwTNUqOe8f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110" zoomScaleNormal="85" zoomScaleSheetLayoutView="11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WGv5nNH6I/x5Vo87uFrKNaeThsmYLMOkiSPR4oJTv+P6bDgf+Jw8FSeb3Bqhnay/C4hZMGv37s2UhAEuisRKQ==" saltValue="Ohw+ivTgmLtgXLKtMrUv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N30zHIDYqI+DgDTR1a3np7qbScL03QUrf938dG+9Pnl8HwBEvqWEALKd4djDXSulG+Qa95AsSGe3w6hFKP0nw==" saltValue="C0gwCtqQrcjkukJS+mpw/Q==" spinCount="100000" sheet="1" objects="1" scenarios="1"/>
  <dataConsolidate/>
  <phoneticPr fontId="2"/>
  <printOptions horizontalCentered="1" verticalCentered="1"/>
  <pageMargins left="0" right="0" top="0" bottom="0" header="0" footer="0"/>
  <pageSetup paperSize="9" scale="49"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483</v>
      </c>
      <c r="AP7" s="283"/>
      <c r="AQ7" s="284" t="s">
        <v>484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485</v>
      </c>
      <c r="AQ8" s="290" t="s">
        <v>486</v>
      </c>
      <c r="AR8" s="291" t="s">
        <v>487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488</v>
      </c>
      <c r="AL9" s="1207"/>
      <c r="AM9" s="1207"/>
      <c r="AN9" s="1208"/>
      <c r="AO9" s="292">
        <v>565598</v>
      </c>
      <c r="AP9" s="292">
        <v>83619</v>
      </c>
      <c r="AQ9" s="293">
        <v>135358</v>
      </c>
      <c r="AR9" s="294">
        <v>-38.200000000000003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489</v>
      </c>
      <c r="AL10" s="1207"/>
      <c r="AM10" s="1207"/>
      <c r="AN10" s="1208"/>
      <c r="AO10" s="295">
        <v>203401</v>
      </c>
      <c r="AP10" s="295">
        <v>30071</v>
      </c>
      <c r="AQ10" s="296">
        <v>16285</v>
      </c>
      <c r="AR10" s="297">
        <v>84.7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490</v>
      </c>
      <c r="AL11" s="1207"/>
      <c r="AM11" s="1207"/>
      <c r="AN11" s="1208"/>
      <c r="AO11" s="295">
        <v>91442</v>
      </c>
      <c r="AP11" s="295">
        <v>13519</v>
      </c>
      <c r="AQ11" s="296">
        <v>23139</v>
      </c>
      <c r="AR11" s="297">
        <v>-41.6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491</v>
      </c>
      <c r="AL12" s="1207"/>
      <c r="AM12" s="1207"/>
      <c r="AN12" s="1208"/>
      <c r="AO12" s="295" t="s">
        <v>492</v>
      </c>
      <c r="AP12" s="295" t="s">
        <v>492</v>
      </c>
      <c r="AQ12" s="296">
        <v>3507</v>
      </c>
      <c r="AR12" s="297" t="s">
        <v>492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493</v>
      </c>
      <c r="AL13" s="1207"/>
      <c r="AM13" s="1207"/>
      <c r="AN13" s="1208"/>
      <c r="AO13" s="295" t="s">
        <v>492</v>
      </c>
      <c r="AP13" s="295" t="s">
        <v>492</v>
      </c>
      <c r="AQ13" s="296">
        <v>1</v>
      </c>
      <c r="AR13" s="297" t="s">
        <v>492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494</v>
      </c>
      <c r="AL14" s="1207"/>
      <c r="AM14" s="1207"/>
      <c r="AN14" s="1208"/>
      <c r="AO14" s="295">
        <v>5381</v>
      </c>
      <c r="AP14" s="295">
        <v>796</v>
      </c>
      <c r="AQ14" s="296">
        <v>6299</v>
      </c>
      <c r="AR14" s="297">
        <v>-87.4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495</v>
      </c>
      <c r="AL15" s="1207"/>
      <c r="AM15" s="1207"/>
      <c r="AN15" s="1208"/>
      <c r="AO15" s="295">
        <v>34299</v>
      </c>
      <c r="AP15" s="295">
        <v>5071</v>
      </c>
      <c r="AQ15" s="296">
        <v>3566</v>
      </c>
      <c r="AR15" s="297">
        <v>42.2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496</v>
      </c>
      <c r="AL16" s="1210"/>
      <c r="AM16" s="1210"/>
      <c r="AN16" s="1211"/>
      <c r="AO16" s="295">
        <v>-45376</v>
      </c>
      <c r="AP16" s="295">
        <v>-6708</v>
      </c>
      <c r="AQ16" s="296">
        <v>-14081</v>
      </c>
      <c r="AR16" s="297">
        <v>-52.4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854745</v>
      </c>
      <c r="AP17" s="295">
        <v>126367</v>
      </c>
      <c r="AQ17" s="296">
        <v>174073</v>
      </c>
      <c r="AR17" s="297">
        <v>-27.4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501</v>
      </c>
      <c r="AL21" s="1204"/>
      <c r="AM21" s="1204"/>
      <c r="AN21" s="1205"/>
      <c r="AO21" s="307">
        <v>9.61</v>
      </c>
      <c r="AP21" s="308">
        <v>15.56</v>
      </c>
      <c r="AQ21" s="309">
        <v>-5.95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502</v>
      </c>
      <c r="AL22" s="1204"/>
      <c r="AM22" s="1204"/>
      <c r="AN22" s="1205"/>
      <c r="AO22" s="312">
        <v>98.3</v>
      </c>
      <c r="AP22" s="313">
        <v>96</v>
      </c>
      <c r="AQ22" s="314">
        <v>2.2999999999999998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504</v>
      </c>
      <c r="AO27" s="273"/>
      <c r="AP27" s="273"/>
      <c r="AQ27" s="273"/>
      <c r="AR27" s="273"/>
      <c r="AS27" s="273"/>
      <c r="AT27" s="273"/>
    </row>
    <row r="28" spans="1:46" ht="17.2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483</v>
      </c>
      <c r="AP30" s="283"/>
      <c r="AQ30" s="284" t="s">
        <v>484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485</v>
      </c>
      <c r="AQ31" s="290" t="s">
        <v>486</v>
      </c>
      <c r="AR31" s="291" t="s">
        <v>487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507</v>
      </c>
      <c r="AL32" s="1195"/>
      <c r="AM32" s="1195"/>
      <c r="AN32" s="1196"/>
      <c r="AO32" s="322">
        <v>404353</v>
      </c>
      <c r="AP32" s="322">
        <v>59780</v>
      </c>
      <c r="AQ32" s="323">
        <v>106722</v>
      </c>
      <c r="AR32" s="324">
        <v>-44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508</v>
      </c>
      <c r="AL33" s="1195"/>
      <c r="AM33" s="1195"/>
      <c r="AN33" s="1196"/>
      <c r="AO33" s="322" t="s">
        <v>492</v>
      </c>
      <c r="AP33" s="322" t="s">
        <v>492</v>
      </c>
      <c r="AQ33" s="323">
        <v>147</v>
      </c>
      <c r="AR33" s="324" t="s">
        <v>492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509</v>
      </c>
      <c r="AL34" s="1195"/>
      <c r="AM34" s="1195"/>
      <c r="AN34" s="1196"/>
      <c r="AO34" s="322" t="s">
        <v>492</v>
      </c>
      <c r="AP34" s="322" t="s">
        <v>492</v>
      </c>
      <c r="AQ34" s="323">
        <v>287</v>
      </c>
      <c r="AR34" s="324" t="s">
        <v>492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510</v>
      </c>
      <c r="AL35" s="1195"/>
      <c r="AM35" s="1195"/>
      <c r="AN35" s="1196"/>
      <c r="AO35" s="322">
        <v>194871</v>
      </c>
      <c r="AP35" s="322">
        <v>28810</v>
      </c>
      <c r="AQ35" s="323">
        <v>22428</v>
      </c>
      <c r="AR35" s="324">
        <v>28.5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511</v>
      </c>
      <c r="AL36" s="1195"/>
      <c r="AM36" s="1195"/>
      <c r="AN36" s="1196"/>
      <c r="AO36" s="322">
        <v>6966</v>
      </c>
      <c r="AP36" s="322">
        <v>1030</v>
      </c>
      <c r="AQ36" s="323">
        <v>4327</v>
      </c>
      <c r="AR36" s="324">
        <v>-76.2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512</v>
      </c>
      <c r="AL37" s="1195"/>
      <c r="AM37" s="1195"/>
      <c r="AN37" s="1196"/>
      <c r="AO37" s="322" t="s">
        <v>492</v>
      </c>
      <c r="AP37" s="322" t="s">
        <v>492</v>
      </c>
      <c r="AQ37" s="323">
        <v>1437</v>
      </c>
      <c r="AR37" s="324" t="s">
        <v>492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513</v>
      </c>
      <c r="AL38" s="1198"/>
      <c r="AM38" s="1198"/>
      <c r="AN38" s="1199"/>
      <c r="AO38" s="325" t="s">
        <v>492</v>
      </c>
      <c r="AP38" s="325" t="s">
        <v>492</v>
      </c>
      <c r="AQ38" s="326">
        <v>25</v>
      </c>
      <c r="AR38" s="314" t="s">
        <v>492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514</v>
      </c>
      <c r="AL39" s="1198"/>
      <c r="AM39" s="1198"/>
      <c r="AN39" s="1199"/>
      <c r="AO39" s="322">
        <v>-12142</v>
      </c>
      <c r="AP39" s="322">
        <v>-1795</v>
      </c>
      <c r="AQ39" s="323">
        <v>-4811</v>
      </c>
      <c r="AR39" s="324">
        <v>-62.7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515</v>
      </c>
      <c r="AL40" s="1195"/>
      <c r="AM40" s="1195"/>
      <c r="AN40" s="1196"/>
      <c r="AO40" s="322">
        <v>-413627</v>
      </c>
      <c r="AP40" s="322">
        <v>-61151</v>
      </c>
      <c r="AQ40" s="323">
        <v>-91754</v>
      </c>
      <c r="AR40" s="324">
        <v>-33.4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180421</v>
      </c>
      <c r="AP41" s="322">
        <v>26674</v>
      </c>
      <c r="AQ41" s="323">
        <v>38807</v>
      </c>
      <c r="AR41" s="324">
        <v>-31.3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483</v>
      </c>
      <c r="AN49" s="1189" t="s">
        <v>519</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520</v>
      </c>
      <c r="AO50" s="339" t="s">
        <v>521</v>
      </c>
      <c r="AP50" s="340" t="s">
        <v>522</v>
      </c>
      <c r="AQ50" s="341" t="s">
        <v>523</v>
      </c>
      <c r="AR50" s="342" t="s">
        <v>524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2288385</v>
      </c>
      <c r="AN51" s="344">
        <v>328272</v>
      </c>
      <c r="AO51" s="345">
        <v>97</v>
      </c>
      <c r="AP51" s="346">
        <v>174587</v>
      </c>
      <c r="AQ51" s="347">
        <v>19.100000000000001</v>
      </c>
      <c r="AR51" s="348">
        <v>77.900000000000006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646431</v>
      </c>
      <c r="AN52" s="352">
        <v>92731</v>
      </c>
      <c r="AO52" s="353">
        <v>63.4</v>
      </c>
      <c r="AP52" s="354">
        <v>79695</v>
      </c>
      <c r="AQ52" s="355">
        <v>17</v>
      </c>
      <c r="AR52" s="356">
        <v>46.4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1052011</v>
      </c>
      <c r="AN53" s="344">
        <v>151674</v>
      </c>
      <c r="AO53" s="345">
        <v>-53.8</v>
      </c>
      <c r="AP53" s="346">
        <v>175675</v>
      </c>
      <c r="AQ53" s="347">
        <v>0.6</v>
      </c>
      <c r="AR53" s="348">
        <v>-54.4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659734</v>
      </c>
      <c r="AN54" s="352">
        <v>95117</v>
      </c>
      <c r="AO54" s="353">
        <v>2.6</v>
      </c>
      <c r="AP54" s="354">
        <v>87698</v>
      </c>
      <c r="AQ54" s="355">
        <v>10</v>
      </c>
      <c r="AR54" s="356">
        <v>-7.4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1278552</v>
      </c>
      <c r="AN55" s="344">
        <v>186269</v>
      </c>
      <c r="AO55" s="345">
        <v>22.8</v>
      </c>
      <c r="AP55" s="346">
        <v>162193</v>
      </c>
      <c r="AQ55" s="347">
        <v>-7.7</v>
      </c>
      <c r="AR55" s="348">
        <v>30.5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811351</v>
      </c>
      <c r="AN56" s="352">
        <v>118204</v>
      </c>
      <c r="AO56" s="353">
        <v>24.3</v>
      </c>
      <c r="AP56" s="354">
        <v>79985</v>
      </c>
      <c r="AQ56" s="355">
        <v>-8.8000000000000007</v>
      </c>
      <c r="AR56" s="356">
        <v>33.1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700279</v>
      </c>
      <c r="AN57" s="344">
        <v>102680</v>
      </c>
      <c r="AO57" s="345">
        <v>-44.9</v>
      </c>
      <c r="AP57" s="346">
        <v>168868</v>
      </c>
      <c r="AQ57" s="347">
        <v>4.0999999999999996</v>
      </c>
      <c r="AR57" s="348">
        <v>-49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403670</v>
      </c>
      <c r="AN58" s="352">
        <v>59189</v>
      </c>
      <c r="AO58" s="353">
        <v>-49.9</v>
      </c>
      <c r="AP58" s="354">
        <v>79360</v>
      </c>
      <c r="AQ58" s="355">
        <v>-0.8</v>
      </c>
      <c r="AR58" s="356">
        <v>-49.1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1844244</v>
      </c>
      <c r="AN59" s="344">
        <v>272656</v>
      </c>
      <c r="AO59" s="345">
        <v>165.5</v>
      </c>
      <c r="AP59" s="346">
        <v>202870</v>
      </c>
      <c r="AQ59" s="347">
        <v>20.100000000000001</v>
      </c>
      <c r="AR59" s="348">
        <v>145.4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669789</v>
      </c>
      <c r="AN60" s="352">
        <v>99023</v>
      </c>
      <c r="AO60" s="353">
        <v>67.3</v>
      </c>
      <c r="AP60" s="354">
        <v>79735</v>
      </c>
      <c r="AQ60" s="355">
        <v>0.5</v>
      </c>
      <c r="AR60" s="356">
        <v>66.8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1432694</v>
      </c>
      <c r="AN61" s="359">
        <v>208310</v>
      </c>
      <c r="AO61" s="360">
        <v>37.299999999999997</v>
      </c>
      <c r="AP61" s="361">
        <v>176839</v>
      </c>
      <c r="AQ61" s="362">
        <v>7.2</v>
      </c>
      <c r="AR61" s="348">
        <v>30.1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638195</v>
      </c>
      <c r="AN62" s="352">
        <v>92853</v>
      </c>
      <c r="AO62" s="353">
        <v>21.5</v>
      </c>
      <c r="AP62" s="354">
        <v>81295</v>
      </c>
      <c r="AQ62" s="355">
        <v>3.6</v>
      </c>
      <c r="AR62" s="356">
        <v>17.899999999999999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8Em0BiEPaqEo1sZ1cAnCff3MJwbMQ6UcMu8MZPd3hmqLMHA1NEEnSs5NQ5pJjSrMGEk6TyfVeoU5v5civ/pSQ==" saltValue="R4HAhbdrgGqKo7QJCo5J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x6YYlV/AdSa2E1tFsZYrKGtVDVdaOnlmO0amAoYgo3K0N+2txkhRsjeH/YVw7lGKdxSBU6Q21fLK82E8GSshw==" saltValue="5sDXZ3BkDvOJ9a52BWcE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XCG1zdzZ76w+gtFotyiLrkehdP0I/lE6+xC8XpTtGA4XQb5aOmDpUeO+wiCeckJVgV/X1fWUOER2zzyVBWFSQ==" saltValue="/ik3UvtcojFv3fPCrdJ7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535</v>
      </c>
      <c r="G46" s="8" t="s">
        <v>536</v>
      </c>
      <c r="H46" s="8" t="s">
        <v>537</v>
      </c>
      <c r="I46" s="8" t="s">
        <v>538</v>
      </c>
      <c r="J46" s="9" t="s">
        <v>539</v>
      </c>
    </row>
    <row r="47" spans="2:10" ht="57.75" customHeight="1">
      <c r="B47" s="10"/>
      <c r="C47" s="1212" t="s">
        <v>3</v>
      </c>
      <c r="D47" s="1212"/>
      <c r="E47" s="1213"/>
      <c r="F47" s="11">
        <v>46.4</v>
      </c>
      <c r="G47" s="12">
        <v>46.3</v>
      </c>
      <c r="H47" s="12">
        <v>45.3</v>
      </c>
      <c r="I47" s="12">
        <v>46.34</v>
      </c>
      <c r="J47" s="13">
        <v>47.04</v>
      </c>
    </row>
    <row r="48" spans="2:10" ht="57.75" customHeight="1">
      <c r="B48" s="14"/>
      <c r="C48" s="1214" t="s">
        <v>4</v>
      </c>
      <c r="D48" s="1214"/>
      <c r="E48" s="1215"/>
      <c r="F48" s="15">
        <v>26.24</v>
      </c>
      <c r="G48" s="16">
        <v>26.65</v>
      </c>
      <c r="H48" s="16">
        <v>36.450000000000003</v>
      </c>
      <c r="I48" s="16">
        <v>28.9</v>
      </c>
      <c r="J48" s="17">
        <v>30.28</v>
      </c>
    </row>
    <row r="49" spans="2:10" ht="57.75" customHeight="1" thickBot="1">
      <c r="B49" s="18"/>
      <c r="C49" s="1216" t="s">
        <v>5</v>
      </c>
      <c r="D49" s="1216"/>
      <c r="E49" s="1217"/>
      <c r="F49" s="19">
        <v>5.47</v>
      </c>
      <c r="G49" s="20">
        <v>0.71</v>
      </c>
      <c r="H49" s="20">
        <v>10.63</v>
      </c>
      <c r="I49" s="20" t="s">
        <v>540</v>
      </c>
      <c r="J49" s="21">
        <v>1.32</v>
      </c>
    </row>
    <row r="50" spans="2:10" ht="13.5" customHeight="1"/>
    <row r="51" spans="2:10" ht="13.5" hidden="1" customHeight="1"/>
    <row r="52" spans="2:10" ht="13.5" hidden="1" customHeight="1"/>
    <row r="53" spans="2:10" ht="13.5" hidden="1" customHeight="1"/>
  </sheetData>
  <sheetProtection algorithmName="SHA-512" hashValue="CqGf3zCMQ6yzakPzzQbMQXWVWgDzA3nmN3Dp8nVVIY7LdM+31AruvzKcFdKaGvWoprwsElJ1C//erupifwN1RA==" saltValue="twlFiV7mKISTMyDGYuFT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2019-03-06T06:57:04Z</cp:lastPrinted>
  <dcterms:created xsi:type="dcterms:W3CDTF">2019-02-14T02:58:54Z</dcterms:created>
  <dcterms:modified xsi:type="dcterms:W3CDTF">2019-10-21T07:33:14Z</dcterms:modified>
  <cp:category/>
</cp:coreProperties>
</file>