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BE35" i="10" s="1"/>
  <c r="BE36" i="10" s="1"/>
  <c r="CO34" i="10" l="1"/>
</calcChain>
</file>

<file path=xl/sharedStrings.xml><?xml version="1.0" encoding="utf-8"?>
<sst xmlns="http://schemas.openxmlformats.org/spreadsheetml/2006/main" count="1114" uniqueCount="612">
  <si>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</si>
  <si>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</si>
  <si>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</si>
  <si>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</si>
  <si>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</si>
  <si>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</si>
  <si>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</si>
  <si>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</si>
  <si>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</si>
  <si>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</si>
  <si>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</si>
  <si>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</si>
  <si>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</si>
  <si>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</si>
  <si>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</si>
  <si>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</si>
  <si>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</si>
  <si>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</si>
  <si>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</si>
  <si>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</si>
  <si>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</si>
  <si>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</si>
  <si>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</si>
  <si>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</si>
  <si>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</si>
  <si>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</si>
  <si>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</si>
  <si>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</si>
  <si>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</si>
  <si>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</si>
  <si>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</si>
  <si>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</si>
  <si>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</si>
  <si>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</si>
  <si>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</si>
  <si>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</si>
  <si>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</si>
  <si>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</si>
  <si>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</si>
  <si>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</si>
  <si>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</si>
  <si>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</si>
  <si>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</si>
  <si>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</si>
  <si>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</si>
  <si>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</si>
  <si>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</si>
  <si>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</si>
  <si>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</si>
  <si>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</si>
  <si>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</si>
  <si>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</si>
  <si>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</si>
  <si>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</si>
  <si>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</si>
  <si>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</si>
  <si>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</si>
  <si>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</si>
  <si>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</si>
  <si>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</si>
  <si>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</si>
  <si>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</si>
  <si>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</si>
  <si>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</si>
  <si>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</si>
  <si>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</si>
  <si>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</si>
  <si>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</si>
  <si>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</si>
  <si>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</si>
  <si>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</si>
  <si>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</si>
  <si>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</si>
  <si>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</si>
  <si>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</si>
  <si>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</si>
  <si>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</si>
  <si>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</si>
  <si>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</si>
  <si>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</si>
  <si>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</si>
  <si>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</si>
  <si>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</si>
  <si>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</si>
  <si>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</si>
  <si>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</si>
  <si>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</si>
  <si>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</si>
  <si>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</si>
  <si>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</si>
  <si>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</si>
  <si>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</si>
  <si>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</si>
  <si>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</si>
  <si>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</si>
  <si>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</si>
  <si>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</si>
  <si>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</si>
  <si>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</si>
  <si>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</si>
  <si>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</si>
  <si>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</si>
  <si>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</si>
  <si>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</si>
  <si>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</si>
  <si>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</si>
  <si>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</si>
  <si>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</si>
  <si>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</si>
  <si>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</si>
  <si>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</si>
  <si>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</si>
  <si>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</si>
  <si>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</si>
  <si>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</si>
  <si>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</si>
  <si>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</si>
  <si>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</si>
  <si>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</si>
  <si>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</si>
  <si>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</si>
  <si>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</si>
  <si>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</si>
  <si>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</si>
  <si>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</si>
  <si>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</si>
  <si>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</si>
  <si>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</si>
  <si>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</si>
  <si>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</si>
  <si>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</si>
  <si>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</si>
  <si>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</si>
  <si>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</si>
  <si>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</si>
  <si>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</si>
  <si>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</si>
  <si>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</si>
  <si>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</si>
  <si>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</si>
  <si>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</si>
  <si>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</si>
  <si>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</si>
  <si>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</si>
  <si>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</si>
  <si>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</si>
  <si>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</si>
  <si>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</si>
  <si>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</si>
  <si>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</si>
  <si>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</si>
  <si>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</si>
  <si>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</si>
  <si>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</si>
  <si>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</si>
  <si>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</si>
  <si>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</si>
  <si>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</si>
  <si>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</si>
  <si>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</si>
  <si>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</si>
  <si>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</si>
  <si>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</si>
  <si>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</si>
  <si>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</si>
  <si>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</si>
  <si>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</si>
  <si>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</si>
  <si>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</si>
  <si>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</si>
  <si>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</si>
  <si>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</si>
  <si>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</si>
  <si>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</si>
  <si>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</si>
  <si>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</si>
  <si>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</si>
  <si>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</si>
  <si>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</si>
  <si>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</si>
  <si>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</si>
  <si>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</si>
  <si>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</si>
  <si>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</si>
  <si>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</si>
  <si>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</si>
  <si>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</si>
  <si>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</si>
  <si>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</si>
  <si>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</si>
  <si>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</si>
  <si>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</si>
  <si>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</si>
  <si>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</si>
  <si>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</si>
  <si>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</si>
  <si>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</si>
  <si>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</si>
  <si>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</si>
  <si>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</si>
  <si>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</si>
  <si>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</si>
  <si>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</si>
  <si>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</si>
  <si>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</si>
  <si>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</si>
  <si>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</si>
  <si>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</si>
  <si>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</si>
  <si>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</si>
  <si>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</si>
  <si>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長野県大桑村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</si>
  <si>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</si>
  <si>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</si>
  <si>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</si>
  <si>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</si>
  <si>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</si>
  <si>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</si>
  <si>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</si>
  <si>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</si>
  <si>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</si>
  <si>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</si>
  <si>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</si>
  <si>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</si>
  <si>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</si>
  <si>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</si>
  <si>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</si>
  <si>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</si>
  <si>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</si>
  <si>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</si>
  <si>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</si>
  <si>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</si>
  <si>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</si>
  <si>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</si>
  <si>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</si>
  <si>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</si>
  <si>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</si>
  <si>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</si>
  <si>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</si>
  <si>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</si>
  <si>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</si>
  <si>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</si>
  <si>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</si>
  <si>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</si>
  <si>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</si>
  <si>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</si>
  <si>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</si>
  <si>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</si>
  <si>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</si>
  <si>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</si>
  <si>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</si>
  <si>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</si>
  <si>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</si>
  <si>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</si>
  <si>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</si>
  <si>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</si>
  <si>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</si>
  <si>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</si>
  <si>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</si>
  <si>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</si>
  <si>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</si>
  <si>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</si>
  <si>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</si>
  <si>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</si>
  <si>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</si>
  <si>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</si>
  <si>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</si>
  <si>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</si>
  <si>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</si>
  <si>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</si>
  <si>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</si>
  <si>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</si>
  <si>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</si>
  <si>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</si>
  <si>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</si>
  <si>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</si>
  <si>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</si>
  <si>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</si>
  <si>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</si>
  <si>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</si>
  <si>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</si>
  <si>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</si>
  <si>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</si>
  <si>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</si>
  <si>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</si>
  <si>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</si>
  <si>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</si>
  <si>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</si>
  <si>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</si>
  <si>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</si>
  <si>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</si>
  <si>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</si>
  <si>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</si>
  <si>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</si>
  <si>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</si>
  <si>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</si>
  <si>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</si>
  <si>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</si>
  <si>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</si>
  <si>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</si>
  <si>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</si>
  <si>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</si>
  <si>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</si>
  <si>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</si>
  <si>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</si>
  <si>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</si>
  <si>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</si>
  <si>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</si>
  <si>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</si>
  <si>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</si>
  <si>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</si>
  <si>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</si>
  <si>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</si>
  <si>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</si>
  <si>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</si>
  <si>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</si>
  <si>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</si>
  <si>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</si>
  <si>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</si>
  <si>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</si>
  <si>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</si>
  <si>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</si>
  <si>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</si>
  <si>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</si>
  <si>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</si>
  <si>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</si>
  <si>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</si>
  <si>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</si>
  <si>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</si>
  <si>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</si>
  <si>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</si>
  <si>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</si>
  <si>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</si>
  <si>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</si>
  <si>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</si>
  <si>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</si>
  <si>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</si>
  <si>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</si>
  <si>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</si>
  <si>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</si>
  <si>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</si>
  <si>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</si>
  <si>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</si>
  <si>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</si>
  <si>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</si>
  <si>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</si>
  <si>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</si>
  <si>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</si>
  <si>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</si>
  <si>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</si>
  <si>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</si>
  <si>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</si>
  <si>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</si>
  <si>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</si>
  <si>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</si>
  <si>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</si>
  <si>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</si>
  <si>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</si>
  <si>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</si>
  <si>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</si>
  <si>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長野県大桑村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</si>
  <si>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</si>
  <si>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</si>
  <si>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</si>
  <si>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</si>
  <si>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</si>
  <si>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</si>
  <si>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</si>
  <si>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</si>
  <si>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</si>
  <si>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</si>
  <si>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</si>
  <si>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</si>
  <si>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</si>
  <si>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</si>
  <si>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</si>
  <si>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</si>
  <si>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</si>
  <si>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</si>
  <si>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</si>
  <si>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</si>
  <si>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</si>
  <si>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</si>
  <si>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</si>
  <si>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</si>
  <si>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</si>
  <si>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</si>
  <si>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</si>
  <si>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</si>
  <si>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</si>
  <si>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</si>
  <si>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</si>
  <si>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</si>
  <si>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</si>
  <si>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</si>
  <si>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</si>
  <si>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</si>
  <si>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t>
    <phoneticPr fontId="5"/>
  </si>
  <si>
    <t>大桑村村営水道事業特別会計</t>
    <phoneticPr fontId="5"/>
  </si>
  <si>
    <t>法非適用企業</t>
    <phoneticPr fontId="5"/>
  </si>
  <si>
    <t>大桑村農業集落排水事業特別会計</t>
    <phoneticPr fontId="5"/>
  </si>
  <si>
    <t>法非適用企業</t>
    <phoneticPr fontId="5"/>
  </si>
  <si>
    <t>大桑村公共下水道事業特別会計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</si>
  <si>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</si>
  <si>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</si>
  <si>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</si>
  <si>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</si>
  <si>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</si>
  <si>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</si>
  <si>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</si>
  <si>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</si>
  <si>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</si>
  <si>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</si>
  <si>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</si>
  <si>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</si>
  <si>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</si>
  <si>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</si>
  <si>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</si>
  <si>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</si>
  <si>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</si>
  <si>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</si>
  <si>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</si>
  <si>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</si>
  <si>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</si>
  <si>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</si>
  <si>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</si>
  <si>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</si>
  <si>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</si>
  <si>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</si>
  <si>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</si>
  <si>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</si>
  <si>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</si>
  <si>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</si>
  <si>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</si>
  <si>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</si>
  <si>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</si>
  <si>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</si>
  <si>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</si>
  <si>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</si>
  <si>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</si>
  <si>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</si>
  <si>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</si>
  <si>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</si>
  <si>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</si>
  <si>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</si>
  <si>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</si>
  <si>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</si>
  <si>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</si>
  <si>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</si>
  <si>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</si>
  <si>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</si>
  <si>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</si>
  <si>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</si>
  <si>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</si>
  <si>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</si>
  <si>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</si>
  <si>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</si>
  <si>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</si>
  <si>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</si>
  <si>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</si>
  <si>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</si>
  <si>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</si>
  <si>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</si>
  <si>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</si>
  <si>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</si>
  <si>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</si>
  <si>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</si>
  <si>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大桑村村営水道事業特別会計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</si>
  <si>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</si>
  <si>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</si>
  <si>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大桑村公共下水道事業特別会計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</si>
  <si>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</si>
  <si>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大桑村農業集落排水事業特別会計</t>
    <phoneticPr fontId="5"/>
  </si>
  <si>
    <t>(Ｆ)</t>
    <phoneticPr fontId="5"/>
  </si>
  <si>
    <t>大桑村後期高齢者医療事業特別会計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</si>
  <si>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</si>
  <si>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</si>
  <si>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</si>
  <si>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</si>
  <si>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</si>
  <si>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</si>
  <si>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</si>
  <si>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</si>
  <si>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</si>
  <si>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</si>
  <si>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</si>
  <si>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</si>
  <si>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</si>
  <si>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</si>
  <si>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</si>
  <si>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</si>
  <si>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</si>
  <si>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</si>
  <si>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</si>
  <si>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</si>
  <si>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</si>
  <si>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</si>
  <si>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</si>
  <si>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</si>
  <si>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</si>
  <si>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</si>
  <si>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</si>
  <si>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</si>
  <si>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</si>
  <si>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</si>
  <si>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</si>
  <si>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</si>
  <si>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</si>
  <si>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</si>
  <si>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</si>
  <si>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</si>
  <si>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</si>
  <si>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</si>
  <si>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</si>
  <si>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</si>
  <si>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</si>
  <si>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</si>
  <si>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</si>
  <si>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</si>
  <si>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</si>
  <si>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</si>
  <si>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</si>
  <si>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</si>
  <si>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</si>
  <si>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</si>
  <si>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</si>
  <si>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</si>
  <si>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</si>
  <si>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</si>
  <si>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</si>
  <si>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</si>
  <si>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</si>
  <si>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</si>
  <si>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</si>
  <si>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</si>
  <si>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</si>
  <si>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</si>
  <si>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</si>
  <si>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</si>
  <si>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</si>
  <si>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</si>
  <si>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</si>
  <si>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</si>
  <si>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</si>
  <si>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</si>
  <si>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</si>
  <si>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</si>
  <si>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</si>
  <si>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</si>
  <si>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</si>
  <si>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</si>
  <si>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</si>
  <si>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</si>
  <si>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</si>
  <si>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</si>
  <si>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</si>
  <si>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</si>
  <si>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</si>
  <si>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</si>
  <si>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</si>
  <si>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5.18</t>
  </si>
  <si>
    <t>▲ 3.14</t>
  </si>
  <si>
    <t>▲ 4.13</t>
  </si>
  <si>
    <t>一般会計</t>
  </si>
  <si>
    <t>大桑村国民健康保険事業特別会計</t>
  </si>
  <si>
    <t>大桑村農業集落排水事業特別会計</t>
  </si>
  <si>
    <t>大桑村村営水道事業特別会計</t>
  </si>
  <si>
    <t>大桑村公共下水道事業特別会計</t>
  </si>
  <si>
    <t>大桑村後期高齢者医療事業特別会計</t>
  </si>
  <si>
    <t>その他会計（赤字）</t>
  </si>
  <si>
    <t>その他会計（黒字）</t>
  </si>
  <si>
    <t>-</t>
    <phoneticPr fontId="2"/>
  </si>
  <si>
    <t>-</t>
    <phoneticPr fontId="2"/>
  </si>
  <si>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</si>
  <si>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</si>
  <si>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</si>
  <si>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</si>
  <si>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</si>
  <si>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</si>
  <si>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</si>
  <si>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</si>
  <si>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（非常勤職員公務員災害補償特別会計）</t>
    <rPh sb="2" eb="5">
      <t>ヒジョウキン</t>
    </rPh>
    <rPh sb="5" eb="7">
      <t>ショクイン</t>
    </rPh>
    <rPh sb="7" eb="10">
      <t>コウムイン</t>
    </rPh>
    <rPh sb="10" eb="12">
      <t>サイガイ</t>
    </rPh>
    <rPh sb="12" eb="14">
      <t>ホショウ</t>
    </rPh>
    <rPh sb="14" eb="16">
      <t>トクベツ</t>
    </rPh>
    <rPh sb="16" eb="1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</si>
  <si>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</si>
  <si>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</si>
  <si>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</si>
  <si>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</si>
  <si>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</si>
  <si>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</si>
  <si>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</si>
  <si>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</si>
  <si>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11"/>
  </si>
  <si>
    <t>地域福祉基金</t>
    <phoneticPr fontId="11"/>
  </si>
  <si>
    <t>地域振興基金</t>
    <phoneticPr fontId="11"/>
  </si>
  <si>
    <t>ふるさと農村活性化基金</t>
    <phoneticPr fontId="11"/>
  </si>
  <si>
    <t>むらづくり基金</t>
    <phoneticPr fontId="11"/>
  </si>
  <si>
    <t>株式会社　大桑村地場産業振興センター</t>
    <rPh sb="0" eb="4">
      <t>カブシキガイシャ</t>
    </rPh>
    <rPh sb="5" eb="8">
      <t>オオクワムラ</t>
    </rPh>
    <rPh sb="8" eb="10">
      <t>ジバ</t>
    </rPh>
    <rPh sb="10" eb="12">
      <t>サンギョウ</t>
    </rPh>
    <rPh sb="12" eb="14">
      <t>シンコウ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</si>
  <si>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</si>
  <si>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</si>
  <si>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</si>
  <si>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</si>
  <si>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</si>
  <si>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</si>
  <si>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</si>
  <si>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</si>
  <si>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</si>
  <si>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</si>
  <si>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</si>
  <si>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</si>
  <si>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</si>
  <si>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</si>
  <si>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庁舎建設事業に伴う基金積立により充当可能財源が増加し減少しているが、Ｒ01より庁舎建設事業が本格実施することとなったため、今後は増加することが見込まれる。有形固定資産の減価償却率については、保健センターと庁舎が特に高い数値となっているがＲ01より実施する庁舎建設事業により保健センター・公民館の複合化を図る。</t>
    <rPh sb="0" eb="2">
      <t>ショウライ</t>
    </rPh>
    <rPh sb="2" eb="4">
      <t>フタン</t>
    </rPh>
    <rPh sb="4" eb="6">
      <t>ヒリツ</t>
    </rPh>
    <rPh sb="12" eb="14">
      <t>チョウシャ</t>
    </rPh>
    <rPh sb="14" eb="16">
      <t>ケンセツ</t>
    </rPh>
    <rPh sb="16" eb="18">
      <t>ジギョウ</t>
    </rPh>
    <rPh sb="19" eb="20">
      <t>トモナ</t>
    </rPh>
    <rPh sb="21" eb="23">
      <t>キキン</t>
    </rPh>
    <rPh sb="23" eb="25">
      <t>ツミタテ</t>
    </rPh>
    <rPh sb="28" eb="30">
      <t>ジュウトウ</t>
    </rPh>
    <rPh sb="30" eb="32">
      <t>カノウ</t>
    </rPh>
    <rPh sb="32" eb="34">
      <t>ザイゲン</t>
    </rPh>
    <rPh sb="35" eb="37">
      <t>ゾウカ</t>
    </rPh>
    <rPh sb="38" eb="40">
      <t>ゲンショウ</t>
    </rPh>
    <rPh sb="51" eb="53">
      <t>チョウシャ</t>
    </rPh>
    <rPh sb="53" eb="55">
      <t>ケンセツ</t>
    </rPh>
    <rPh sb="55" eb="57">
      <t>ジギョウ</t>
    </rPh>
    <rPh sb="58" eb="60">
      <t>ホンカク</t>
    </rPh>
    <rPh sb="60" eb="62">
      <t>ジッシ</t>
    </rPh>
    <rPh sb="73" eb="75">
      <t>コンゴ</t>
    </rPh>
    <rPh sb="76" eb="78">
      <t>ゾウカ</t>
    </rPh>
    <rPh sb="83" eb="85">
      <t>ミコ</t>
    </rPh>
    <rPh sb="89" eb="91">
      <t>ユウケイ</t>
    </rPh>
    <rPh sb="91" eb="93">
      <t>コテイ</t>
    </rPh>
    <rPh sb="93" eb="95">
      <t>シサン</t>
    </rPh>
    <rPh sb="96" eb="98">
      <t>ゲンカ</t>
    </rPh>
    <rPh sb="98" eb="100">
      <t>ショウキャク</t>
    </rPh>
    <rPh sb="100" eb="101">
      <t>リツ</t>
    </rPh>
    <rPh sb="107" eb="109">
      <t>ホケン</t>
    </rPh>
    <rPh sb="114" eb="116">
      <t>チョウシャ</t>
    </rPh>
    <rPh sb="117" eb="118">
      <t>トク</t>
    </rPh>
    <rPh sb="119" eb="120">
      <t>タカ</t>
    </rPh>
    <rPh sb="121" eb="123">
      <t>スウチ</t>
    </rPh>
    <rPh sb="135" eb="137">
      <t>ジッシ</t>
    </rPh>
    <rPh sb="139" eb="141">
      <t>チョウシャ</t>
    </rPh>
    <rPh sb="141" eb="143">
      <t>ケンセツ</t>
    </rPh>
    <rPh sb="143" eb="145">
      <t>ジギョウ</t>
    </rPh>
    <rPh sb="148" eb="150">
      <t>ホケン</t>
    </rPh>
    <rPh sb="155" eb="158">
      <t>コウミンカン</t>
    </rPh>
    <rPh sb="159" eb="162">
      <t>フクゴウカ</t>
    </rPh>
    <rPh sb="163" eb="164">
      <t>ハカ</t>
    </rPh>
    <phoneticPr fontId="5"/>
  </si>
  <si>
    <t>将来負担比率・実質公債費比率ともに減少しているものの、今後は大型事業（庁舎建設事業・大桑橋橋梁整備事業）の実施により増加することが予想される。</t>
    <rPh sb="0" eb="2">
      <t>ショウライ</t>
    </rPh>
    <rPh sb="2" eb="4">
      <t>フタン</t>
    </rPh>
    <rPh sb="4" eb="6">
      <t>ヒリツ</t>
    </rPh>
    <rPh sb="7" eb="9">
      <t>ジッシツ</t>
    </rPh>
    <rPh sb="9" eb="12">
      <t>コウサイヒ</t>
    </rPh>
    <rPh sb="12" eb="14">
      <t>ヒリツ</t>
    </rPh>
    <rPh sb="17" eb="19">
      <t>ゲンショウ</t>
    </rPh>
    <rPh sb="27" eb="29">
      <t>コンゴ</t>
    </rPh>
    <rPh sb="30" eb="32">
      <t>オオガタ</t>
    </rPh>
    <rPh sb="32" eb="34">
      <t>ジギョウ</t>
    </rPh>
    <rPh sb="35" eb="37">
      <t>チョウシャ</t>
    </rPh>
    <rPh sb="37" eb="39">
      <t>ケンセツ</t>
    </rPh>
    <rPh sb="39" eb="41">
      <t>ジギョウ</t>
    </rPh>
    <rPh sb="42" eb="44">
      <t>オオクワ</t>
    </rPh>
    <rPh sb="44" eb="45">
      <t>ハシ</t>
    </rPh>
    <rPh sb="45" eb="47">
      <t>キョウリョウ</t>
    </rPh>
    <rPh sb="47" eb="49">
      <t>セイビ</t>
    </rPh>
    <rPh sb="49" eb="51">
      <t>ジギョウ</t>
    </rPh>
    <rPh sb="53" eb="55">
      <t>ジッシ</t>
    </rPh>
    <rPh sb="58" eb="60">
      <t>ゾウカ</t>
    </rPh>
    <rPh sb="65" eb="67">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</si>
</sst>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D43B-41E4-B650-BB0A42ECF6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153754</c:v>
                </c:pt>
                <c:pt idx="1">
                  <c:v>190022</c:v>
                </c:pt>
                <c:pt idx="2">
                  <c:v>166584</c:v>
                </c:pt>
                <c:pt idx="3">
                  <c:v>176467</c:v>
                </c:pt>
                <c:pt idx="4">
                  <c:v>186094</c:v>
                </c:pt>
              </c:numCache>
            </c:numRef>
          </c:val>
          <c:smooth val="0"/>
          <c:extLst>
            <c:ext xmlns:c16="http://schemas.microsoft.com/office/drawing/2014/chart" uri="{C3380CC4-5D6E-409C-BE32-E72D297353CC}">
              <c16:uniqueId val="{00000001-D43B-41E4-B650-BB0A42ECF67A}"/>
            </c:ext>
          </c:extLst>
        </c:ser>
        <c:dLbls>
          <c:showLegendKey val="0"/>
          <c:showVal val="0"/>
          <c:showCatName val="0"/>
          <c:showSerName val="0"/>
          <c:showPercent val="0"/>
          <c:showBubbleSize val="0"/>
        </c:dLbls>
        <c:marker val="1"/>
        <c:smooth val="0"/>
        <c:axId val="109559808"/>
        <c:axId val="109561728"/>
      </c:lineChart>
      <c:catAx>
        <c:axId val="109559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61728"/>
        <c:crosses val="autoZero"/>
        <c:auto val="1"/>
        <c:lblAlgn val="ctr"/>
        <c:lblOffset val="100"/>
        <c:tickLblSkip val="1"/>
        <c:tickMarkSkip val="1"/>
        <c:noMultiLvlLbl val="0"/>
      </c:catAx>
      <c:valAx>
        <c:axId val="1095617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5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5.14</c:v>
                </c:pt>
                <c:pt idx="1">
                  <c:v>2.68</c:v>
                </c:pt>
                <c:pt idx="2">
                  <c:v>4.72</c:v>
                </c:pt>
                <c:pt idx="3">
                  <c:v>4.13</c:v>
                </c:pt>
                <c:pt idx="4">
                  <c:v>3.86</c:v>
                </c:pt>
              </c:numCache>
            </c:numRef>
          </c:val>
          <c:extLst>
            <c:ext xmlns:c16="http://schemas.microsoft.com/office/drawing/2014/chart" uri="{C3380CC4-5D6E-409C-BE32-E72D297353CC}">
              <c16:uniqueId val="{00000000-8E9C-4FE9-90A0-38F6604830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36.61</c:v>
                </c:pt>
                <c:pt idx="1">
                  <c:v>37.799999999999997</c:v>
                </c:pt>
                <c:pt idx="2">
                  <c:v>38.39</c:v>
                </c:pt>
                <c:pt idx="3">
                  <c:v>39.26</c:v>
                </c:pt>
                <c:pt idx="4">
                  <c:v>39.32</c:v>
                </c:pt>
              </c:numCache>
            </c:numRef>
          </c:val>
          <c:extLst>
            <c:ext xmlns:c16="http://schemas.microsoft.com/office/drawing/2014/chart" uri="{C3380CC4-5D6E-409C-BE32-E72D297353CC}">
              <c16:uniqueId val="{00000001-8E9C-4FE9-90A0-38F66048307E}"/>
            </c:ext>
          </c:extLst>
        </c:ser>
        <c:dLbls>
          <c:showLegendKey val="0"/>
          <c:showVal val="0"/>
          <c:showCatName val="0"/>
          <c:showSerName val="0"/>
          <c:showPercent val="0"/>
          <c:showBubbleSize val="0"/>
        </c:dLbls>
        <c:gapWidth val="250"/>
        <c:overlap val="100"/>
        <c:axId val="221121536"/>
        <c:axId val="221123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3.49</c:v>
                </c:pt>
                <c:pt idx="1">
                  <c:v>-5.18</c:v>
                </c:pt>
                <c:pt idx="2">
                  <c:v>2.12</c:v>
                </c:pt>
                <c:pt idx="3">
                  <c:v>-3.14</c:v>
                </c:pt>
                <c:pt idx="4">
                  <c:v>-4.13</c:v>
                </c:pt>
              </c:numCache>
            </c:numRef>
          </c:val>
          <c:smooth val="0"/>
          <c:extLst>
            <c:ext xmlns:c16="http://schemas.microsoft.com/office/drawing/2014/chart" uri="{C3380CC4-5D6E-409C-BE32-E72D297353CC}">
              <c16:uniqueId val="{00000002-8E9C-4FE9-90A0-38F66048307E}"/>
            </c:ext>
          </c:extLst>
        </c:ser>
        <c:dLbls>
          <c:showLegendKey val="0"/>
          <c:showVal val="0"/>
          <c:showCatName val="0"/>
          <c:showSerName val="0"/>
          <c:showPercent val="0"/>
          <c:showBubbleSize val="0"/>
        </c:dLbls>
        <c:marker val="1"/>
        <c:smooth val="0"/>
        <c:axId val="221121536"/>
        <c:axId val="221123712"/>
      </c:lineChart>
      <c:catAx>
        <c:axId val="2211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123712"/>
        <c:crosses val="autoZero"/>
        <c:auto val="1"/>
        <c:lblAlgn val="ctr"/>
        <c:lblOffset val="100"/>
        <c:tickLblSkip val="1"/>
        <c:tickMarkSkip val="1"/>
        <c:noMultiLvlLbl val="0"/>
      </c:catAx>
      <c:valAx>
        <c:axId val="22112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1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6C-4FFE-900E-60E7ED0C6C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6C-4FFE-900E-60E7ED0C6C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6C-4FFE-900E-60E7ED0C6C5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6C-4FFE-900E-60E7ED0C6C55}"/>
            </c:ext>
          </c:extLst>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7B6C-4FFE-900E-60E7ED0C6C55}"/>
            </c:ext>
          </c:extLst>
        </c:ser>
        <c:ser>
          <c:idx val="5"/>
          <c:order val="5"/>
          <c:tx>
            <c:strRef>
              <c:f>データシート!$A$32</c:f>
              <c:strCache>
                <c:ptCount val="1"/>
                <c:pt idx="0">
                  <c:v>大桑村公共下水道事業特別会計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7B6C-4FFE-900E-60E7ED0C6C55}"/>
            </c:ext>
          </c:extLst>
        </c:ser>
        <c:ser>
          <c:idx val="6"/>
          <c:order val="6"/>
          <c:tx>
            <c:strRef>
              <c:f>データシート!$A$33</c:f>
              <c:strCache>
                <c:ptCount val="1"/>
                <c:pt idx="0">
                  <c:v>大桑村村営水道事業特別会計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0.04</c:v>
                </c:pt>
                <c:pt idx="4">
                  <c:v>#N/A</c:v>
                </c:pt>
                <c:pt idx="5">
                  <c:v>0.01</c:v>
                </c:pt>
                <c:pt idx="6">
                  <c:v>#N/A</c:v>
                </c:pt>
                <c:pt idx="7">
                  <c:v>0.02</c:v>
                </c:pt>
                <c:pt idx="8">
                  <c:v>#N/A</c:v>
                </c:pt>
                <c:pt idx="9">
                  <c:v>0.02</c:v>
                </c:pt>
              </c:numCache>
            </c:numRef>
          </c:val>
          <c:extLst>
            <c:ext xmlns:c16="http://schemas.microsoft.com/office/drawing/2014/chart" uri="{C3380CC4-5D6E-409C-BE32-E72D297353CC}">
              <c16:uniqueId val="{00000006-7B6C-4FFE-900E-60E7ED0C6C55}"/>
            </c:ext>
          </c:extLst>
        </c:ser>
        <c:ser>
          <c:idx val="7"/>
          <c:order val="7"/>
          <c:tx>
            <c:strRef>
              <c:f>データシート!$A$34</c:f>
              <c:strCache>
                <c:ptCount val="1"/>
                <c:pt idx="0">
                  <c:v>大桑村農業集落排水事業特別会計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0.03</c:v>
                </c:pt>
                <c:pt idx="4">
                  <c:v>#N/A</c:v>
                </c:pt>
                <c:pt idx="5">
                  <c:v>0.01</c:v>
                </c:pt>
                <c:pt idx="6">
                  <c:v>#N/A</c:v>
                </c:pt>
                <c:pt idx="7">
                  <c:v>0.01</c:v>
                </c:pt>
                <c:pt idx="8">
                  <c:v>#N/A</c:v>
                </c:pt>
                <c:pt idx="9">
                  <c:v>0.03</c:v>
                </c:pt>
              </c:numCache>
            </c:numRef>
          </c:val>
          <c:extLst>
            <c:ext xmlns:c16="http://schemas.microsoft.com/office/drawing/2014/chart" uri="{C3380CC4-5D6E-409C-BE32-E72D297353CC}">
              <c16:uniqueId val="{00000007-7B6C-4FFE-900E-60E7ED0C6C55}"/>
            </c:ext>
          </c:extLst>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0.93</c:v>
                </c:pt>
                <c:pt idx="2">
                  <c:v>#N/A</c:v>
                </c:pt>
                <c:pt idx="3">
                  <c:v>0.64</c:v>
                </c:pt>
                <c:pt idx="4">
                  <c:v>#N/A</c:v>
                </c:pt>
                <c:pt idx="5">
                  <c:v>0.33</c:v>
                </c:pt>
                <c:pt idx="6">
                  <c:v>#N/A</c:v>
                </c:pt>
                <c:pt idx="7">
                  <c:v>0.62</c:v>
                </c:pt>
                <c:pt idx="8">
                  <c:v>#N/A</c:v>
                </c:pt>
                <c:pt idx="9">
                  <c:v>1.1599999999999999</c:v>
                </c:pt>
              </c:numCache>
            </c:numRef>
          </c:val>
          <c:extLst>
            <c:ext xmlns:c16="http://schemas.microsoft.com/office/drawing/2014/chart" uri="{C3380CC4-5D6E-409C-BE32-E72D297353CC}">
              <c16:uniqueId val="{00000008-7B6C-4FFE-900E-60E7ED0C6C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5.14</c:v>
                </c:pt>
                <c:pt idx="2">
                  <c:v>#N/A</c:v>
                </c:pt>
                <c:pt idx="3">
                  <c:v>2.68</c:v>
                </c:pt>
                <c:pt idx="4">
                  <c:v>#N/A</c:v>
                </c:pt>
                <c:pt idx="5">
                  <c:v>4.71</c:v>
                </c:pt>
                <c:pt idx="6">
                  <c:v>#N/A</c:v>
                </c:pt>
                <c:pt idx="7">
                  <c:v>4.12</c:v>
                </c:pt>
                <c:pt idx="8">
                  <c:v>#N/A</c:v>
                </c:pt>
                <c:pt idx="9">
                  <c:v>3.85</c:v>
                </c:pt>
              </c:numCache>
            </c:numRef>
          </c:val>
          <c:extLst>
            <c:ext xmlns:c16="http://schemas.microsoft.com/office/drawing/2014/chart" uri="{C3380CC4-5D6E-409C-BE32-E72D297353CC}">
              <c16:uniqueId val="{00000009-7B6C-4FFE-900E-60E7ED0C6C55}"/>
            </c:ext>
          </c:extLst>
        </c:ser>
        <c:dLbls>
          <c:showLegendKey val="0"/>
          <c:showVal val="0"/>
          <c:showCatName val="0"/>
          <c:showSerName val="0"/>
          <c:showPercent val="0"/>
          <c:showBubbleSize val="0"/>
        </c:dLbls>
        <c:gapWidth val="150"/>
        <c:overlap val="100"/>
        <c:axId val="222327936"/>
        <c:axId val="222329472"/>
      </c:barChart>
      <c:catAx>
        <c:axId val="22232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329472"/>
        <c:crosses val="autoZero"/>
        <c:auto val="1"/>
        <c:lblAlgn val="ctr"/>
        <c:lblOffset val="100"/>
        <c:tickLblSkip val="1"/>
        <c:tickMarkSkip val="1"/>
        <c:noMultiLvlLbl val="0"/>
      </c:catAx>
      <c:valAx>
        <c:axId val="2223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2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652</c:v>
                </c:pt>
                <c:pt idx="5">
                  <c:v>636</c:v>
                </c:pt>
                <c:pt idx="8">
                  <c:v>608</c:v>
                </c:pt>
                <c:pt idx="11">
                  <c:v>570</c:v>
                </c:pt>
                <c:pt idx="14">
                  <c:v>541</c:v>
                </c:pt>
              </c:numCache>
            </c:numRef>
          </c:val>
          <c:extLst>
            <c:ext xmlns:c16="http://schemas.microsoft.com/office/drawing/2014/chart" uri="{C3380CC4-5D6E-409C-BE32-E72D297353CC}">
              <c16:uniqueId val="{00000000-48B6-4456-B73C-739E9FF64E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B6-4456-B73C-739E9FF64E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22</c:v>
                </c:pt>
                <c:pt idx="3">
                  <c:v>15</c:v>
                </c:pt>
                <c:pt idx="6">
                  <c:v>13</c:v>
                </c:pt>
                <c:pt idx="9">
                  <c:v>7</c:v>
                </c:pt>
                <c:pt idx="12">
                  <c:v>6</c:v>
                </c:pt>
              </c:numCache>
            </c:numRef>
          </c:val>
          <c:extLst>
            <c:ext xmlns:c16="http://schemas.microsoft.com/office/drawing/2014/chart" uri="{C3380CC4-5D6E-409C-BE32-E72D297353CC}">
              <c16:uniqueId val="{00000002-48B6-4456-B73C-739E9FF64E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12</c:v>
                </c:pt>
                <c:pt idx="6">
                  <c:v>9</c:v>
                </c:pt>
                <c:pt idx="9">
                  <c:v>14</c:v>
                </c:pt>
                <c:pt idx="12">
                  <c:v>13</c:v>
                </c:pt>
              </c:numCache>
            </c:numRef>
          </c:val>
          <c:extLst>
            <c:ext xmlns:c16="http://schemas.microsoft.com/office/drawing/2014/chart" uri="{C3380CC4-5D6E-409C-BE32-E72D297353CC}">
              <c16:uniqueId val="{00000003-48B6-4456-B73C-739E9FF64E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239</c:v>
                </c:pt>
                <c:pt idx="3">
                  <c:v>220</c:v>
                </c:pt>
                <c:pt idx="6">
                  <c:v>202</c:v>
                </c:pt>
                <c:pt idx="9">
                  <c:v>205</c:v>
                </c:pt>
                <c:pt idx="12">
                  <c:v>188</c:v>
                </c:pt>
              </c:numCache>
            </c:numRef>
          </c:val>
          <c:extLst>
            <c:ext xmlns:c16="http://schemas.microsoft.com/office/drawing/2014/chart" uri="{C3380CC4-5D6E-409C-BE32-E72D297353CC}">
              <c16:uniqueId val="{00000004-48B6-4456-B73C-739E9FF64E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B6-4456-B73C-739E9FF64E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B6-4456-B73C-739E9FF64E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580</c:v>
                </c:pt>
                <c:pt idx="3">
                  <c:v>567</c:v>
                </c:pt>
                <c:pt idx="6">
                  <c:v>546</c:v>
                </c:pt>
                <c:pt idx="9">
                  <c:v>510</c:v>
                </c:pt>
                <c:pt idx="12">
                  <c:v>506</c:v>
                </c:pt>
              </c:numCache>
            </c:numRef>
          </c:val>
          <c:extLst>
            <c:ext xmlns:c16="http://schemas.microsoft.com/office/drawing/2014/chart" uri="{C3380CC4-5D6E-409C-BE32-E72D297353CC}">
              <c16:uniqueId val="{00000007-48B6-4456-B73C-739E9FF64E1C}"/>
            </c:ext>
          </c:extLst>
        </c:ser>
        <c:dLbls>
          <c:showLegendKey val="0"/>
          <c:showVal val="0"/>
          <c:showCatName val="0"/>
          <c:showSerName val="0"/>
          <c:showPercent val="0"/>
          <c:showBubbleSize val="0"/>
        </c:dLbls>
        <c:gapWidth val="100"/>
        <c:overlap val="100"/>
        <c:axId val="224112000"/>
        <c:axId val="22412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c:v>
                </c:pt>
                <c:pt idx="2">
                  <c:v>#N/A</c:v>
                </c:pt>
                <c:pt idx="3">
                  <c:v>#N/A</c:v>
                </c:pt>
                <c:pt idx="4">
                  <c:v>178</c:v>
                </c:pt>
                <c:pt idx="5">
                  <c:v>#N/A</c:v>
                </c:pt>
                <c:pt idx="6">
                  <c:v>#N/A</c:v>
                </c:pt>
                <c:pt idx="7">
                  <c:v>162</c:v>
                </c:pt>
                <c:pt idx="8">
                  <c:v>#N/A</c:v>
                </c:pt>
                <c:pt idx="9">
                  <c:v>#N/A</c:v>
                </c:pt>
                <c:pt idx="10">
                  <c:v>166</c:v>
                </c:pt>
                <c:pt idx="11">
                  <c:v>#N/A</c:v>
                </c:pt>
                <c:pt idx="12">
                  <c:v>#N/A</c:v>
                </c:pt>
                <c:pt idx="13">
                  <c:v>172</c:v>
                </c:pt>
                <c:pt idx="14">
                  <c:v>#N/A</c:v>
                </c:pt>
              </c:numCache>
            </c:numRef>
          </c:val>
          <c:smooth val="0"/>
          <c:extLst>
            <c:ext xmlns:c16="http://schemas.microsoft.com/office/drawing/2014/chart" uri="{C3380CC4-5D6E-409C-BE32-E72D297353CC}">
              <c16:uniqueId val="{00000008-48B6-4456-B73C-739E9FF64E1C}"/>
            </c:ext>
          </c:extLst>
        </c:ser>
        <c:dLbls>
          <c:showLegendKey val="0"/>
          <c:showVal val="0"/>
          <c:showCatName val="0"/>
          <c:showSerName val="0"/>
          <c:showPercent val="0"/>
          <c:showBubbleSize val="0"/>
        </c:dLbls>
        <c:marker val="1"/>
        <c:smooth val="0"/>
        <c:axId val="224112000"/>
        <c:axId val="224122368"/>
      </c:lineChart>
      <c:catAx>
        <c:axId val="2241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122368"/>
        <c:crosses val="autoZero"/>
        <c:auto val="1"/>
        <c:lblAlgn val="ctr"/>
        <c:lblOffset val="100"/>
        <c:tickLblSkip val="1"/>
        <c:tickMarkSkip val="1"/>
        <c:noMultiLvlLbl val="0"/>
      </c:catAx>
      <c:valAx>
        <c:axId val="22412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1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4453</c:v>
                </c:pt>
                <c:pt idx="5">
                  <c:v>4416</c:v>
                </c:pt>
                <c:pt idx="8">
                  <c:v>4405</c:v>
                </c:pt>
                <c:pt idx="11">
                  <c:v>4390</c:v>
                </c:pt>
                <c:pt idx="14">
                  <c:v>4355</c:v>
                </c:pt>
              </c:numCache>
            </c:numRef>
          </c:val>
          <c:extLst>
            <c:ext xmlns:c16="http://schemas.microsoft.com/office/drawing/2014/chart" uri="{C3380CC4-5D6E-409C-BE32-E72D297353CC}">
              <c16:uniqueId val="{00000000-EEA5-4EBF-ADED-F0FA1D1245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239</c:v>
                </c:pt>
                <c:pt idx="5">
                  <c:v>122</c:v>
                </c:pt>
                <c:pt idx="8">
                  <c:v>110</c:v>
                </c:pt>
                <c:pt idx="11">
                  <c:v>117</c:v>
                </c:pt>
                <c:pt idx="14">
                  <c:v>106</c:v>
                </c:pt>
              </c:numCache>
            </c:numRef>
          </c:val>
          <c:extLst>
            <c:ext xmlns:c16="http://schemas.microsoft.com/office/drawing/2014/chart" uri="{C3380CC4-5D6E-409C-BE32-E72D297353CC}">
              <c16:uniqueId val="{00000001-EEA5-4EBF-ADED-F0FA1D1245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1414</c:v>
                </c:pt>
                <c:pt idx="5">
                  <c:v>1526</c:v>
                </c:pt>
                <c:pt idx="8">
                  <c:v>1743</c:v>
                </c:pt>
                <c:pt idx="11">
                  <c:v>1925</c:v>
                </c:pt>
                <c:pt idx="14">
                  <c:v>2098</c:v>
                </c:pt>
              </c:numCache>
            </c:numRef>
          </c:val>
          <c:extLst>
            <c:ext xmlns:c16="http://schemas.microsoft.com/office/drawing/2014/chart" uri="{C3380CC4-5D6E-409C-BE32-E72D297353CC}">
              <c16:uniqueId val="{00000002-EEA5-4EBF-ADED-F0FA1D1245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A5-4EBF-ADED-F0FA1D1245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A5-4EBF-ADED-F0FA1D1245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A5-4EBF-ADED-F0FA1D1245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653</c:v>
                </c:pt>
                <c:pt idx="3">
                  <c:v>613</c:v>
                </c:pt>
                <c:pt idx="6">
                  <c:v>593</c:v>
                </c:pt>
                <c:pt idx="9">
                  <c:v>594</c:v>
                </c:pt>
                <c:pt idx="12">
                  <c:v>593</c:v>
                </c:pt>
              </c:numCache>
            </c:numRef>
          </c:val>
          <c:extLst>
            <c:ext xmlns:c16="http://schemas.microsoft.com/office/drawing/2014/chart" uri="{C3380CC4-5D6E-409C-BE32-E72D297353CC}">
              <c16:uniqueId val="{00000006-EEA5-4EBF-ADED-F0FA1D1245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132</c:v>
                </c:pt>
                <c:pt idx="3">
                  <c:v>121</c:v>
                </c:pt>
                <c:pt idx="6">
                  <c:v>113</c:v>
                </c:pt>
                <c:pt idx="9">
                  <c:v>106</c:v>
                </c:pt>
                <c:pt idx="12">
                  <c:v>93</c:v>
                </c:pt>
              </c:numCache>
            </c:numRef>
          </c:val>
          <c:extLst>
            <c:ext xmlns:c16="http://schemas.microsoft.com/office/drawing/2014/chart" uri="{C3380CC4-5D6E-409C-BE32-E72D297353CC}">
              <c16:uniqueId val="{00000007-EEA5-4EBF-ADED-F0FA1D1245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2140</c:v>
                </c:pt>
                <c:pt idx="3">
                  <c:v>2090</c:v>
                </c:pt>
                <c:pt idx="6">
                  <c:v>1964</c:v>
                </c:pt>
                <c:pt idx="9">
                  <c:v>1847</c:v>
                </c:pt>
                <c:pt idx="12">
                  <c:v>1699</c:v>
                </c:pt>
              </c:numCache>
            </c:numRef>
          </c:val>
          <c:extLst>
            <c:ext xmlns:c16="http://schemas.microsoft.com/office/drawing/2014/chart" uri="{C3380CC4-5D6E-409C-BE32-E72D297353CC}">
              <c16:uniqueId val="{00000008-EEA5-4EBF-ADED-F0FA1D1245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198</c:v>
                </c:pt>
                <c:pt idx="3">
                  <c:v>175</c:v>
                </c:pt>
                <c:pt idx="6">
                  <c:v>154</c:v>
                </c:pt>
                <c:pt idx="9">
                  <c:v>134</c:v>
                </c:pt>
                <c:pt idx="12">
                  <c:v>114</c:v>
                </c:pt>
              </c:numCache>
            </c:numRef>
          </c:val>
          <c:extLst>
            <c:ext xmlns:c16="http://schemas.microsoft.com/office/drawing/2014/chart" uri="{C3380CC4-5D6E-409C-BE32-E72D297353CC}">
              <c16:uniqueId val="{00000009-EEA5-4EBF-ADED-F0FA1D1245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4382</c:v>
                </c:pt>
                <c:pt idx="3">
                  <c:v>4371</c:v>
                </c:pt>
                <c:pt idx="6">
                  <c:v>4357</c:v>
                </c:pt>
                <c:pt idx="9">
                  <c:v>4473</c:v>
                </c:pt>
                <c:pt idx="12">
                  <c:v>4573</c:v>
                </c:pt>
              </c:numCache>
            </c:numRef>
          </c:val>
          <c:extLst>
            <c:ext xmlns:c16="http://schemas.microsoft.com/office/drawing/2014/chart" uri="{C3380CC4-5D6E-409C-BE32-E72D297353CC}">
              <c16:uniqueId val="{0000000A-EEA5-4EBF-ADED-F0FA1D124593}"/>
            </c:ext>
          </c:extLst>
        </c:ser>
        <c:dLbls>
          <c:showLegendKey val="0"/>
          <c:showVal val="0"/>
          <c:showCatName val="0"/>
          <c:showSerName val="0"/>
          <c:showPercent val="0"/>
          <c:showBubbleSize val="0"/>
        </c:dLbls>
        <c:gapWidth val="100"/>
        <c:overlap val="100"/>
        <c:axId val="234937344"/>
        <c:axId val="23494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1398</c:v>
                </c:pt>
                <c:pt idx="2">
                  <c:v>#N/A</c:v>
                </c:pt>
                <c:pt idx="3">
                  <c:v>#N/A</c:v>
                </c:pt>
                <c:pt idx="4">
                  <c:v>1307</c:v>
                </c:pt>
                <c:pt idx="5">
                  <c:v>#N/A</c:v>
                </c:pt>
                <c:pt idx="6">
                  <c:v>#N/A</c:v>
                </c:pt>
                <c:pt idx="7">
                  <c:v>924</c:v>
                </c:pt>
                <c:pt idx="8">
                  <c:v>#N/A</c:v>
                </c:pt>
                <c:pt idx="9">
                  <c:v>#N/A</c:v>
                </c:pt>
                <c:pt idx="10">
                  <c:v>721</c:v>
                </c:pt>
                <c:pt idx="11">
                  <c:v>#N/A</c:v>
                </c:pt>
                <c:pt idx="12">
                  <c:v>#N/A</c:v>
                </c:pt>
                <c:pt idx="13">
                  <c:v>513</c:v>
                </c:pt>
                <c:pt idx="14">
                  <c:v>#N/A</c:v>
                </c:pt>
              </c:numCache>
            </c:numRef>
          </c:val>
          <c:smooth val="0"/>
          <c:extLst>
            <c:ext xmlns:c16="http://schemas.microsoft.com/office/drawing/2014/chart" uri="{C3380CC4-5D6E-409C-BE32-E72D297353CC}">
              <c16:uniqueId val="{0000000B-EEA5-4EBF-ADED-F0FA1D124593}"/>
            </c:ext>
          </c:extLst>
        </c:ser>
        <c:dLbls>
          <c:showLegendKey val="0"/>
          <c:showVal val="0"/>
          <c:showCatName val="0"/>
          <c:showSerName val="0"/>
          <c:showPercent val="0"/>
          <c:showBubbleSize val="0"/>
        </c:dLbls>
        <c:marker val="1"/>
        <c:smooth val="0"/>
        <c:axId val="234937344"/>
        <c:axId val="234943616"/>
      </c:lineChart>
      <c:catAx>
        <c:axId val="2349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943616"/>
        <c:crosses val="autoZero"/>
        <c:auto val="1"/>
        <c:lblAlgn val="ctr"/>
        <c:lblOffset val="100"/>
        <c:tickLblSkip val="1"/>
        <c:tickMarkSkip val="1"/>
        <c:noMultiLvlLbl val="0"/>
      </c:catAx>
      <c:valAx>
        <c:axId val="23494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939</c:v>
                </c:pt>
                <c:pt idx="1">
                  <c:v>939</c:v>
                </c:pt>
                <c:pt idx="2">
                  <c:v>903</c:v>
                </c:pt>
              </c:numCache>
            </c:numRef>
          </c:val>
          <c:extLst>
            <c:ext xmlns:c16="http://schemas.microsoft.com/office/drawing/2014/chart" uri="{C3380CC4-5D6E-409C-BE32-E72D297353CC}">
              <c16:uniqueId val="{00000000-3B43-4B96-B5FD-7457C7BEE0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B43-4B96-B5FD-7457C7BEE0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705</c:v>
                </c:pt>
                <c:pt idx="1">
                  <c:v>915</c:v>
                </c:pt>
                <c:pt idx="2">
                  <c:v>1126</c:v>
                </c:pt>
              </c:numCache>
            </c:numRef>
          </c:val>
          <c:extLst>
            <c:ext xmlns:c16="http://schemas.microsoft.com/office/drawing/2014/chart" uri="{C3380CC4-5D6E-409C-BE32-E72D297353CC}">
              <c16:uniqueId val="{00000002-3B43-4B96-B5FD-7457C7BEE04C}"/>
            </c:ext>
          </c:extLst>
        </c:ser>
        <c:dLbls>
          <c:showLegendKey val="0"/>
          <c:showVal val="0"/>
          <c:showCatName val="0"/>
          <c:showSerName val="0"/>
          <c:showPercent val="0"/>
          <c:showBubbleSize val="0"/>
        </c:dLbls>
        <c:gapWidth val="120"/>
        <c:overlap val="100"/>
        <c:axId val="235364352"/>
        <c:axId val="235365888"/>
      </c:barChart>
      <c:catAx>
        <c:axId val="2353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365888"/>
        <c:crosses val="autoZero"/>
        <c:auto val="1"/>
        <c:lblAlgn val="ctr"/>
        <c:lblOffset val="100"/>
        <c:tickLblSkip val="1"/>
        <c:tickMarkSkip val="1"/>
        <c:noMultiLvlLbl val="0"/>
      </c:catAx>
      <c:valAx>
        <c:axId val="235365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3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{E97A950B-49EA-452B-8EBA-FCAA7513B86D}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B9E-4250-AA06-7CB55E348D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{F2F57E1F-5C00-4818-AF40-2CBD60B4AE59}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9E-4250-AA06-7CB55E348D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{C2833323-6310-4353-A397-92E3E6BDED84}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9E-4250-AA06-7CB55E348D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{445C8CDC-4070-4E4F-B70A-957779C89B8A}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9E-4250-AA06-7CB55E348D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{F3C34005-0D7B-4046-9AF4-5F4BE81C01A3}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9E-4250-AA06-7CB55E348D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{55D9DFA9-CB5F-4950-AA04-F4270942DC0E}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B9E-4250-AA06-7CB55E348DF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{60927A70-E5E2-4F6F-8168-4D154E79E4D6}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B9E-4250-AA06-7CB55E348DF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{81245BE7-8836-431C-8B4E-9B24C9445D56}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B9E-4250-AA06-7CB55E348DF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{7A8C9E88-D03D-4839-A3E6-6ABB0CEBE804}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B9E-4250-AA06-7CB55E348D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45.9</c:v>
                </c:pt>
                <c:pt idx="24">
                  <c:v>50.6</c:v>
                </c:pt>
                <c:pt idx="32">
                  <c:v>53.7</c:v>
                </c:pt>
              </c:numCache>
            </c:numRef>
          </c:xVal>
          <c:yVal>
            <c:numRef>
              <c:f>公会計指標分析・財政指標組合せ分析表!$BP$51:$DC$51</c:f>
              <c:numCache>
                <c:formatCode>#,##0.0;"▲ "#,##0.0</c:formatCode>
                <c:ptCount val="40"/>
                <c:pt idx="16">
                  <c:v>49.8</c:v>
                </c:pt>
                <c:pt idx="24">
                  <c:v>39.4</c:v>
                </c:pt>
                <c:pt idx="32">
                  <c:v>29.1</c:v>
                </c:pt>
              </c:numCache>
            </c:numRef>
          </c:yVal>
          <c:smooth val="0"/>
          <c:extLst>
            <c:ext xmlns:c16="http://schemas.microsoft.com/office/drawing/2014/chart" uri="{C3380CC4-5D6E-409C-BE32-E72D297353CC}">
              <c16:uniqueId val="{00000009-4B9E-4250-AA06-7CB55E348D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{20748229-32DB-480B-B41C-20F39AF8B36C}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B9E-4250-AA06-7CB55E348D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{8578E57B-3FB6-4069-B36B-C77CBE12E720}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9E-4250-AA06-7CB55E348D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{85FCDF9A-9D0D-4FCB-AB84-73C94A8E6ED5}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9E-4250-AA06-7CB55E348D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{9237991B-367F-4D36-A757-B735B8758F7D}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9E-4250-AA06-7CB55E348D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{5E9D1F5D-4290-43E1-AAA6-92E3B337DF2E}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9E-4250-AA06-7CB55E348D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{41B4966D-52FB-4DAF-8C95-59AE846E1A72}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B9E-4250-AA06-7CB55E348DF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{A2958248-9FA0-49BF-AE02-4E4E5E214FE1}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B9E-4250-AA06-7CB55E348DF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{80330181-C370-4A82-AC77-62A37E3BFA26}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B9E-4250-AA06-7CB55E348DF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{11CA9970-F593-4F4C-A1D8-36A698C44D1D}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B9E-4250-AA06-7CB55E348D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B9E-4250-AA06-7CB55E348DFC}"/>
            </c:ext>
          </c:extLst>
        </c:ser>
        <c:dLbls>
          <c:showLegendKey val="0"/>
          <c:showVal val="1"/>
          <c:showCatName val="0"/>
          <c:showSerName val="0"/>
          <c:showPercent val="0"/>
          <c:showBubbleSize val="0"/>
        </c:dLbls>
        <c:axId val="46179840"/>
        <c:axId val="46181760"/>
      </c:scatterChart>
      <c:valAx>
        <c:axId val="46179840"/>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{FA3BEA95-6B4E-496F-96BF-731439B1BD69}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FD5-42AB-9F08-EA7E4558CC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{1521663E-4273-443E-B1B7-8E1F65FCA75F}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D5-42AB-9F08-EA7E4558CC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{F23E5F2D-3AC7-483E-8135-582BA1ADA0A3}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D5-42AB-9F08-EA7E4558CC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{70D23050-D915-45D5-BBEE-A555B5A0F999}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D5-42AB-9F08-EA7E4558CC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{070296C5-70AE-4FEA-B51A-AC96CE009312}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D5-42AB-9F08-EA7E4558CCA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{D7EB099E-D72F-4EED-B634-835F8C35F44C}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FD5-42AB-9F08-EA7E4558CCA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{57BDA9D0-F389-4CF7-93C0-DBC3F096C293}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FD5-42AB-9F08-EA7E4558CCA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{2F0A4E97-1C59-49BA-9B4E-5DCC159E5935}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FD5-42AB-9F08-EA7E4558CCA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{C0B17856-1292-4D49-BE06-571838A42570}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FD5-42AB-9F08-EA7E4558CC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10.7</c:v>
                </c:pt>
                <c:pt idx="16">
                  <c:v>9.8000000000000007</c:v>
                </c:pt>
                <c:pt idx="24">
                  <c:v>9.3000000000000007</c:v>
                </c:pt>
                <c:pt idx="32">
                  <c:v>9.1999999999999993</c:v>
                </c:pt>
              </c:numCache>
            </c:numRef>
          </c:xVal>
          <c:yVal>
            <c:numRef>
              <c:f>公会計指標分析・財政指標組合せ分析表!$BP$73:$DC$73</c:f>
              <c:numCache>
                <c:formatCode>#,##0.0;"▲ "#,##0.0</c:formatCode>
                <c:ptCount val="40"/>
                <c:pt idx="0">
                  <c:v>75.400000000000006</c:v>
                </c:pt>
                <c:pt idx="8">
                  <c:v>72.7</c:v>
                </c:pt>
                <c:pt idx="16">
                  <c:v>49.8</c:v>
                </c:pt>
                <c:pt idx="24">
                  <c:v>39.4</c:v>
                </c:pt>
                <c:pt idx="32">
                  <c:v>29.1</c:v>
                </c:pt>
              </c:numCache>
            </c:numRef>
          </c:yVal>
          <c:smooth val="0"/>
          <c:extLst>
            <c:ext xmlns:c16="http://schemas.microsoft.com/office/drawing/2014/chart" uri="{C3380CC4-5D6E-409C-BE32-E72D297353CC}">
              <c16:uniqueId val="{00000009-DFD5-42AB-9F08-EA7E4558CC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{83E011E0-8413-4E75-9A08-EAB0E90D0585}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FD5-42AB-9F08-EA7E4558CC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{53C799DF-0FF7-4542-B21E-21CADD871951}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D5-42AB-9F08-EA7E4558CC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{1A9C2A6E-E3EE-42CE-8EDA-CEE4BD290876}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D5-42AB-9F08-EA7E4558CC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{EACCCF41-185D-484A-8F47-4F8EC2070EE4}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D5-42AB-9F08-EA7E4558CC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{68425BB2-C9F2-4F07-AAEB-1542670C6CAE}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D5-42AB-9F08-EA7E4558CCA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{5E8EFCFF-585C-4440-B4D9-8D7F7DC736FA}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FD5-42AB-9F08-EA7E4558CCA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{8565E0AA-BD3B-4858-9DC0-D3C5531C397A}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FD5-42AB-9F08-EA7E4558CCA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{D9BEF908-A05E-4CEB-89CA-354ABDBCB32F}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FD5-42AB-9F08-EA7E4558CCA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{875D7952-7C98-4C2A-9CD6-6192CA545813}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FD5-42AB-9F08-EA7E4558C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D5-42AB-9F08-EA7E4558CCA9}"/>
            </c:ext>
          </c:extLst>
        </c:ser>
        <c:dLbls>
          <c:showLegendKey val="0"/>
          <c:showVal val="1"/>
          <c:showCatName val="0"/>
          <c:showSerName val="0"/>
          <c:showPercent val="0"/>
          <c:showBubbleSize val="0"/>
        </c:dLbls>
        <c:axId val="84219776"/>
        <c:axId val="84234240"/>
      </c:scatterChart>
      <c:valAx>
        <c:axId val="84219776"/>
        <c:scaling>
          <c:orientation val="minMax"/>
          <c:max val="12.1"/>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年度であり、以降減少している。しかし今後は大型事業の実施が計画されていることから、横ばいの状態が続く見込みである。また、公営企業債の元利償還金に対する繰入金ピークは平成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年度であり、以降減少する見込みである。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算入公債費等も公営企業債の元利償還金減少に伴い、今後減少する見込みである。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一般会計等に係る地方債現在高は今後も大型事業を実施することから横ばいの状況が続く見込みである。公営企業債等繰入見込額についてはピークを過ぎていることから今後減少する見込みである。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充当可能財源等の充当可能基金は、庁舎建設基金の積み立てにより増加している。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長野県大桑村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新庁舎建設を控え、庁舎建設基金を積み立てたことにより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百万円その他特定目的金が増加した。財政調整基金については標準財政規模の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％程度を維持するため横ばい状況となっている。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庁舎建設基金は庁舎建設を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年度から本格実施するため、事業に順次繰り入れていく。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地域福祉基金：高齢者等の保健福祉事業の推進に要する費用の財源に充てる。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ふるさと農村活性化基金：集落共同事業の強化に対する支援事業に要する費用の財源に充てる。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むらづくり基金：景観形成、ふるさとの伝統と文化の継承、高齢者福祉の推進等の財源に充てる。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年度の事業本格実施に向けて、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年度に予定する庁舎他建替えのため平成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その他基金については、現状を維持しそれぞれの使途について財源が急遽必要になった場合に充当する。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基金の使途の明確化を図るため、財政調整基金を取り崩して庁舎建設基金に積み立てたことにより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％は災害に対応するもの、うち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％は公共施設の老朽化対策等に対応するもの。）を維持するよう努める。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地方債は財政措置の大きい過疎対策事業債を中心に起債しており、村債の償還には交付税を充当することを考えている。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5DEB461-6AE7-43DD-A49D-DD18899980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FDAA2DE-11B0-4130-86D1-D2E5B65828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0CA73F-79C8-4919-884B-3B7AA3BCC29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DA4098D-1A88-4464-B361-751E2EAF54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ACB79BD-DDA5-4522-A02C-8B0199409DC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27E8DD7-4265-4605-922F-278D4347AD6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6D253C8-DB78-44FF-B2A1-AD5080C7C88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70843FB-FF41-4229-80AA-7B503513F00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EEF7C6E-2786-40A8-9DB3-CE331CD2A1A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768D19B-AEEA-49CE-9A86-3814F16BC5E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B59EB48-AF3C-4C8A-A66E-A44C834CB13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644B3A7-FC50-46A3-8373-0D4710B32F4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3,846
3,792
234.47
3,736,562
3,646,844
88,588
2,297,815
4,572,689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10CB531-9948-47CC-BDCC-5A205FA79C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F9A3AD4-929B-4BD5-9EE6-5C6534F20BD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55CAD6E-1ECC-4D60-AC81-7479290943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534504A-F5BB-4882-A9DD-6AEDC061299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8055C83-33F3-4799-8B48-052EA63DA50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B5BFB9A-4477-460C-BE7B-0F0E140F6B0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BA281A3-C56F-4F28-926D-EF5F2EC8B6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9A2BF29-5227-487D-9798-B997AC3B1C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F853F56-249B-4DFF-BE0F-EB0A352CE24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8CA7166-F9A7-4A61-9447-213CB468122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C95240E-8BF3-4ACB-B3A9-A438B85BC4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D457F80-E46B-493E-B002-92EA54E45EA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A798DEF-E6B0-4936-98D3-57FD8DE55A4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7C02DE6-D807-4091-94E3-144879769DD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A21F3A-8F1B-460C-924B-2FF5FA1FEB6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DC01C0A-511F-404D-A9AB-B7B6E4E4EF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CA13E98-90EE-4929-A792-F92EBB0320E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513D0BE-5764-4016-9780-53AFCEEEB26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1B07CF7F-FEC6-4B54-B728-D6D1AF473F43}"/>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B1FE1CF-21E3-4EEF-9BD9-A1EDCD3814A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CEF57422-6CF5-4238-B4AF-DC93F24FB67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BCA8F3C-5E16-4112-BD2E-FE3C3896417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841C561-68ED-4EE3-AFE8-FF78E1D03D6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65BD410-2560-4A2D-834D-F19CD8DBEC0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1171152-A903-426E-A11E-B954A318B0F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CC46ED5-44F2-4846-8D7A-044A5B22F6F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59777D5-0A2E-4F6A-8D23-BA83DFFDB52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F9D12F64-526E-4FA2-9341-E1FE7823B77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5BBAB99-EC02-4D7D-9A5F-1CF826CCCF3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B18B4784-60C9-46D1-83B0-E4DE3476C58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797CB86-26AA-4E23-9A65-528A51E0516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B5C46BE6-480B-4912-B209-1D46AAC482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B223DA4-0F8E-4585-B3C4-81BBCCA9E77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2E2A4BE-15A3-474F-BE2F-752083C781A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％下回っているが、上昇傾向であり伸び率も急である。「個別施設計画」を策定し「公共施設等総合管理計画」に反映させ、全庁的に公共施設を管理することで、施設の適切な維持管理に努める必要がある。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C898906-388E-4F97-A2E3-90A40596F13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239D5E8-F7E6-47AD-9097-54DD07EFAEB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419914B4-7D2C-4BE8-8FAE-669B8805842F}"/>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99C6556C-4AC7-4CF5-99D8-D97F6687243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729D8828-5FAF-49CA-AE19-20CBDFBC62A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63F7CE92-A383-464D-B4B3-652B7BC2E96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D4B15542-B5B4-47E3-8506-3B7BDB59DC3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865BE8F2-231C-44BE-A086-719518EF15F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84D41078-A782-45A0-AB0A-636665F6AEF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ED2E8A00-9F07-4FCD-828D-30A4D12C642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331155FC-C56B-4286-826A-874430CB1F1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F70F996F-60BD-4378-9842-A70477E69EB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ADCB0AA2-3961-4A42-9D2D-158084717F19}"/>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2C9CD2B-921F-4C39-B14A-87B1BE5BAD3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2" name="直線コネクタ 61">
          <a:extLst>
            <a:ext uri="{FF2B5EF4-FFF2-40B4-BE49-F238E27FC236}">
              <a16:creationId xmlns:a16="http://schemas.microsoft.com/office/drawing/2014/main" id="{35660790-0ACD-4EF4-8BF1-FED1EC217A72}"/>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3" name="有形固定資産減価償却率最小値テキスト">
          <a:extLst>
            <a:ext uri="{FF2B5EF4-FFF2-40B4-BE49-F238E27FC236}">
              <a16:creationId xmlns:a16="http://schemas.microsoft.com/office/drawing/2014/main" id="{7F4CEBCB-1B84-44CA-8F3E-97E4FB5E5174}"/>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4" name="直線コネクタ 63">
          <a:extLst>
            <a:ext uri="{FF2B5EF4-FFF2-40B4-BE49-F238E27FC236}">
              <a16:creationId xmlns:a16="http://schemas.microsoft.com/office/drawing/2014/main" id="{98C5050F-145B-4942-BF63-33D9DB5D2D8C}"/>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5" name="有形固定資産減価償却率最大値テキスト">
          <a:extLst>
            <a:ext uri="{FF2B5EF4-FFF2-40B4-BE49-F238E27FC236}">
              <a16:creationId xmlns:a16="http://schemas.microsoft.com/office/drawing/2014/main" id="{251ABF26-6271-4F9E-99BA-C332EBEF8153}"/>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6" name="直線コネクタ 65">
          <a:extLst>
            <a:ext uri="{FF2B5EF4-FFF2-40B4-BE49-F238E27FC236}">
              <a16:creationId xmlns:a16="http://schemas.microsoft.com/office/drawing/2014/main" id="{ED1F33E8-13D4-4C6C-9DD6-050BD7648FA0}"/>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67" name="有形固定資産減価償却率平均値テキスト">
          <a:extLst>
            <a:ext uri="{FF2B5EF4-FFF2-40B4-BE49-F238E27FC236}">
              <a16:creationId xmlns:a16="http://schemas.microsoft.com/office/drawing/2014/main" id="{2ACEE323-F371-4A19-B4E5-C4E12B79B4A7}"/>
            </a:ext>
          </a:extLst>
        </xdr:cNvPr>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68" name="フローチャート: 判断 67">
          <a:extLst>
            <a:ext uri="{FF2B5EF4-FFF2-40B4-BE49-F238E27FC236}">
              <a16:creationId xmlns:a16="http://schemas.microsoft.com/office/drawing/2014/main" id="{8EA42E30-D5AA-480D-8C42-C6B2E4D86F26}"/>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69" name="フローチャート: 判断 68">
          <a:extLst>
            <a:ext uri="{FF2B5EF4-FFF2-40B4-BE49-F238E27FC236}">
              <a16:creationId xmlns:a16="http://schemas.microsoft.com/office/drawing/2014/main" id="{1478D298-F073-43F8-86B6-0B018BF108D6}"/>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0" name="フローチャート: 判断 69">
          <a:extLst>
            <a:ext uri="{FF2B5EF4-FFF2-40B4-BE49-F238E27FC236}">
              <a16:creationId xmlns:a16="http://schemas.microsoft.com/office/drawing/2014/main" id="{34C4408D-3B99-4265-8751-CF4B1568EC67}"/>
            </a:ext>
          </a:extLst>
        </xdr:cNvPr>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D6166C04-E5B1-448B-9B71-C9DEE5D02DB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82383BC5-E3F8-4D8D-B1EA-9251A2B95D8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A20A6C23-7D89-43F2-A9AD-16CD7FB341D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32132A6-C49C-4061-A443-0F4EE09B5E5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F65195B-4178-478F-93AF-B3825455DBC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158242</xdr:rowOff>
    </xdr:from>
    <xdr:to>
      <xdr:col>23</xdr:col>
      <xdr:colOff>136525</xdr:colOff>
      <xdr:row>30</xdr:row>
      <xdr:rowOff>88392</xdr:rowOff>
    </xdr:to>
    <xdr:sp macro="" textlink="">
      <xdr:nvSpPr>
        <xdr:cNvPr id="76" name="楕円 75">
          <a:extLst>
            <a:ext uri="{FF2B5EF4-FFF2-40B4-BE49-F238E27FC236}">
              <a16:creationId xmlns:a16="http://schemas.microsoft.com/office/drawing/2014/main" id="{852D58DB-CF59-4ED5-AD3E-363A75F1DB98}"/>
            </a:ext>
          </a:extLst>
        </xdr:cNvPr>
        <xdr:cNvSpPr/>
      </xdr:nvSpPr>
      <xdr:spPr>
        <a:xfrm>
          <a:off x="47117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136669</xdr:rowOff>
    </xdr:from>
    <xdr:ext cx="405111" cy="259045"/>
    <xdr:sp macro="" textlink="">
      <xdr:nvSpPr>
        <xdr:cNvPr id="77" name="有形固定資産減価償却率該当値テキスト">
          <a:extLst>
            <a:ext uri="{FF2B5EF4-FFF2-40B4-BE49-F238E27FC236}">
              <a16:creationId xmlns:a16="http://schemas.microsoft.com/office/drawing/2014/main" id="{59021E67-6228-4D11-9159-55045AB49121}"/>
            </a:ext>
          </a:extLst>
        </xdr:cNvPr>
        <xdr:cNvSpPr txBox="1"/>
      </xdr:nvSpPr>
      <xdr:spPr>
        <a:xfrm>
          <a:off x="4813300" y="588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78" name="楕円 77">
          <a:extLst>
            <a:ext uri="{FF2B5EF4-FFF2-40B4-BE49-F238E27FC236}">
              <a16:creationId xmlns:a16="http://schemas.microsoft.com/office/drawing/2014/main" id="{7C5C61A6-8F15-4F74-BAF4-C6A40E8CC60B}"/>
            </a:ext>
          </a:extLst>
        </xdr:cNvPr>
        <xdr:cNvSpPr/>
      </xdr:nvSpPr>
      <xdr:spPr>
        <a:xfrm>
          <a:off x="4000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37592</xdr:rowOff>
    </xdr:from>
    <xdr:to>
      <xdr:col>23</xdr:col>
      <xdr:colOff>85725</xdr:colOff>
      <xdr:row>30</xdr:row>
      <xdr:rowOff>104521</xdr:rowOff>
    </xdr:to>
    <xdr:cxnSp macro="">
      <xdr:nvCxnSpPr>
        <xdr:cNvPr id="79" name="直線コネクタ 78">
          <a:extLst>
            <a:ext uri="{FF2B5EF4-FFF2-40B4-BE49-F238E27FC236}">
              <a16:creationId xmlns:a16="http://schemas.microsoft.com/office/drawing/2014/main" id="{D64B02F6-EE56-45B1-8C28-C6DB429A26E0}"/>
            </a:ext>
          </a:extLst>
        </xdr:cNvPr>
        <xdr:cNvCxnSpPr/>
      </xdr:nvCxnSpPr>
      <xdr:spPr>
        <a:xfrm flipV="1">
          <a:off x="4051300" y="5952617"/>
          <a:ext cx="711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155194</xdr:rowOff>
    </xdr:from>
    <xdr:to>
      <xdr:col>15</xdr:col>
      <xdr:colOff>187325</xdr:colOff>
      <xdr:row>31</xdr:row>
      <xdr:rowOff>85344</xdr:rowOff>
    </xdr:to>
    <xdr:sp macro="" textlink="">
      <xdr:nvSpPr>
        <xdr:cNvPr id="80" name="楕円 79">
          <a:extLst>
            <a:ext uri="{FF2B5EF4-FFF2-40B4-BE49-F238E27FC236}">
              <a16:creationId xmlns:a16="http://schemas.microsoft.com/office/drawing/2014/main" id="{C92FD03E-303F-4110-90CE-60A1435FA794}"/>
            </a:ext>
          </a:extLst>
        </xdr:cNvPr>
        <xdr:cNvSpPr/>
      </xdr:nvSpPr>
      <xdr:spPr>
        <a:xfrm>
          <a:off x="3238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104521</xdr:rowOff>
    </xdr:from>
    <xdr:to>
      <xdr:col>19</xdr:col>
      <xdr:colOff>136525</xdr:colOff>
      <xdr:row>31</xdr:row>
      <xdr:rowOff>34544</xdr:rowOff>
    </xdr:to>
    <xdr:cxnSp macro="">
      <xdr:nvCxnSpPr>
        <xdr:cNvPr id="81" name="直線コネクタ 80">
          <a:extLst>
            <a:ext uri="{FF2B5EF4-FFF2-40B4-BE49-F238E27FC236}">
              <a16:creationId xmlns:a16="http://schemas.microsoft.com/office/drawing/2014/main" id="{6134CA9A-BAA4-4939-B80F-9FB4961429C9}"/>
            </a:ext>
          </a:extLst>
        </xdr:cNvPr>
        <xdr:cNvCxnSpPr/>
      </xdr:nvCxnSpPr>
      <xdr:spPr>
        <a:xfrm flipV="1">
          <a:off x="3289300" y="6019546"/>
          <a:ext cx="762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2" name="n_1aveValue有形固定資産減価償却率">
          <a:extLst>
            <a:ext uri="{FF2B5EF4-FFF2-40B4-BE49-F238E27FC236}">
              <a16:creationId xmlns:a16="http://schemas.microsoft.com/office/drawing/2014/main" id="{71AF98BD-3861-49CF-AB92-E8384EC4BDBC}"/>
            </a:ext>
          </a:extLst>
        </xdr:cNvPr>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3" name="n_2aveValue有形固定資産減価償却率">
          <a:extLst>
            <a:ext uri="{FF2B5EF4-FFF2-40B4-BE49-F238E27FC236}">
              <a16:creationId xmlns:a16="http://schemas.microsoft.com/office/drawing/2014/main" id="{8FBC6951-43CC-474E-B6E6-454CB0779574}"/>
            </a:ext>
          </a:extLst>
        </xdr:cNvPr>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146448</xdr:rowOff>
    </xdr:from>
    <xdr:ext cx="405111" cy="259045"/>
    <xdr:sp macro="" textlink="">
      <xdr:nvSpPr>
        <xdr:cNvPr id="84" name="n_1mainValue有形固定資産減価償却率">
          <a:extLst>
            <a:ext uri="{FF2B5EF4-FFF2-40B4-BE49-F238E27FC236}">
              <a16:creationId xmlns:a16="http://schemas.microsoft.com/office/drawing/2014/main" id="{9F25E5BC-7F10-4412-A50B-575F0E73F82F}"/>
            </a:ext>
          </a:extLst>
        </xdr:cNvPr>
        <xdr:cNvSpPr txBox="1"/>
      </xdr:nvSpPr>
      <xdr:spPr>
        <a:xfrm>
          <a:off x="3836044" y="606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76471</xdr:rowOff>
    </xdr:from>
    <xdr:ext cx="405111" cy="259045"/>
    <xdr:sp macro="" textlink="">
      <xdr:nvSpPr>
        <xdr:cNvPr id="85" name="n_2mainValue有形固定資産減価償却率">
          <a:extLst>
            <a:ext uri="{FF2B5EF4-FFF2-40B4-BE49-F238E27FC236}">
              <a16:creationId xmlns:a16="http://schemas.microsoft.com/office/drawing/2014/main" id="{E296C20B-261A-45CD-8F4E-86C1E2558ACA}"/>
            </a:ext>
          </a:extLst>
        </xdr:cNvPr>
        <xdr:cNvSpPr txBox="1"/>
      </xdr:nvSpPr>
      <xdr:spPr>
        <a:xfrm>
          <a:off x="3086744" y="616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333F6458-7675-4CEF-B181-7F36E58B971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3177AAE2-B541-4EC6-8668-72B70A8CCA1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7085F682-631C-485F-9D45-058A191D217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D7E44850-3EC9-42D6-8AB0-1FF6D3F2AAB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7D48F7F7-E853-40C8-8C49-168CB0E8BF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E7DF53DA-0BC3-4510-8F2C-27073C8E714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A17823D3-7387-42F5-BA45-744F7F2EAF1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9A98380B-A05D-4B3E-A3B8-0F3A28AEAEE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CD1DB3DC-EE65-4520-B4A0-56DC712D09D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9BD6F2CA-AAC7-42F7-93E5-9E16934B47C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66C1F960-3D6A-49CD-992D-079D5F494BC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DADC6AC5-AD3C-4E1B-8ECE-D80D175BA0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1671D50A-4315-4CE9-9686-02ECED8856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実施した道路橋梁事業等の大型事業に伴う起債により、類似団体よりも債務償還可能年数が長期化している。しかし当村では財政措置の大きい過疎対策事業債を主に起債しているため、数値ほどの開きは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D6F8C926-439B-400E-94ED-C82B24D850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F0164618-D13C-4C98-8707-73A2C65A45C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03657610-BD28-4C26-A6F6-89E30BA03C6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3CEE32F6-D0C3-47C8-9AF0-B64E8DEF298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998D2027-9D11-429F-BF36-23E13FD1099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a:extLst>
            <a:ext uri="{FF2B5EF4-FFF2-40B4-BE49-F238E27FC236}">
              <a16:creationId xmlns:a16="http://schemas.microsoft.com/office/drawing/2014/main" id="{FEE6BA63-7EAB-4ECF-8813-03B81CA1C3A8}"/>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23A94445-119E-40F2-A46F-8D84A95420D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a:extLst>
            <a:ext uri="{FF2B5EF4-FFF2-40B4-BE49-F238E27FC236}">
              <a16:creationId xmlns:a16="http://schemas.microsoft.com/office/drawing/2014/main" id="{600B8303-9D3B-40F9-9C2F-7932BF7CC30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8E241647-ADB6-406F-904E-C6820C67CC0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a:extLst>
            <a:ext uri="{FF2B5EF4-FFF2-40B4-BE49-F238E27FC236}">
              <a16:creationId xmlns:a16="http://schemas.microsoft.com/office/drawing/2014/main" id="{5F757673-8F45-4AEC-A7E9-D3680D39BD36}"/>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3740EDB2-03E1-4FBA-BCE1-4D2F73F2773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a:extLst>
            <a:ext uri="{FF2B5EF4-FFF2-40B4-BE49-F238E27FC236}">
              <a16:creationId xmlns:a16="http://schemas.microsoft.com/office/drawing/2014/main" id="{21A9B57F-4F3E-46AA-A0BF-C8CE8313413E}"/>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98EECDDD-4F8B-454D-AE05-DDB5F2D2008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a:extLst>
            <a:ext uri="{FF2B5EF4-FFF2-40B4-BE49-F238E27FC236}">
              <a16:creationId xmlns:a16="http://schemas.microsoft.com/office/drawing/2014/main" id="{5D766E83-57C1-41DD-B909-C3480268FAE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a:extLst>
            <a:ext uri="{FF2B5EF4-FFF2-40B4-BE49-F238E27FC236}">
              <a16:creationId xmlns:a16="http://schemas.microsoft.com/office/drawing/2014/main" id="{1E2903CA-AB5D-405E-BA0C-DB92E7E5650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id="{9D9FFB89-1608-4720-AB92-044778C9684C}"/>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a:extLst>
            <a:ext uri="{FF2B5EF4-FFF2-40B4-BE49-F238E27FC236}">
              <a16:creationId xmlns:a16="http://schemas.microsoft.com/office/drawing/2014/main" id="{C204538F-3BA3-4BE7-AB77-8B9CA5DD55E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id="{35FA18FE-3ACF-4939-81D8-C4B47C89085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7" name="債務償還可能年数最大値テキスト">
          <a:extLst>
            <a:ext uri="{FF2B5EF4-FFF2-40B4-BE49-F238E27FC236}">
              <a16:creationId xmlns:a16="http://schemas.microsoft.com/office/drawing/2014/main" id="{4F769850-0B7D-46F5-A1DB-F778DD10336F}"/>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a:extLst>
            <a:ext uri="{FF2B5EF4-FFF2-40B4-BE49-F238E27FC236}">
              <a16:creationId xmlns:a16="http://schemas.microsoft.com/office/drawing/2014/main" id="{70DA4519-BE3B-4267-8CD1-96A2F867C37B}"/>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9" name="債務償還可能年数平均値テキスト">
          <a:extLst>
            <a:ext uri="{FF2B5EF4-FFF2-40B4-BE49-F238E27FC236}">
              <a16:creationId xmlns:a16="http://schemas.microsoft.com/office/drawing/2014/main" id="{DA6EF658-71EA-4818-A7F8-B48117D8EF4B}"/>
            </a:ext>
          </a:extLst>
        </xdr:cNvPr>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0" name="フローチャート: 判断 119">
          <a:extLst>
            <a:ext uri="{FF2B5EF4-FFF2-40B4-BE49-F238E27FC236}">
              <a16:creationId xmlns:a16="http://schemas.microsoft.com/office/drawing/2014/main" id="{2894949D-40E3-4ED1-8133-11BED120BCFD}"/>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229DA2D0-3350-4CB2-BEC2-964DC0DB58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15DB58C7-12F3-434F-8A90-A67D9A8BFA3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FD4C4091-76B5-419E-8A47-97A9978225F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B509A393-6BAF-4CEA-9359-E20E18E7A37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5A0F7D04-2705-49EA-925D-CBEAEE1BECA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26" name="楕円 125">
          <a:extLst>
            <a:ext uri="{FF2B5EF4-FFF2-40B4-BE49-F238E27FC236}">
              <a16:creationId xmlns:a16="http://schemas.microsoft.com/office/drawing/2014/main" id="{7907B7EF-ADE3-4C75-9A1D-A8B51E5B1870}"/>
            </a:ext>
          </a:extLst>
        </xdr:cNvPr>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86024</xdr:rowOff>
    </xdr:from>
    <xdr:ext cx="340478" cy="259045"/>
    <xdr:sp macro="" textlink="">
      <xdr:nvSpPr>
        <xdr:cNvPr id="127" name="債務償還可能年数該当値テキスト">
          <a:extLst>
            <a:ext uri="{FF2B5EF4-FFF2-40B4-BE49-F238E27FC236}">
              <a16:creationId xmlns:a16="http://schemas.microsoft.com/office/drawing/2014/main" id="{5C3A6313-6CE8-42E3-898D-F40DEDEEF9B0}"/>
            </a:ext>
          </a:extLst>
        </xdr:cNvPr>
        <xdr:cNvSpPr txBox="1"/>
      </xdr:nvSpPr>
      <xdr:spPr>
        <a:xfrm>
          <a:off x="14846300" y="6001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C410E9AE-E8DB-481A-A4CC-087A57AF9A9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5A2A1F0B-8E66-40DC-B10F-6CB6078B22C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D9EFB83D-26CD-4653-AB37-0DD0F9EE5EF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F1DF9C40-4C4A-4A62-ADD6-C2FAE6809A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A8992E2A-8A6B-42C3-95EC-FA08BA050E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876E3C02-0E1B-425E-918D-FA17A20C3F1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7F523B-A2BF-4482-BFC4-648803E206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CD9D55-C53E-4F22-BD07-A8D20EC418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C8DA83-C02B-46E3-9903-4D0F5E6CF6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0BE4DE-0D4D-467A-80F6-B3515C97C9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6C1741-F550-4428-88D6-ADA142F953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64F425-74C0-478D-93F5-CC79B4C973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220E55-9027-4A3E-A82D-75ACBA75B7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748D39-3E85-47EE-82CC-10A8688722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89CA87-5AFB-4E0B-B9E1-6CAD3BB0C0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4C2584-9967-4F3A-8836-0591981337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3,846
3,792
234.47
3,736,562
3,646,844
88,588
2,297,815
4,572,689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1EB4C0-BF41-40DA-983A-1D10AC3161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D8CB6A-E3CE-449E-89FD-3471DA461C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587DF1-20F2-4911-ACEA-A7B108BECB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B90250-E975-4687-8001-7E72E0B6D6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A91738-4D85-42B9-A8BE-DF3ECF9CA11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D38A949-D29B-4490-B3B2-06AB160B658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EE8726-2460-4F9B-8F37-7BABBC3008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AEF06C-42F5-4B30-961F-D93F7CE755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C284AC-1010-49B5-A851-D853C9098B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06040F-BB34-41B3-8D76-30591EACFB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905A09-F15F-4703-ABBD-5859AFE12D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6E0A39-27B9-4E25-97A2-D511019C14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A220F4-DD83-4C8D-A996-F6DA30474A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A514DE-30B7-48B7-AB79-D667DDEB0D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30B717-B8C9-4B2F-9866-7A89EF173F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00DA4D-53EA-4327-ABF6-B67398CB8A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7AEEA3-4B96-4D9D-BD80-3757D6CAEB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2F2E23-DFB7-48E6-96F1-EB72A3A56E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A053C7F-88D9-403A-930F-2BD089566E7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558480-3ABE-4F5F-98F7-E5CD57E000E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E70F0A3-F68F-4184-9687-C15BAF1685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504257E-C915-46AC-B7E4-939021ABE2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57141F6-DCD2-4540-B315-2F6FC6E1F3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10A8398-B84A-4CDC-8FB0-6C4EF3365F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81EB531-2027-48C6-B858-E45B2C4168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FF6E84A-A085-4471-8746-2806413925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3F06E56-2BDC-4D6E-887D-EF3489C8CF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AA764EC-B0B6-41AD-81B6-D897E02379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D5ED79A-9E1B-4304-ADB6-479B58221B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35D2325-399C-4720-8EFF-984CDC190B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3F5596E-116D-4E07-A173-94E1291DE00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C1DF7D5-BDC6-4D6E-A97D-D79E1D14B51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257477E-4E0B-4387-91BA-3024711E232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F163890-6AA5-41BE-9CB1-36E773F02E6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0EFB4A9-BF69-43DA-907A-D2DAAEC8F75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58183A8-C501-4E1D-AA5D-AA46A2D7BCC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AC7FEA3-3AD1-422E-B153-221BA1E83FD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8A5B79E-E64D-404E-9ACB-2C5A299A8D1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5113955-274A-4576-836A-8CF132DF2C5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CD973CBB-B79C-4F69-AD37-AA5DDAC7D13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C88329C-D2D3-4FF5-B80F-DFC87667CD7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DE3A61E-FE51-4EA0-9ED8-188D7D95C8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3EFDFF6-E48A-4637-87F3-84F1133D677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D7D700F-441C-4A8B-BCD0-BF10D49ECB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943A03B9-2E55-4B0E-BBC4-0D1B890D965B}"/>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624C93C2-DC5F-4F1F-8CC0-1F7ABD47CAD6}"/>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493BC1C3-A8F9-40DD-9583-004939F46718}"/>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3FB570BB-4E26-4A97-9069-DD522177D305}"/>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14CE379C-DF35-4153-82B2-9908C6D3DCB2}"/>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A22D6AEB-4DC9-46D0-B609-95274E9D2C33}"/>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F89265EA-1DD1-451A-9F5B-C9F51EB7BFAD}"/>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227C8395-8527-46A7-B4D6-74743F23A4CD}"/>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BF48D4CB-4DCA-4175-A0C3-87F4F29062D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6FE3649-8E13-4B51-A08D-6EB173156DC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EFDA1C4-F802-4029-A907-C9A797567A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88E539-983A-462B-9D85-B3F1A6B629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16CB33F-7DBB-44E0-B13C-72F7B02456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424823-CFA8-4D49-9317-D88961A445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0" name="楕円 69">
          <a:extLst>
            <a:ext uri="{FF2B5EF4-FFF2-40B4-BE49-F238E27FC236}">
              <a16:creationId xmlns:a16="http://schemas.microsoft.com/office/drawing/2014/main" id="{605C3EE9-B984-439C-8FFF-2983ABBE4F7E}"/>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1" name="【道路】&#10;有形固定資産減価償却率該当値テキスト">
          <a:extLst>
            <a:ext uri="{FF2B5EF4-FFF2-40B4-BE49-F238E27FC236}">
              <a16:creationId xmlns:a16="http://schemas.microsoft.com/office/drawing/2014/main" id="{C35A6044-9BF8-43F6-9A57-4999B400E45B}"/>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76835</xdr:rowOff>
    </xdr:from>
    <xdr:to>
      <xdr:col>20</xdr:col>
      <xdr:colOff>38100</xdr:colOff>
      <xdr:row>40</xdr:row>
      <xdr:rowOff>6985</xdr:rowOff>
    </xdr:to>
    <xdr:sp macro="" textlink="">
      <xdr:nvSpPr>
        <xdr:cNvPr id="72" name="楕円 71">
          <a:extLst>
            <a:ext uri="{FF2B5EF4-FFF2-40B4-BE49-F238E27FC236}">
              <a16:creationId xmlns:a16="http://schemas.microsoft.com/office/drawing/2014/main" id="{18D24F20-A507-4BC2-9CED-7E3480922071}"/>
            </a:ext>
          </a:extLst>
        </xdr:cNvPr>
        <xdr:cNvSpPr/>
      </xdr:nvSpPr>
      <xdr:spPr>
        <a:xfrm>
          <a:off x="3746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127635</xdr:rowOff>
    </xdr:to>
    <xdr:cxnSp macro="">
      <xdr:nvCxnSpPr>
        <xdr:cNvPr id="73" name="直線コネクタ 72">
          <a:extLst>
            <a:ext uri="{FF2B5EF4-FFF2-40B4-BE49-F238E27FC236}">
              <a16:creationId xmlns:a16="http://schemas.microsoft.com/office/drawing/2014/main" id="{6C85D263-D487-436F-BF5B-3B7EBE55F8A7}"/>
            </a:ext>
          </a:extLst>
        </xdr:cNvPr>
        <xdr:cNvCxnSpPr/>
      </xdr:nvCxnSpPr>
      <xdr:spPr>
        <a:xfrm flipV="1">
          <a:off x="3797300" y="671703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27305</xdr:rowOff>
    </xdr:from>
    <xdr:to>
      <xdr:col>15</xdr:col>
      <xdr:colOff>101600</xdr:colOff>
      <xdr:row>40</xdr:row>
      <xdr:rowOff>128905</xdr:rowOff>
    </xdr:to>
    <xdr:sp macro="" textlink="">
      <xdr:nvSpPr>
        <xdr:cNvPr id="74" name="楕円 73">
          <a:extLst>
            <a:ext uri="{FF2B5EF4-FFF2-40B4-BE49-F238E27FC236}">
              <a16:creationId xmlns:a16="http://schemas.microsoft.com/office/drawing/2014/main" id="{37BAFEAA-E1A6-4140-B6BC-CB9280452FA8}"/>
            </a:ext>
          </a:extLst>
        </xdr:cNvPr>
        <xdr:cNvSpPr/>
      </xdr:nvSpPr>
      <xdr:spPr>
        <a:xfrm>
          <a:off x="2857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127635</xdr:rowOff>
    </xdr:from>
    <xdr:to>
      <xdr:col>19</xdr:col>
      <xdr:colOff>177800</xdr:colOff>
      <xdr:row>40</xdr:row>
      <xdr:rowOff>78105</xdr:rowOff>
    </xdr:to>
    <xdr:cxnSp macro="">
      <xdr:nvCxnSpPr>
        <xdr:cNvPr id="75" name="直線コネクタ 74">
          <a:extLst>
            <a:ext uri="{FF2B5EF4-FFF2-40B4-BE49-F238E27FC236}">
              <a16:creationId xmlns:a16="http://schemas.microsoft.com/office/drawing/2014/main" id="{4FF82BCE-3356-4F56-8FBE-61239BF73D93}"/>
            </a:ext>
          </a:extLst>
        </xdr:cNvPr>
        <xdr:cNvCxnSpPr/>
      </xdr:nvCxnSpPr>
      <xdr:spPr>
        <a:xfrm flipV="1">
          <a:off x="2908300" y="681418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a16="http://schemas.microsoft.com/office/drawing/2014/main" id="{2F545FA0-B0AC-4008-8E9E-A4A65CAD4183}"/>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id="{015756ED-CD9C-4B16-B116-BAB2056CD23F}"/>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169562</xdr:rowOff>
    </xdr:from>
    <xdr:ext cx="405111" cy="259045"/>
    <xdr:sp macro="" textlink="">
      <xdr:nvSpPr>
        <xdr:cNvPr id="78" name="n_1mainValue【道路】&#10;有形固定資産減価償却率">
          <a:extLst>
            <a:ext uri="{FF2B5EF4-FFF2-40B4-BE49-F238E27FC236}">
              <a16:creationId xmlns:a16="http://schemas.microsoft.com/office/drawing/2014/main" id="{B640F077-6F79-482A-B4BF-7251FD4AA987}"/>
            </a:ext>
          </a:extLst>
        </xdr:cNvPr>
        <xdr:cNvSpPr txBox="1"/>
      </xdr:nvSpPr>
      <xdr:spPr>
        <a:xfrm>
          <a:off x="3582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120032</xdr:rowOff>
    </xdr:from>
    <xdr:ext cx="405111" cy="259045"/>
    <xdr:sp macro="" textlink="">
      <xdr:nvSpPr>
        <xdr:cNvPr id="79" name="n_2mainValue【道路】&#10;有形固定資産減価償却率">
          <a:extLst>
            <a:ext uri="{FF2B5EF4-FFF2-40B4-BE49-F238E27FC236}">
              <a16:creationId xmlns:a16="http://schemas.microsoft.com/office/drawing/2014/main" id="{F17846D2-54C1-4E7E-AC2E-ABB743E02B4E}"/>
            </a:ext>
          </a:extLst>
        </xdr:cNvPr>
        <xdr:cNvSpPr txBox="1"/>
      </xdr:nvSpPr>
      <xdr:spPr>
        <a:xfrm>
          <a:off x="2705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179089F-86B1-4AA3-9506-4EF0994BCE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7BEFFC1E-2A38-4E9C-A5D7-32BAD733AD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D3F0200C-F078-4DCE-B95F-27D37FB034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19AFA686-23BA-42FC-A1CB-E49344E1EA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1E63956-848B-4037-BD4B-3D824508AF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759CEB4-8309-4D50-8F08-080CA1D663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618DCC7-6C78-475E-8191-AEF01A1D31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E3E4853-D4B6-42FE-99D5-582983539F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F673AED-E6F8-4D39-93DC-BFB2ED9E988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CEC2926-FC91-4245-9DCE-34B7F7FD55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47A2017A-334F-4F89-996F-7C00FA9934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26279E1D-B59D-4906-AD1F-555DC50518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3A1D1F56-849C-43B8-BAE8-AE65A70E1E9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190CE6A8-4EC4-456E-82F3-F0FA5C7AA0F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D6C2B35-7926-4AB2-B449-82113B9808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C2709A8F-9985-46F0-9CDB-380BF09F941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FDEF7D59-1015-42DE-BD7F-5B7C587DF29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1F142AE5-3802-4EBB-9951-8202BD06D3E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45F8F1C-2253-489C-88DC-5FF59A3A069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1182F703-31F6-4681-B55D-941CA61354C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5C8D636-F4C6-44E5-9F91-BDAB43990A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24E2343C-1BCD-4E5C-8674-EFAB9F0342D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2C23A2D-50EC-4D83-BCF7-6CFC938F86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id="{6A0DEAC8-B315-4BF6-80C0-37669BBF479E}"/>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id="{7632FFD3-0945-4CEA-A7DC-FF8F75DD256A}"/>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id="{2BC9C2C3-175B-4059-9DE6-30002713A80D}"/>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id="{3D55E496-6166-4236-8BF9-73545C1E94F1}"/>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id="{D81841E3-6CF9-40C7-823A-B64D9CBD9F60}"/>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8" name="【道路】&#10;一人当たり延長平均値テキスト">
          <a:extLst>
            <a:ext uri="{FF2B5EF4-FFF2-40B4-BE49-F238E27FC236}">
              <a16:creationId xmlns:a16="http://schemas.microsoft.com/office/drawing/2014/main" id="{014A2443-D8A0-4D96-8164-2CC0441BB1C1}"/>
            </a:ext>
          </a:extLst>
        </xdr:cNvPr>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id="{EB665B89-492F-4FAE-A96D-1EBCC82406E9}"/>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id="{B79B7C4B-A500-48DD-8AB2-8902380FC246}"/>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a:extLst>
            <a:ext uri="{FF2B5EF4-FFF2-40B4-BE49-F238E27FC236}">
              <a16:creationId xmlns:a16="http://schemas.microsoft.com/office/drawing/2014/main" id="{1D572575-0C88-466D-AF6E-E35386E64B5D}"/>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D77764C5-8955-4F74-BBA4-750EE47765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FD008B4-75CD-4EE3-937E-3D065307AC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8C7B57B-C131-4E9C-9327-C94E1CF66F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CF42402-576E-4B9B-B24F-1CF2BE62CE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3AAEFCB-96DB-48D5-9FBE-FCE62C7680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84082</xdr:rowOff>
    </xdr:from>
    <xdr:to>
      <xdr:col>55</xdr:col>
      <xdr:colOff>50800</xdr:colOff>
      <xdr:row>42</xdr:row>
      <xdr:rowOff>14232</xdr:rowOff>
    </xdr:to>
    <xdr:sp macro="" textlink="">
      <xdr:nvSpPr>
        <xdr:cNvPr id="117" name="楕円 116">
          <a:extLst>
            <a:ext uri="{FF2B5EF4-FFF2-40B4-BE49-F238E27FC236}">
              <a16:creationId xmlns:a16="http://schemas.microsoft.com/office/drawing/2014/main" id="{BA042485-5AAC-4F05-872E-E447F790EAE9}"/>
            </a:ext>
          </a:extLst>
        </xdr:cNvPr>
        <xdr:cNvSpPr/>
      </xdr:nvSpPr>
      <xdr:spPr>
        <a:xfrm>
          <a:off x="10426700" y="71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170459</xdr:rowOff>
    </xdr:from>
    <xdr:ext cx="469744" cy="259045"/>
    <xdr:sp macro="" textlink="">
      <xdr:nvSpPr>
        <xdr:cNvPr id="118" name="【道路】&#10;一人当たり延長該当値テキスト">
          <a:extLst>
            <a:ext uri="{FF2B5EF4-FFF2-40B4-BE49-F238E27FC236}">
              <a16:creationId xmlns:a16="http://schemas.microsoft.com/office/drawing/2014/main" id="{45DE5339-1374-40C5-83D1-AF2CC7FE425A}"/>
            </a:ext>
          </a:extLst>
        </xdr:cNvPr>
        <xdr:cNvSpPr txBox="1"/>
      </xdr:nvSpPr>
      <xdr:spPr>
        <a:xfrm>
          <a:off x="10515600" y="702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129672</xdr:rowOff>
    </xdr:from>
    <xdr:to>
      <xdr:col>50</xdr:col>
      <xdr:colOff>165100</xdr:colOff>
      <xdr:row>40</xdr:row>
      <xdr:rowOff>59822</xdr:rowOff>
    </xdr:to>
    <xdr:sp macro="" textlink="">
      <xdr:nvSpPr>
        <xdr:cNvPr id="119" name="楕円 118">
          <a:extLst>
            <a:ext uri="{FF2B5EF4-FFF2-40B4-BE49-F238E27FC236}">
              <a16:creationId xmlns:a16="http://schemas.microsoft.com/office/drawing/2014/main" id="{F01B47C4-D4FE-4916-9E06-FD68F5ABBEFC}"/>
            </a:ext>
          </a:extLst>
        </xdr:cNvPr>
        <xdr:cNvSpPr/>
      </xdr:nvSpPr>
      <xdr:spPr>
        <a:xfrm>
          <a:off x="9588500" y="6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9022</xdr:rowOff>
    </xdr:from>
    <xdr:to>
      <xdr:col>55</xdr:col>
      <xdr:colOff>0</xdr:colOff>
      <xdr:row>41</xdr:row>
      <xdr:rowOff>134882</xdr:rowOff>
    </xdr:to>
    <xdr:cxnSp macro="">
      <xdr:nvCxnSpPr>
        <xdr:cNvPr id="120" name="直線コネクタ 119">
          <a:extLst>
            <a:ext uri="{FF2B5EF4-FFF2-40B4-BE49-F238E27FC236}">
              <a16:creationId xmlns:a16="http://schemas.microsoft.com/office/drawing/2014/main" id="{28F78056-BA20-41F2-8480-E4E60C85DC5B}"/>
            </a:ext>
          </a:extLst>
        </xdr:cNvPr>
        <xdr:cNvCxnSpPr/>
      </xdr:nvCxnSpPr>
      <xdr:spPr>
        <a:xfrm>
          <a:off x="9639300" y="6867022"/>
          <a:ext cx="838200" cy="29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131196</xdr:rowOff>
    </xdr:from>
    <xdr:to>
      <xdr:col>46</xdr:col>
      <xdr:colOff>38100</xdr:colOff>
      <xdr:row>42</xdr:row>
      <xdr:rowOff>61346</xdr:rowOff>
    </xdr:to>
    <xdr:sp macro="" textlink="">
      <xdr:nvSpPr>
        <xdr:cNvPr id="121" name="楕円 120">
          <a:extLst>
            <a:ext uri="{FF2B5EF4-FFF2-40B4-BE49-F238E27FC236}">
              <a16:creationId xmlns:a16="http://schemas.microsoft.com/office/drawing/2014/main" id="{9537A715-47AF-4132-80D3-89F3DA42EDC3}"/>
            </a:ext>
          </a:extLst>
        </xdr:cNvPr>
        <xdr:cNvSpPr/>
      </xdr:nvSpPr>
      <xdr:spPr>
        <a:xfrm>
          <a:off x="8699500" y="71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9022</xdr:rowOff>
    </xdr:from>
    <xdr:to>
      <xdr:col>50</xdr:col>
      <xdr:colOff>114300</xdr:colOff>
      <xdr:row>42</xdr:row>
      <xdr:rowOff>10546</xdr:rowOff>
    </xdr:to>
    <xdr:cxnSp macro="">
      <xdr:nvCxnSpPr>
        <xdr:cNvPr id="122" name="直線コネクタ 121">
          <a:extLst>
            <a:ext uri="{FF2B5EF4-FFF2-40B4-BE49-F238E27FC236}">
              <a16:creationId xmlns:a16="http://schemas.microsoft.com/office/drawing/2014/main" id="{A1C58C0E-7820-438D-88AF-4FE5B66C1997}"/>
            </a:ext>
          </a:extLst>
        </xdr:cNvPr>
        <xdr:cNvCxnSpPr/>
      </xdr:nvCxnSpPr>
      <xdr:spPr>
        <a:xfrm flipV="1">
          <a:off x="8750300" y="6867022"/>
          <a:ext cx="8890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23" name="n_1aveValue【道路】&#10;一人当たり延長">
          <a:extLst>
            <a:ext uri="{FF2B5EF4-FFF2-40B4-BE49-F238E27FC236}">
              <a16:creationId xmlns:a16="http://schemas.microsoft.com/office/drawing/2014/main" id="{48C43DB3-D6FD-4DBB-A29E-8040C175950C}"/>
            </a:ext>
          </a:extLst>
        </xdr:cNvPr>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24" name="n_2aveValue【道路】&#10;一人当たり延長">
          <a:extLst>
            <a:ext uri="{FF2B5EF4-FFF2-40B4-BE49-F238E27FC236}">
              <a16:creationId xmlns:a16="http://schemas.microsoft.com/office/drawing/2014/main" id="{B2539EE3-FE9E-46CE-B689-2766380FAB70}"/>
            </a:ext>
          </a:extLst>
        </xdr:cNvPr>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50949</xdr:rowOff>
    </xdr:from>
    <xdr:ext cx="534377" cy="259045"/>
    <xdr:sp macro="" textlink="">
      <xdr:nvSpPr>
        <xdr:cNvPr id="125" name="n_1mainValue【道路】&#10;一人当たり延長">
          <a:extLst>
            <a:ext uri="{FF2B5EF4-FFF2-40B4-BE49-F238E27FC236}">
              <a16:creationId xmlns:a16="http://schemas.microsoft.com/office/drawing/2014/main" id="{1B27CA38-0B8D-4FFA-94FD-95CD7C2D26C8}"/>
            </a:ext>
          </a:extLst>
        </xdr:cNvPr>
        <xdr:cNvSpPr txBox="1"/>
      </xdr:nvSpPr>
      <xdr:spPr>
        <a:xfrm>
          <a:off x="9359411" y="69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52473</xdr:rowOff>
    </xdr:from>
    <xdr:ext cx="469744" cy="259045"/>
    <xdr:sp macro="" textlink="">
      <xdr:nvSpPr>
        <xdr:cNvPr id="126" name="n_2mainValue【道路】&#10;一人当たり延長">
          <a:extLst>
            <a:ext uri="{FF2B5EF4-FFF2-40B4-BE49-F238E27FC236}">
              <a16:creationId xmlns:a16="http://schemas.microsoft.com/office/drawing/2014/main" id="{362CDBA2-7C6B-457F-9225-CB4A29549984}"/>
            </a:ext>
          </a:extLst>
        </xdr:cNvPr>
        <xdr:cNvSpPr txBox="1"/>
      </xdr:nvSpPr>
      <xdr:spPr>
        <a:xfrm>
          <a:off x="8515427" y="725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5821F0B7-5F0A-44DA-9B1D-D88AC510AC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2626BE0C-52DF-4BFE-B6DA-96FF7C142F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8EA109C3-D4ED-4289-B6EC-74DFE1F4FB4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C1AF2622-21F6-40B6-A07E-43ABC8C445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DE93A4F3-9693-40F3-95ED-166E157F04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9DA42E2-692A-4A9B-B548-F3B14C1F2C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665ED754-ABC2-4FBB-A0F5-6BCAB0AAD2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6899EDD4-DE2A-45D3-9119-641157CE49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91A47943-BD63-4423-9918-E77F9ECF58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5D65A409-59D5-4024-A53D-A4FD54C60D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6AF40115-9FBD-48E0-8736-6B6669451A3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id="{6EE08126-3F9C-4D5B-9432-1B25EC8AC23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id="{36829D8C-8CB8-4420-976D-1761A8BBFA49}"/>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id="{1743CC7E-DC07-4812-8CF9-386AA9678E5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id="{FDF48D35-87FC-4AE1-87BD-205BED61DC1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id="{3CDD4F9F-41C9-461A-9C0C-8660E0DC81E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id="{C334339F-ACFC-46B0-A4DC-7EE7EFF8463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id="{A60C44A2-F9F4-4184-8E7D-C7C43DB6581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id="{1B97305C-B7CA-4FAB-B8D2-EDB755A8E95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44366FE6-74A1-475D-9543-E5A455EA11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3C31E7A3-5C78-49ED-93E7-43E85637B02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37B2B645-A529-4523-940E-F9A7F58DEC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a16="http://schemas.microsoft.com/office/drawing/2014/main" id="{81080EBF-C80A-49AA-A506-3789E37AD066}"/>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5CE8FDC0-FECA-4A6D-98D6-10C7E61740B3}"/>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a16="http://schemas.microsoft.com/office/drawing/2014/main" id="{81AFC89F-C9F7-4EF8-B1F7-4AD762C67355}"/>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3D8496DD-CB0C-4A48-A2CD-11C2DC45F226}"/>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a16="http://schemas.microsoft.com/office/drawing/2014/main" id="{2477E2A3-E44C-4E61-B467-9EE58250D42B}"/>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E6DC1728-9EFA-496D-8F74-55EBF183C1CE}"/>
            </a:ext>
          </a:extLst>
        </xdr:cNvPr>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a16="http://schemas.microsoft.com/office/drawing/2014/main" id="{A4DD1F56-1E9A-42A2-9A7D-2F4FEEC6EA31}"/>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a16="http://schemas.microsoft.com/office/drawing/2014/main" id="{A2556593-5D4A-4F2E-ADE2-CA6257539C88}"/>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a:extLst>
            <a:ext uri="{FF2B5EF4-FFF2-40B4-BE49-F238E27FC236}">
              <a16:creationId xmlns:a16="http://schemas.microsoft.com/office/drawing/2014/main" id="{7AFB7AC1-132F-42FB-909B-391A4BE4DB74}"/>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295B64D8-3402-4F93-804C-23D66AA660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052A7A6-5988-472A-808F-7953F00729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04CB923-F672-45C6-8046-B66D543940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67A4057-8197-459C-9F55-7FF1FF9129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4995714B-C5E6-4A41-B0C0-7A6C0D9B58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159512</xdr:rowOff>
    </xdr:from>
    <xdr:to>
      <xdr:col>24</xdr:col>
      <xdr:colOff>114300</xdr:colOff>
      <xdr:row>59</xdr:row>
      <xdr:rowOff>89662</xdr:rowOff>
    </xdr:to>
    <xdr:sp macro="" textlink="">
      <xdr:nvSpPr>
        <xdr:cNvPr id="163" name="楕円 162">
          <a:extLst>
            <a:ext uri="{FF2B5EF4-FFF2-40B4-BE49-F238E27FC236}">
              <a16:creationId xmlns:a16="http://schemas.microsoft.com/office/drawing/2014/main" id="{AAA787B6-94D7-45F3-BB5C-AA121B59287E}"/>
            </a:ext>
          </a:extLst>
        </xdr:cNvPr>
        <xdr:cNvSpPr/>
      </xdr:nvSpPr>
      <xdr:spPr>
        <a:xfrm>
          <a:off x="4584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137939</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8F59B127-61AD-4613-A06E-42E00880672B}"/>
            </a:ext>
          </a:extLst>
        </xdr:cNvPr>
        <xdr:cNvSpPr txBox="1"/>
      </xdr:nvSpPr>
      <xdr:spPr>
        <a:xfrm>
          <a:off x="4673600"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22352</xdr:rowOff>
    </xdr:from>
    <xdr:to>
      <xdr:col>20</xdr:col>
      <xdr:colOff>38100</xdr:colOff>
      <xdr:row>59</xdr:row>
      <xdr:rowOff>123952</xdr:rowOff>
    </xdr:to>
    <xdr:sp macro="" textlink="">
      <xdr:nvSpPr>
        <xdr:cNvPr id="165" name="楕円 164">
          <a:extLst>
            <a:ext uri="{FF2B5EF4-FFF2-40B4-BE49-F238E27FC236}">
              <a16:creationId xmlns:a16="http://schemas.microsoft.com/office/drawing/2014/main" id="{40A97D46-8821-4D33-8C39-DB064301D436}"/>
            </a:ext>
          </a:extLst>
        </xdr:cNvPr>
        <xdr:cNvSpPr/>
      </xdr:nvSpPr>
      <xdr:spPr>
        <a:xfrm>
          <a:off x="3746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38862</xdr:rowOff>
    </xdr:from>
    <xdr:to>
      <xdr:col>24</xdr:col>
      <xdr:colOff>63500</xdr:colOff>
      <xdr:row>59</xdr:row>
      <xdr:rowOff>73152</xdr:rowOff>
    </xdr:to>
    <xdr:cxnSp macro="">
      <xdr:nvCxnSpPr>
        <xdr:cNvPr id="166" name="直線コネクタ 165">
          <a:extLst>
            <a:ext uri="{FF2B5EF4-FFF2-40B4-BE49-F238E27FC236}">
              <a16:creationId xmlns:a16="http://schemas.microsoft.com/office/drawing/2014/main" id="{17ADAB4E-76D1-4A71-A4B8-53D1E3F88D3B}"/>
            </a:ext>
          </a:extLst>
        </xdr:cNvPr>
        <xdr:cNvCxnSpPr/>
      </xdr:nvCxnSpPr>
      <xdr:spPr>
        <a:xfrm flipV="1">
          <a:off x="3797300" y="1015441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148082</xdr:rowOff>
    </xdr:from>
    <xdr:to>
      <xdr:col>15</xdr:col>
      <xdr:colOff>101600</xdr:colOff>
      <xdr:row>62</xdr:row>
      <xdr:rowOff>78232</xdr:rowOff>
    </xdr:to>
    <xdr:sp macro="" textlink="">
      <xdr:nvSpPr>
        <xdr:cNvPr id="167" name="楕円 166">
          <a:extLst>
            <a:ext uri="{FF2B5EF4-FFF2-40B4-BE49-F238E27FC236}">
              <a16:creationId xmlns:a16="http://schemas.microsoft.com/office/drawing/2014/main" id="{442F5F10-9C37-4A36-8DEF-9AB12D6974DC}"/>
            </a:ext>
          </a:extLst>
        </xdr:cNvPr>
        <xdr:cNvSpPr/>
      </xdr:nvSpPr>
      <xdr:spPr>
        <a:xfrm>
          <a:off x="2857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73152</xdr:rowOff>
    </xdr:from>
    <xdr:to>
      <xdr:col>19</xdr:col>
      <xdr:colOff>177800</xdr:colOff>
      <xdr:row>62</xdr:row>
      <xdr:rowOff>27432</xdr:rowOff>
    </xdr:to>
    <xdr:cxnSp macro="">
      <xdr:nvCxnSpPr>
        <xdr:cNvPr id="168" name="直線コネクタ 167">
          <a:extLst>
            <a:ext uri="{FF2B5EF4-FFF2-40B4-BE49-F238E27FC236}">
              <a16:creationId xmlns:a16="http://schemas.microsoft.com/office/drawing/2014/main" id="{4D903BAD-E8B5-4EA3-90BB-A973A1969BF0}"/>
            </a:ext>
          </a:extLst>
        </xdr:cNvPr>
        <xdr:cNvCxnSpPr/>
      </xdr:nvCxnSpPr>
      <xdr:spPr>
        <a:xfrm flipV="1">
          <a:off x="2908300" y="10188702"/>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48B25DCE-6831-4761-9D5A-5D96C0377954}"/>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E684F709-CFEA-4A4D-912D-C7574E4E3945}"/>
            </a:ext>
          </a:extLst>
        </xdr:cNvPr>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115079</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83A24761-5CFE-4ABB-8EB4-2AC4FBBF5475}"/>
            </a:ext>
          </a:extLst>
        </xdr:cNvPr>
        <xdr:cNvSpPr txBox="1"/>
      </xdr:nvSpPr>
      <xdr:spPr>
        <a:xfrm>
          <a:off x="35820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69359</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04E9B514-5E04-45AF-8563-3D86FF6618F4}"/>
            </a:ext>
          </a:extLst>
        </xdr:cNvPr>
        <xdr:cNvSpPr txBox="1"/>
      </xdr:nvSpPr>
      <xdr:spPr>
        <a:xfrm>
          <a:off x="2705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6BC09AA9-8C33-49A0-B9E0-BCF0DF7A41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7E164030-14FF-4712-BC18-8C31AE2D40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271B2481-5D87-4C79-B653-09E788347E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914E397C-434A-420F-8BDD-1AFA8D68EF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8B5A9978-4491-4864-9C0E-1C88C6199A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B08A0F63-5D00-4839-84F6-AD08E8A57A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B5D92F1C-487C-430A-A7CA-B9D7883B29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4DBFCBC0-02DB-4BED-8EE4-726F397050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E97D559C-D161-4BA6-BE3A-DCCA3181B77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E8FAABC6-8F08-4A66-A56A-A31D3D450FC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C7B8D507-502B-4CF9-8205-6597D464CEF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D2776C54-0BAB-4F5E-AD53-3376A5C32ED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1F7AC085-18F8-4BA5-BE89-E76FCE2C01A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a16="http://schemas.microsoft.com/office/drawing/2014/main" id="{D8ECBCBE-E94D-4C65-BA71-69ABA797D1D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82DC5975-A60D-433F-95EF-57E90735E8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A8946B25-288A-4E72-8735-FAD25236F98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77EEADC4-2582-481D-9E27-4CAD722D309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19121D42-7F11-45EE-B0AE-FCE0CBA69CB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DA5A7211-38D5-470E-B07B-1BDAFE0495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AD46613B-B46D-481F-B858-56BFD648FA7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332B9D04-BBDE-46CE-9116-26F99AD37B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a16="http://schemas.microsoft.com/office/drawing/2014/main" id="{7B4C2467-1377-4E01-A51D-72C18AA2A58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C671E1B8-E359-4B51-8B5E-96FBFBFA0E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a16="http://schemas.microsoft.com/office/drawing/2014/main" id="{84CF028E-3FDF-42CB-BEF8-E6F495A95F68}"/>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id="{7C3270ED-5570-4EF9-B27D-215646503BDF}"/>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a16="http://schemas.microsoft.com/office/drawing/2014/main" id="{543D6326-2853-41E2-9AD2-4BAF3FCC183A}"/>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3C155C0F-3C40-4C49-99AD-6713D062FE50}"/>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a16="http://schemas.microsoft.com/office/drawing/2014/main" id="{5CF68447-E9C9-4F6E-A8DF-9439C592E1A8}"/>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201" name="【橋りょう・トンネル】&#10;一人当たり有形固定資産（償却資産）額平均値テキスト">
          <a:extLst>
            <a:ext uri="{FF2B5EF4-FFF2-40B4-BE49-F238E27FC236}">
              <a16:creationId xmlns:a16="http://schemas.microsoft.com/office/drawing/2014/main" id="{617543E9-A5F2-42D3-A8D6-C0989FAAC4D0}"/>
            </a:ext>
          </a:extLst>
        </xdr:cNvPr>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a16="http://schemas.microsoft.com/office/drawing/2014/main" id="{C393AD41-45DF-4644-820E-35E97EC35231}"/>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a16="http://schemas.microsoft.com/office/drawing/2014/main" id="{07A29F6C-A50B-48A0-8F3C-2B926DBE89FF}"/>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a:extLst>
            <a:ext uri="{FF2B5EF4-FFF2-40B4-BE49-F238E27FC236}">
              <a16:creationId xmlns:a16="http://schemas.microsoft.com/office/drawing/2014/main" id="{0E29E873-32BF-47E3-9AC4-0167BF0EEBC3}"/>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526D1E32-7E11-448C-B1A2-7CCB8F48C8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60C7840E-BD67-44A9-8B35-CCA185E4E2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63A9BB9D-CDE5-4547-B955-476030EA10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95F2BE0-80E7-488C-AA0A-BC171965CB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A9F5406-E5C7-4A8B-A459-68D751A861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81816</xdr:rowOff>
    </xdr:from>
    <xdr:to>
      <xdr:col>55</xdr:col>
      <xdr:colOff>50800</xdr:colOff>
      <xdr:row>63</xdr:row>
      <xdr:rowOff>11966</xdr:rowOff>
    </xdr:to>
    <xdr:sp macro="" textlink="">
      <xdr:nvSpPr>
        <xdr:cNvPr id="210" name="楕円 209">
          <a:extLst>
            <a:ext uri="{FF2B5EF4-FFF2-40B4-BE49-F238E27FC236}">
              <a16:creationId xmlns:a16="http://schemas.microsoft.com/office/drawing/2014/main" id="{59F2FB7F-0F2D-45F7-B73B-87F2C709612B}"/>
            </a:ext>
          </a:extLst>
        </xdr:cNvPr>
        <xdr:cNvSpPr/>
      </xdr:nvSpPr>
      <xdr:spPr>
        <a:xfrm>
          <a:off x="10426700" y="107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104693</xdr:rowOff>
    </xdr:from>
    <xdr:ext cx="690189" cy="259045"/>
    <xdr:sp macro="" textlink="">
      <xdr:nvSpPr>
        <xdr:cNvPr id="211" name="【橋りょう・トンネル】&#10;一人当たり有形固定資産（償却資産）額該当値テキスト">
          <a:extLst>
            <a:ext uri="{FF2B5EF4-FFF2-40B4-BE49-F238E27FC236}">
              <a16:creationId xmlns:a16="http://schemas.microsoft.com/office/drawing/2014/main" id="{4699A14C-5306-43AD-A699-2FAEBD99984A}"/>
            </a:ext>
          </a:extLst>
        </xdr:cNvPr>
        <xdr:cNvSpPr txBox="1"/>
      </xdr:nvSpPr>
      <xdr:spPr>
        <a:xfrm>
          <a:off x="10515600" y="10563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85913</xdr:rowOff>
    </xdr:from>
    <xdr:to>
      <xdr:col>50</xdr:col>
      <xdr:colOff>165100</xdr:colOff>
      <xdr:row>63</xdr:row>
      <xdr:rowOff>16063</xdr:rowOff>
    </xdr:to>
    <xdr:sp macro="" textlink="">
      <xdr:nvSpPr>
        <xdr:cNvPr id="212" name="楕円 211">
          <a:extLst>
            <a:ext uri="{FF2B5EF4-FFF2-40B4-BE49-F238E27FC236}">
              <a16:creationId xmlns:a16="http://schemas.microsoft.com/office/drawing/2014/main" id="{2A990E59-1356-402C-890E-E286FC0E3BEB}"/>
            </a:ext>
          </a:extLst>
        </xdr:cNvPr>
        <xdr:cNvSpPr/>
      </xdr:nvSpPr>
      <xdr:spPr>
        <a:xfrm>
          <a:off x="9588500" y="107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132616</xdr:rowOff>
    </xdr:from>
    <xdr:to>
      <xdr:col>55</xdr:col>
      <xdr:colOff>0</xdr:colOff>
      <xdr:row>62</xdr:row>
      <xdr:rowOff>136713</xdr:rowOff>
    </xdr:to>
    <xdr:cxnSp macro="">
      <xdr:nvCxnSpPr>
        <xdr:cNvPr id="213" name="直線コネクタ 212">
          <a:extLst>
            <a:ext uri="{FF2B5EF4-FFF2-40B4-BE49-F238E27FC236}">
              <a16:creationId xmlns:a16="http://schemas.microsoft.com/office/drawing/2014/main" id="{5FFD9C1C-4F19-41D8-A9CE-886B4DD5EB87}"/>
            </a:ext>
          </a:extLst>
        </xdr:cNvPr>
        <xdr:cNvCxnSpPr/>
      </xdr:nvCxnSpPr>
      <xdr:spPr>
        <a:xfrm flipV="1">
          <a:off x="9639300" y="10762516"/>
          <a:ext cx="8382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25647</xdr:rowOff>
    </xdr:from>
    <xdr:to>
      <xdr:col>46</xdr:col>
      <xdr:colOff>38100</xdr:colOff>
      <xdr:row>63</xdr:row>
      <xdr:rowOff>127247</xdr:rowOff>
    </xdr:to>
    <xdr:sp macro="" textlink="">
      <xdr:nvSpPr>
        <xdr:cNvPr id="214" name="楕円 213">
          <a:extLst>
            <a:ext uri="{FF2B5EF4-FFF2-40B4-BE49-F238E27FC236}">
              <a16:creationId xmlns:a16="http://schemas.microsoft.com/office/drawing/2014/main" id="{21DA0E2B-D41E-4414-83EF-D433ED120A78}"/>
            </a:ext>
          </a:extLst>
        </xdr:cNvPr>
        <xdr:cNvSpPr/>
      </xdr:nvSpPr>
      <xdr:spPr>
        <a:xfrm>
          <a:off x="8699500" y="108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136713</xdr:rowOff>
    </xdr:from>
    <xdr:to>
      <xdr:col>50</xdr:col>
      <xdr:colOff>114300</xdr:colOff>
      <xdr:row>63</xdr:row>
      <xdr:rowOff>76447</xdr:rowOff>
    </xdr:to>
    <xdr:cxnSp macro="">
      <xdr:nvCxnSpPr>
        <xdr:cNvPr id="215" name="直線コネクタ 214">
          <a:extLst>
            <a:ext uri="{FF2B5EF4-FFF2-40B4-BE49-F238E27FC236}">
              <a16:creationId xmlns:a16="http://schemas.microsoft.com/office/drawing/2014/main" id="{23153923-697E-40AB-8AED-565ED3F18C49}"/>
            </a:ext>
          </a:extLst>
        </xdr:cNvPr>
        <xdr:cNvCxnSpPr/>
      </xdr:nvCxnSpPr>
      <xdr:spPr>
        <a:xfrm flipV="1">
          <a:off x="8750300" y="10766613"/>
          <a:ext cx="889000" cy="1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16" name="n_1aveValue【橋りょう・トンネル】&#10;一人当たり有形固定資産（償却資産）額">
          <a:extLst>
            <a:ext uri="{FF2B5EF4-FFF2-40B4-BE49-F238E27FC236}">
              <a16:creationId xmlns:a16="http://schemas.microsoft.com/office/drawing/2014/main" id="{6C5B2EEF-D2F2-483F-839E-2A1B00344746}"/>
            </a:ext>
          </a:extLst>
        </xdr:cNvPr>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a:extLst>
            <a:ext uri="{FF2B5EF4-FFF2-40B4-BE49-F238E27FC236}">
              <a16:creationId xmlns:a16="http://schemas.microsoft.com/office/drawing/2014/main" id="{426ABAA6-B3F7-487F-8C71-D88027319B7A}"/>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32590</xdr:rowOff>
    </xdr:from>
    <xdr:ext cx="690189" cy="259045"/>
    <xdr:sp macro="" textlink="">
      <xdr:nvSpPr>
        <xdr:cNvPr id="218" name="n_1mainValue【橋りょう・トンネル】&#10;一人当たり有形固定資産（償却資産）額">
          <a:extLst>
            <a:ext uri="{FF2B5EF4-FFF2-40B4-BE49-F238E27FC236}">
              <a16:creationId xmlns:a16="http://schemas.microsoft.com/office/drawing/2014/main" id="{7BDAC91D-BBA1-43CE-99A2-FA469184A43A}"/>
            </a:ext>
          </a:extLst>
        </xdr:cNvPr>
        <xdr:cNvSpPr txBox="1"/>
      </xdr:nvSpPr>
      <xdr:spPr>
        <a:xfrm>
          <a:off x="9281505" y="10491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118374</xdr:rowOff>
    </xdr:from>
    <xdr:ext cx="599010" cy="259045"/>
    <xdr:sp macro="" textlink="">
      <xdr:nvSpPr>
        <xdr:cNvPr id="219" name="n_2mainValue【橋りょう・トンネル】&#10;一人当たり有形固定資産（償却資産）額">
          <a:extLst>
            <a:ext uri="{FF2B5EF4-FFF2-40B4-BE49-F238E27FC236}">
              <a16:creationId xmlns:a16="http://schemas.microsoft.com/office/drawing/2014/main" id="{9BA17A4A-0F43-45A6-AFF0-255263E811F8}"/>
            </a:ext>
          </a:extLst>
        </xdr:cNvPr>
        <xdr:cNvSpPr txBox="1"/>
      </xdr:nvSpPr>
      <xdr:spPr>
        <a:xfrm>
          <a:off x="8450795" y="1091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224A2833-7CFB-47C2-AF71-32C0EDBFD2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69778B25-4C9C-4207-A942-E5019EF3B2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4C570227-7311-4ABF-ABCC-FFDF133849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08523D88-DE56-4DE9-AAFD-B70799BD3EA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05482A78-B385-4329-9D66-4EF5AA807A6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BB041D99-8197-4CF7-B9BD-35DFDB4ED24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9CEC3A49-79D9-4E16-9774-6F62D560DC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978C77F3-ECA6-42D5-A54A-9E249613F77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E5A8D099-0918-40E1-AD3A-AB6710E03E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2DC3D7A7-25E3-472D-8721-5F284E0E22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5E658188-50C6-41AB-9BE6-B37A2E1963C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6A5651F5-EDA0-4ABA-B258-E654A46F1D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36809369-61EB-4EBB-B3A8-0C4EC023DC9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7EADD59F-B565-4EA0-BC39-9F1F13A6748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11A225E0-2890-448C-86A4-EC538F0CBEF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762366C5-988C-4EAD-80F1-C93DA5FC619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79ADC90A-08DB-4E0D-919E-204BC6F5698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5F4DB1BD-15A4-4316-902D-CF9601F812B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1E977B91-0AFA-4781-B04B-BA8969C327E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11EFEDE2-E23D-4757-9720-7838EA827D9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3A91308A-9FD2-4554-A9A9-FF638E88963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8DD3C4D1-A14F-4400-A77B-A776A786519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EA0951FF-6C59-477E-97E8-2753CD56E77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C7A9D6BB-4B84-40CF-80D1-63AB609618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a16="http://schemas.microsoft.com/office/drawing/2014/main" id="{601A8F77-00E0-433F-9321-A7A949796510}"/>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23128C32-C49D-4CA2-B331-F5E113977E7C}"/>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a16="http://schemas.microsoft.com/office/drawing/2014/main" id="{543A50FD-697B-4D2F-873E-B030A062BE58}"/>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1EB279C5-391B-41D3-9D6A-97F5A494EFDE}"/>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a16="http://schemas.microsoft.com/office/drawing/2014/main" id="{833F4713-B421-46DE-9228-E8BD25D92453}"/>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E549340D-2E2A-469F-B995-6D34AFF74C66}"/>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a16="http://schemas.microsoft.com/office/drawing/2014/main" id="{F084D3A2-843A-4447-9B51-7581E02A747C}"/>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a16="http://schemas.microsoft.com/office/drawing/2014/main" id="{2C7A6E84-AB47-49E5-969C-A1EB3C07C4CC}"/>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a:extLst>
            <a:ext uri="{FF2B5EF4-FFF2-40B4-BE49-F238E27FC236}">
              <a16:creationId xmlns:a16="http://schemas.microsoft.com/office/drawing/2014/main" id="{AA9AECD9-4395-4D02-9F67-2B61491F6DD5}"/>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8DDC78B-D2A0-49E5-8E49-D14B13AA5E8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310BE16-7685-4234-AFCD-829C0DDCE8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FB16467-5FE3-4B4D-82CE-42299382A00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1F78F14-0695-4140-A4CE-F1E9CF8D80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B317C5D-ED63-4DC6-93B8-024F45C6A1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258" name="楕円 257">
          <a:extLst>
            <a:ext uri="{FF2B5EF4-FFF2-40B4-BE49-F238E27FC236}">
              <a16:creationId xmlns:a16="http://schemas.microsoft.com/office/drawing/2014/main" id="{AFD3AECC-ED5E-4CD9-BB0D-642BD170E55D}"/>
            </a:ext>
          </a:extLst>
        </xdr:cNvPr>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08288A9D-7F47-47F0-B1C8-396BFE2D7BE4}"/>
            </a:ext>
          </a:extLst>
        </xdr:cNvPr>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65405</xdr:rowOff>
    </xdr:from>
    <xdr:to>
      <xdr:col>20</xdr:col>
      <xdr:colOff>38100</xdr:colOff>
      <xdr:row>80</xdr:row>
      <xdr:rowOff>167005</xdr:rowOff>
    </xdr:to>
    <xdr:sp macro="" textlink="">
      <xdr:nvSpPr>
        <xdr:cNvPr id="260" name="楕円 259">
          <a:extLst>
            <a:ext uri="{FF2B5EF4-FFF2-40B4-BE49-F238E27FC236}">
              <a16:creationId xmlns:a16="http://schemas.microsoft.com/office/drawing/2014/main" id="{D569CE2A-B5AD-4FB5-8692-0B388C878E93}"/>
            </a:ext>
          </a:extLst>
        </xdr:cNvPr>
        <xdr:cNvSpPr/>
      </xdr:nvSpPr>
      <xdr:spPr>
        <a:xfrm>
          <a:off x="3746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80</xdr:row>
      <xdr:rowOff>116205</xdr:rowOff>
    </xdr:to>
    <xdr:cxnSp macro="">
      <xdr:nvCxnSpPr>
        <xdr:cNvPr id="261" name="直線コネクタ 260">
          <a:extLst>
            <a:ext uri="{FF2B5EF4-FFF2-40B4-BE49-F238E27FC236}">
              <a16:creationId xmlns:a16="http://schemas.microsoft.com/office/drawing/2014/main" id="{51171E93-A4B7-4250-8B42-6C6B8D49BD63}"/>
            </a:ext>
          </a:extLst>
        </xdr:cNvPr>
        <xdr:cNvCxnSpPr/>
      </xdr:nvCxnSpPr>
      <xdr:spPr>
        <a:xfrm flipV="1">
          <a:off x="3797300" y="137731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262" name="楕円 261">
          <a:extLst>
            <a:ext uri="{FF2B5EF4-FFF2-40B4-BE49-F238E27FC236}">
              <a16:creationId xmlns:a16="http://schemas.microsoft.com/office/drawing/2014/main" id="{CA8F09A9-0BE0-4F19-B29E-9A8FB911E588}"/>
            </a:ext>
          </a:extLst>
        </xdr:cNvPr>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116205</xdr:rowOff>
    </xdr:from>
    <xdr:to>
      <xdr:col>19</xdr:col>
      <xdr:colOff>177800</xdr:colOff>
      <xdr:row>81</xdr:row>
      <xdr:rowOff>78105</xdr:rowOff>
    </xdr:to>
    <xdr:cxnSp macro="">
      <xdr:nvCxnSpPr>
        <xdr:cNvPr id="263" name="直線コネクタ 262">
          <a:extLst>
            <a:ext uri="{FF2B5EF4-FFF2-40B4-BE49-F238E27FC236}">
              <a16:creationId xmlns:a16="http://schemas.microsoft.com/office/drawing/2014/main" id="{5472AFA1-6F87-44D5-94EE-0E455B635358}"/>
            </a:ext>
          </a:extLst>
        </xdr:cNvPr>
        <xdr:cNvCxnSpPr/>
      </xdr:nvCxnSpPr>
      <xdr:spPr>
        <a:xfrm flipV="1">
          <a:off x="2908300" y="1383220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64" name="n_1aveValue【公営住宅】&#10;有形固定資産減価償却率">
          <a:extLst>
            <a:ext uri="{FF2B5EF4-FFF2-40B4-BE49-F238E27FC236}">
              <a16:creationId xmlns:a16="http://schemas.microsoft.com/office/drawing/2014/main" id="{97852EA3-A35A-4556-A0DF-07FDC198EC06}"/>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a:extLst>
            <a:ext uri="{FF2B5EF4-FFF2-40B4-BE49-F238E27FC236}">
              <a16:creationId xmlns:a16="http://schemas.microsoft.com/office/drawing/2014/main" id="{3558FAF0-7AB6-4CB8-B1E2-87B40B267FF6}"/>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12082</xdr:rowOff>
    </xdr:from>
    <xdr:ext cx="405111" cy="259045"/>
    <xdr:sp macro="" textlink="">
      <xdr:nvSpPr>
        <xdr:cNvPr id="266" name="n_1mainValue【公営住宅】&#10;有形固定資産減価償却率">
          <a:extLst>
            <a:ext uri="{FF2B5EF4-FFF2-40B4-BE49-F238E27FC236}">
              <a16:creationId xmlns:a16="http://schemas.microsoft.com/office/drawing/2014/main" id="{8177A794-98F0-43B3-A265-A69AB8853D0A}"/>
            </a:ext>
          </a:extLst>
        </xdr:cNvPr>
        <xdr:cNvSpPr txBox="1"/>
      </xdr:nvSpPr>
      <xdr:spPr>
        <a:xfrm>
          <a:off x="3582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67" name="n_2mainValue【公営住宅】&#10;有形固定資産減価償却率">
          <a:extLst>
            <a:ext uri="{FF2B5EF4-FFF2-40B4-BE49-F238E27FC236}">
              <a16:creationId xmlns:a16="http://schemas.microsoft.com/office/drawing/2014/main" id="{6CFD9AFC-E408-47D6-9BA4-2D05CF2F5AF5}"/>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750950EC-A8E2-4202-BC86-D9FEDBACE0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EDF3D913-806F-47F2-BC6C-5192EECE6F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8D3D7308-F541-4350-B08F-8C13A1932F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374005D8-87E9-4EAA-A7E2-BDFEA759CE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5C02418A-6A18-454C-A5C6-6A8CC22159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BA80F872-65E4-4C77-812C-29B816A494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9BA6B035-C9BC-4E5C-8227-CE0D4D7C3D1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79324418-CC35-488C-B484-136A182F920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994735A1-05B1-497E-9E85-ACE2DD1853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9B495182-2819-4205-ACD2-CE84CA209D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663276D1-B841-48AF-8DC6-9839A336E78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DB1BA80D-877D-4BD8-BDAE-3953587F83C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5E2715F7-4721-46A8-BB81-DCAAEE02BDC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54FB67DE-C637-4DC1-B825-0E3537E7AB9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0B3C66C9-8810-4D5D-BBF4-2D30F6286BD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42D30018-7648-467F-B923-056B94770E9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2BAD1482-E4EC-452D-BD15-128707784C4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B957928F-0333-4194-A8A0-9AFBD914582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4BCEC0CB-AB22-4749-96E0-E10352FD5D4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id="{89E8F0E7-6286-478A-972B-93E6B52B06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436123C5-FF13-41BB-8537-918213B1D6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id="{F150DB2F-3355-415B-93C8-D809F450AAF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1D0CF49A-7247-46A1-A475-37B358B936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a16="http://schemas.microsoft.com/office/drawing/2014/main" id="{7F76CF7C-C18C-4E68-A72A-251E1D24A06D}"/>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a16="http://schemas.microsoft.com/office/drawing/2014/main" id="{FE13F8D9-6935-4470-BC3B-FE2611D6FFA0}"/>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a16="http://schemas.microsoft.com/office/drawing/2014/main" id="{CA31323C-5FBE-4FDF-8B12-341A08979FD9}"/>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a16="http://schemas.microsoft.com/office/drawing/2014/main" id="{48A863CF-622C-4C7D-9F84-0B04388B33C1}"/>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a16="http://schemas.microsoft.com/office/drawing/2014/main" id="{FB439FA1-A2BE-42E3-A83D-DA1CF76E3372}"/>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a:extLst>
            <a:ext uri="{FF2B5EF4-FFF2-40B4-BE49-F238E27FC236}">
              <a16:creationId xmlns:a16="http://schemas.microsoft.com/office/drawing/2014/main" id="{D0A2B7D2-1881-4114-AF8D-BE8453A1886A}"/>
            </a:ext>
          </a:extLst>
        </xdr:cNvPr>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a16="http://schemas.microsoft.com/office/drawing/2014/main" id="{340FB154-272C-4078-8CBE-B1575667D8D9}"/>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a16="http://schemas.microsoft.com/office/drawing/2014/main" id="{B72DC922-8A70-4EBD-A8B5-BB9834403C66}"/>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a:extLst>
            <a:ext uri="{FF2B5EF4-FFF2-40B4-BE49-F238E27FC236}">
              <a16:creationId xmlns:a16="http://schemas.microsoft.com/office/drawing/2014/main" id="{5E37A7F9-E85C-48F9-8D41-2332BB727DB3}"/>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B6BB757-F29E-43C2-BE47-3A9F07D118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DB48CCB-56A1-4F61-9EFB-A1255DAC58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D46BFC5-89FB-4155-ACCE-FBFF910B870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21875CD-9468-441F-BFB5-2B19EF5542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4DE84E5-C90D-40F1-812F-E9C51AAF69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108713</xdr:rowOff>
    </xdr:from>
    <xdr:to>
      <xdr:col>55</xdr:col>
      <xdr:colOff>50800</xdr:colOff>
      <xdr:row>85</xdr:row>
      <xdr:rowOff>38863</xdr:rowOff>
    </xdr:to>
    <xdr:sp macro="" textlink="">
      <xdr:nvSpPr>
        <xdr:cNvPr id="305" name="楕円 304">
          <a:extLst>
            <a:ext uri="{FF2B5EF4-FFF2-40B4-BE49-F238E27FC236}">
              <a16:creationId xmlns:a16="http://schemas.microsoft.com/office/drawing/2014/main" id="{048F22E8-132D-415C-98A0-A0196287F0BE}"/>
            </a:ext>
          </a:extLst>
        </xdr:cNvPr>
        <xdr:cNvSpPr/>
      </xdr:nvSpPr>
      <xdr:spPr>
        <a:xfrm>
          <a:off x="10426700" y="145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87140</xdr:rowOff>
    </xdr:from>
    <xdr:ext cx="469744" cy="259045"/>
    <xdr:sp macro="" textlink="">
      <xdr:nvSpPr>
        <xdr:cNvPr id="306" name="【公営住宅】&#10;一人当たり面積該当値テキスト">
          <a:extLst>
            <a:ext uri="{FF2B5EF4-FFF2-40B4-BE49-F238E27FC236}">
              <a16:creationId xmlns:a16="http://schemas.microsoft.com/office/drawing/2014/main" id="{42F3C9A7-A4DD-433C-A474-6C8F68EE80D5}"/>
            </a:ext>
          </a:extLst>
        </xdr:cNvPr>
        <xdr:cNvSpPr txBox="1"/>
      </xdr:nvSpPr>
      <xdr:spPr>
        <a:xfrm>
          <a:off x="10515600" y="1448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110110</xdr:rowOff>
    </xdr:from>
    <xdr:to>
      <xdr:col>50</xdr:col>
      <xdr:colOff>165100</xdr:colOff>
      <xdr:row>85</xdr:row>
      <xdr:rowOff>40260</xdr:rowOff>
    </xdr:to>
    <xdr:sp macro="" textlink="">
      <xdr:nvSpPr>
        <xdr:cNvPr id="307" name="楕円 306">
          <a:extLst>
            <a:ext uri="{FF2B5EF4-FFF2-40B4-BE49-F238E27FC236}">
              <a16:creationId xmlns:a16="http://schemas.microsoft.com/office/drawing/2014/main" id="{F8703224-0F55-4A9C-B90B-85B0C5238CD0}"/>
            </a:ext>
          </a:extLst>
        </xdr:cNvPr>
        <xdr:cNvSpPr/>
      </xdr:nvSpPr>
      <xdr:spPr>
        <a:xfrm>
          <a:off x="9588500" y="145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159513</xdr:rowOff>
    </xdr:from>
    <xdr:to>
      <xdr:col>55</xdr:col>
      <xdr:colOff>0</xdr:colOff>
      <xdr:row>84</xdr:row>
      <xdr:rowOff>160910</xdr:rowOff>
    </xdr:to>
    <xdr:cxnSp macro="">
      <xdr:nvCxnSpPr>
        <xdr:cNvPr id="308" name="直線コネクタ 307">
          <a:extLst>
            <a:ext uri="{FF2B5EF4-FFF2-40B4-BE49-F238E27FC236}">
              <a16:creationId xmlns:a16="http://schemas.microsoft.com/office/drawing/2014/main" id="{CB8276A8-B0FC-4794-ACF6-F16D44818966}"/>
            </a:ext>
          </a:extLst>
        </xdr:cNvPr>
        <xdr:cNvCxnSpPr/>
      </xdr:nvCxnSpPr>
      <xdr:spPr>
        <a:xfrm flipV="1">
          <a:off x="9639300" y="1456131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167387</xdr:rowOff>
    </xdr:from>
    <xdr:to>
      <xdr:col>46</xdr:col>
      <xdr:colOff>38100</xdr:colOff>
      <xdr:row>85</xdr:row>
      <xdr:rowOff>97537</xdr:rowOff>
    </xdr:to>
    <xdr:sp macro="" textlink="">
      <xdr:nvSpPr>
        <xdr:cNvPr id="309" name="楕円 308">
          <a:extLst>
            <a:ext uri="{FF2B5EF4-FFF2-40B4-BE49-F238E27FC236}">
              <a16:creationId xmlns:a16="http://schemas.microsoft.com/office/drawing/2014/main" id="{B6567FB5-A5DD-404C-B67F-D720DEF00A68}"/>
            </a:ext>
          </a:extLst>
        </xdr:cNvPr>
        <xdr:cNvSpPr/>
      </xdr:nvSpPr>
      <xdr:spPr>
        <a:xfrm>
          <a:off x="8699500" y="145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160910</xdr:rowOff>
    </xdr:from>
    <xdr:to>
      <xdr:col>50</xdr:col>
      <xdr:colOff>114300</xdr:colOff>
      <xdr:row>85</xdr:row>
      <xdr:rowOff>46737</xdr:rowOff>
    </xdr:to>
    <xdr:cxnSp macro="">
      <xdr:nvCxnSpPr>
        <xdr:cNvPr id="310" name="直線コネクタ 309">
          <a:extLst>
            <a:ext uri="{FF2B5EF4-FFF2-40B4-BE49-F238E27FC236}">
              <a16:creationId xmlns:a16="http://schemas.microsoft.com/office/drawing/2014/main" id="{431F568F-4920-4902-9B63-C4B0FED787BE}"/>
            </a:ext>
          </a:extLst>
        </xdr:cNvPr>
        <xdr:cNvCxnSpPr/>
      </xdr:nvCxnSpPr>
      <xdr:spPr>
        <a:xfrm flipV="1">
          <a:off x="8750300" y="14562710"/>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a:extLst>
            <a:ext uri="{FF2B5EF4-FFF2-40B4-BE49-F238E27FC236}">
              <a16:creationId xmlns:a16="http://schemas.microsoft.com/office/drawing/2014/main" id="{AA016D36-D8C2-48DE-BA62-FB3BE07F1148}"/>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a:extLst>
            <a:ext uri="{FF2B5EF4-FFF2-40B4-BE49-F238E27FC236}">
              <a16:creationId xmlns:a16="http://schemas.microsoft.com/office/drawing/2014/main" id="{55B6A596-825B-42D0-A137-AF70D92BFB7B}"/>
            </a:ext>
          </a:extLst>
        </xdr:cNvPr>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31387</xdr:rowOff>
    </xdr:from>
    <xdr:ext cx="469744" cy="259045"/>
    <xdr:sp macro="" textlink="">
      <xdr:nvSpPr>
        <xdr:cNvPr id="313" name="n_1mainValue【公営住宅】&#10;一人当たり面積">
          <a:extLst>
            <a:ext uri="{FF2B5EF4-FFF2-40B4-BE49-F238E27FC236}">
              <a16:creationId xmlns:a16="http://schemas.microsoft.com/office/drawing/2014/main" id="{1AE3DD17-E0F4-40B5-A9F0-0DAF57C9724C}"/>
            </a:ext>
          </a:extLst>
        </xdr:cNvPr>
        <xdr:cNvSpPr txBox="1"/>
      </xdr:nvSpPr>
      <xdr:spPr>
        <a:xfrm>
          <a:off x="9391727" y="146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88664</xdr:rowOff>
    </xdr:from>
    <xdr:ext cx="469744" cy="259045"/>
    <xdr:sp macro="" textlink="">
      <xdr:nvSpPr>
        <xdr:cNvPr id="314" name="n_2mainValue【公営住宅】&#10;一人当たり面積">
          <a:extLst>
            <a:ext uri="{FF2B5EF4-FFF2-40B4-BE49-F238E27FC236}">
              <a16:creationId xmlns:a16="http://schemas.microsoft.com/office/drawing/2014/main" id="{69F41B39-6556-4E7E-9A03-4928A8496D1A}"/>
            </a:ext>
          </a:extLst>
        </xdr:cNvPr>
        <xdr:cNvSpPr txBox="1"/>
      </xdr:nvSpPr>
      <xdr:spPr>
        <a:xfrm>
          <a:off x="8515427" y="1466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5200C214-7225-4FEA-9113-B47419ED7AE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30440256-2E52-4813-995D-68D83F61D3B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68D968A2-F511-4D19-A3CC-1E325D61EF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C53C8580-EF80-4A67-87EC-FDC757A5F25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E812EF08-40F8-4FA9-B121-F1ADB51B7B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A8F359E1-4A82-4975-AE60-2187676D89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A38C0BF9-982D-4FD9-A536-6112002C3C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ACB2B829-AE2C-4E22-936E-ECBF4FB827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83DE7725-E61B-4541-BE8B-F637CA2D086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BEC5CA78-C43B-4064-9EC9-A7BCA0B336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881FB435-3078-4047-922F-45C4FA06BB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0E80D994-C09B-476C-9113-48A220ADB7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7F83E744-B92C-4FA7-9532-BA4FD22544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F5B4464A-72C6-4813-B894-FB3DAC5A79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CE636C0C-BA4C-4F78-9702-F5A9EC2DFA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F2FBA8B1-A3BA-4035-9636-9BD440D7ED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id="{C0313E95-169B-4FC9-A350-E4C1F84B7C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id="{E19D66A3-0427-422E-B20E-2BCAB1BBC9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id="{972C8BFE-6669-41AF-A0FC-FB87A97FCF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id="{6580D65D-6CDA-4E9A-8A0F-74D1E3F8FF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id="{D305D299-32E9-4B22-B5FF-EF283B7ABE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id="{5DEC5F5A-C326-4A49-A091-3BBB37B6D1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id="{707E1688-9BE3-4639-B03E-AAD6E4EBFC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16861FC0-00E4-45DC-BA86-756E0D8CFB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55CA9FDD-DA75-4E7D-82B0-09A9000EC94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4ABAC409-0BDA-4299-BFD8-9D7AF05091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6A672248-FE42-4F35-8941-DBE847027FD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id="{D67B7481-C8FB-48BF-B462-0581A79A6A4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A3800650-8A80-40B0-B2BE-2D8474A8C9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264B0A3B-472D-46EB-A1B0-8D60D0DD1E6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EB95A1D6-7581-47F9-898A-76B31F5801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C6081EF8-C178-431C-AA78-B2D1802D32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DA237CC3-0162-4932-8F5E-35EB00E272A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31777837-90CF-4814-A9C9-A9BB2C1C2DE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F5EFBCFE-403D-4984-9D3C-9599CC47502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3A31280B-0F03-46E2-AEEE-651E02B010E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A2D28AF4-B239-4205-A5A3-B8BD60AD46A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id="{6BE0F085-9B5D-4D96-8F35-B942A9B1C93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55906E79-B6CC-4B61-9F99-5011AE600F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4C33CE97-80B7-4E61-BF17-F17D336F107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420396DB-8784-4669-B927-AB8C49B744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a:extLst>
            <a:ext uri="{FF2B5EF4-FFF2-40B4-BE49-F238E27FC236}">
              <a16:creationId xmlns:a16="http://schemas.microsoft.com/office/drawing/2014/main" id="{5E92FA4D-DF8B-44D3-884A-D1ACF371D12E}"/>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a:extLst>
            <a:ext uri="{FF2B5EF4-FFF2-40B4-BE49-F238E27FC236}">
              <a16:creationId xmlns:a16="http://schemas.microsoft.com/office/drawing/2014/main" id="{7669ED26-325B-45C8-A6D8-97F98C8E86BC}"/>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a:extLst>
            <a:ext uri="{FF2B5EF4-FFF2-40B4-BE49-F238E27FC236}">
              <a16:creationId xmlns:a16="http://schemas.microsoft.com/office/drawing/2014/main" id="{E953B94D-632A-432F-9353-62E75C751BC2}"/>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a:extLst>
            <a:ext uri="{FF2B5EF4-FFF2-40B4-BE49-F238E27FC236}">
              <a16:creationId xmlns:a16="http://schemas.microsoft.com/office/drawing/2014/main" id="{93A4FE5E-3097-4E7D-986B-998E109BFE6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a:extLst>
            <a:ext uri="{FF2B5EF4-FFF2-40B4-BE49-F238E27FC236}">
              <a16:creationId xmlns:a16="http://schemas.microsoft.com/office/drawing/2014/main" id="{FF1BADA4-F38D-4EE0-91A7-9B02128F8B4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1D5B778F-4817-4D96-8B61-1C262C73F29E}"/>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a:extLst>
            <a:ext uri="{FF2B5EF4-FFF2-40B4-BE49-F238E27FC236}">
              <a16:creationId xmlns:a16="http://schemas.microsoft.com/office/drawing/2014/main" id="{101D0317-2615-43DF-B0ED-5AD68A044C4E}"/>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a:extLst>
            <a:ext uri="{FF2B5EF4-FFF2-40B4-BE49-F238E27FC236}">
              <a16:creationId xmlns:a16="http://schemas.microsoft.com/office/drawing/2014/main" id="{3699EB2F-60BE-44F4-805A-3AE2A5A81FE7}"/>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a:extLst>
            <a:ext uri="{FF2B5EF4-FFF2-40B4-BE49-F238E27FC236}">
              <a16:creationId xmlns:a16="http://schemas.microsoft.com/office/drawing/2014/main" id="{272DF3A5-E099-4B73-A92C-E91E4297487C}"/>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656BA449-4583-42D4-A4F8-B79834615E9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2EC4E76-0424-4F98-935D-7A257F7621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644E1199-0401-467E-A06F-53CF008681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CC965379-9FC3-454C-8EC7-742FD5042AD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3CAA3B56-54F8-4FF4-8417-D9B9549B94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156028</xdr:rowOff>
    </xdr:from>
    <xdr:to>
      <xdr:col>85</xdr:col>
      <xdr:colOff>177800</xdr:colOff>
      <xdr:row>39</xdr:row>
      <xdr:rowOff>86178</xdr:rowOff>
    </xdr:to>
    <xdr:sp macro="" textlink="">
      <xdr:nvSpPr>
        <xdr:cNvPr id="370" name="楕円 369">
          <a:extLst>
            <a:ext uri="{FF2B5EF4-FFF2-40B4-BE49-F238E27FC236}">
              <a16:creationId xmlns:a16="http://schemas.microsoft.com/office/drawing/2014/main" id="{F4373E1B-157D-4660-AC17-E2295DCAC65F}"/>
            </a:ext>
          </a:extLst>
        </xdr:cNvPr>
        <xdr:cNvSpPr/>
      </xdr:nvSpPr>
      <xdr:spPr>
        <a:xfrm>
          <a:off x="16268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134455</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id="{0484D4DA-7261-404C-9290-E6840BFDC51C}"/>
            </a:ext>
          </a:extLst>
        </xdr:cNvPr>
        <xdr:cNvSpPr txBox="1"/>
      </xdr:nvSpPr>
      <xdr:spPr>
        <a:xfrm>
          <a:off x="16357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372" name="楕円 371">
          <a:extLst>
            <a:ext uri="{FF2B5EF4-FFF2-40B4-BE49-F238E27FC236}">
              <a16:creationId xmlns:a16="http://schemas.microsoft.com/office/drawing/2014/main" id="{9CEAACEE-8335-476A-8959-0EE99D131894}"/>
            </a:ext>
          </a:extLst>
        </xdr:cNvPr>
        <xdr:cNvSpPr/>
      </xdr:nvSpPr>
      <xdr:spPr>
        <a:xfrm>
          <a:off x="15430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35378</xdr:rowOff>
    </xdr:from>
    <xdr:to>
      <xdr:col>85</xdr:col>
      <xdr:colOff>127000</xdr:colOff>
      <xdr:row>39</xdr:row>
      <xdr:rowOff>85997</xdr:rowOff>
    </xdr:to>
    <xdr:cxnSp macro="">
      <xdr:nvCxnSpPr>
        <xdr:cNvPr id="373" name="直線コネクタ 372">
          <a:extLst>
            <a:ext uri="{FF2B5EF4-FFF2-40B4-BE49-F238E27FC236}">
              <a16:creationId xmlns:a16="http://schemas.microsoft.com/office/drawing/2014/main" id="{F13D57C0-4B65-4C2E-A7B0-9629020D9410}"/>
            </a:ext>
          </a:extLst>
        </xdr:cNvPr>
        <xdr:cNvCxnSpPr/>
      </xdr:nvCxnSpPr>
      <xdr:spPr>
        <a:xfrm flipV="1">
          <a:off x="15481300" y="672192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80917</xdr:rowOff>
    </xdr:from>
    <xdr:to>
      <xdr:col>76</xdr:col>
      <xdr:colOff>165100</xdr:colOff>
      <xdr:row>40</xdr:row>
      <xdr:rowOff>11067</xdr:rowOff>
    </xdr:to>
    <xdr:sp macro="" textlink="">
      <xdr:nvSpPr>
        <xdr:cNvPr id="374" name="楕円 373">
          <a:extLst>
            <a:ext uri="{FF2B5EF4-FFF2-40B4-BE49-F238E27FC236}">
              <a16:creationId xmlns:a16="http://schemas.microsoft.com/office/drawing/2014/main" id="{362BD8FE-7C0E-486B-A2A5-C19806F3AEA8}"/>
            </a:ext>
          </a:extLst>
        </xdr:cNvPr>
        <xdr:cNvSpPr/>
      </xdr:nvSpPr>
      <xdr:spPr>
        <a:xfrm>
          <a:off x="14541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85997</xdr:rowOff>
    </xdr:from>
    <xdr:to>
      <xdr:col>81</xdr:col>
      <xdr:colOff>50800</xdr:colOff>
      <xdr:row>39</xdr:row>
      <xdr:rowOff>131717</xdr:rowOff>
    </xdr:to>
    <xdr:cxnSp macro="">
      <xdr:nvCxnSpPr>
        <xdr:cNvPr id="375" name="直線コネクタ 374">
          <a:extLst>
            <a:ext uri="{FF2B5EF4-FFF2-40B4-BE49-F238E27FC236}">
              <a16:creationId xmlns:a16="http://schemas.microsoft.com/office/drawing/2014/main" id="{F67E4F06-AEAF-42AF-9AF9-FE02AD3458F9}"/>
            </a:ext>
          </a:extLst>
        </xdr:cNvPr>
        <xdr:cNvCxnSpPr/>
      </xdr:nvCxnSpPr>
      <xdr:spPr>
        <a:xfrm flipV="1">
          <a:off x="14592300" y="67725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7EEB2B4C-93EB-4D87-9D3A-EA333787B603}"/>
            </a:ext>
          </a:extLst>
        </xdr:cNvPr>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206BAA08-5665-462B-8395-A00F96065823}"/>
            </a:ext>
          </a:extLst>
        </xdr:cNvPr>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127924</xdr:rowOff>
    </xdr:from>
    <xdr:ext cx="405111" cy="259045"/>
    <xdr:sp macro="" textlink="">
      <xdr:nvSpPr>
        <xdr:cNvPr id="378" name="n_1mainValue【認定こども園・幼稚園・保育所】&#10;有形固定資産減価償却率">
          <a:extLst>
            <a:ext uri="{FF2B5EF4-FFF2-40B4-BE49-F238E27FC236}">
              <a16:creationId xmlns:a16="http://schemas.microsoft.com/office/drawing/2014/main" id="{EBAA5C99-63B4-48D9-AF76-34352DD73DF1}"/>
            </a:ext>
          </a:extLst>
        </xdr:cNvPr>
        <xdr:cNvSpPr txBox="1"/>
      </xdr:nvSpPr>
      <xdr:spPr>
        <a:xfrm>
          <a:off x="15266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379" name="n_2mainValue【認定こども園・幼稚園・保育所】&#10;有形固定資産減価償却率">
          <a:extLst>
            <a:ext uri="{FF2B5EF4-FFF2-40B4-BE49-F238E27FC236}">
              <a16:creationId xmlns:a16="http://schemas.microsoft.com/office/drawing/2014/main" id="{22F56EFA-57E2-40E2-93C4-51D9EDE2484D}"/>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A9691C5C-F563-4493-B98E-26CDD5CB50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583D4677-70BC-41CC-83E2-959EB9DA74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A56E8F1D-8BCE-48A2-92BE-BF6EB20B95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88EA730E-A266-46CF-8C4F-1402DB15DB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D9C2EAF3-9EE3-45DF-B3D0-3C803FDF18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AA3D3C71-26E2-487E-A8E8-D72DD4D9225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06AFEEBE-1CB3-4F12-90E9-8CFB5F41FB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BD577EFD-3B2B-4270-AB52-1552F3C0AE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84ED9FC4-964E-4F72-B2B1-ED915F8B5B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57E01FF6-CEC2-408C-A4C3-B0E49FBEA15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a16="http://schemas.microsoft.com/office/drawing/2014/main" id="{DD377BF0-23DA-46F5-B7EE-262F2AD083C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0B7A661C-0A21-4CF8-9B49-11B44B5CF01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a16="http://schemas.microsoft.com/office/drawing/2014/main" id="{AEA04124-8ED9-48C8-BF92-F58534CDA36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a16="http://schemas.microsoft.com/office/drawing/2014/main" id="{B2370F7B-AD98-4C26-B01E-A32432A383D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a16="http://schemas.microsoft.com/office/drawing/2014/main" id="{A0CC9F3D-F6A4-4C9F-A14B-B30AD1F19CB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a16="http://schemas.microsoft.com/office/drawing/2014/main" id="{1432E89C-8DB1-46BB-B449-D8E0D376504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a16="http://schemas.microsoft.com/office/drawing/2014/main" id="{5961C0A3-76DD-473D-BC1F-3F1A44F95DD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a16="http://schemas.microsoft.com/office/drawing/2014/main" id="{618C616C-4682-433A-9907-18C815F1E60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a16="http://schemas.microsoft.com/office/drawing/2014/main" id="{B0BDCF58-9998-4849-9870-0565E8676E3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a16="http://schemas.microsoft.com/office/drawing/2014/main" id="{D2CC8A7F-769A-442F-AC71-E778045EE7C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a16="http://schemas.microsoft.com/office/drawing/2014/main" id="{0722A7CF-9345-43DD-AD4A-AB780A411DF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a16="http://schemas.microsoft.com/office/drawing/2014/main" id="{595C1240-A0C3-4169-9755-C750D4D585B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17259C4F-BB3E-48E9-B4A4-4BFA2A736C0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DE68E5BD-FC75-439E-A4C6-7CD57DA1954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D539C94B-B375-4D14-B20A-45E6D22542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a:extLst>
            <a:ext uri="{FF2B5EF4-FFF2-40B4-BE49-F238E27FC236}">
              <a16:creationId xmlns:a16="http://schemas.microsoft.com/office/drawing/2014/main" id="{2AF19403-F258-40C5-A4C4-969351D41943}"/>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E332EE21-D88F-4033-80F6-80C46C5037AF}"/>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a:extLst>
            <a:ext uri="{FF2B5EF4-FFF2-40B4-BE49-F238E27FC236}">
              <a16:creationId xmlns:a16="http://schemas.microsoft.com/office/drawing/2014/main" id="{05F4BFA4-6996-4A39-AE4B-A4F6E65FAC1F}"/>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929B9EF6-7645-479A-9410-D047289EDB2E}"/>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a:extLst>
            <a:ext uri="{FF2B5EF4-FFF2-40B4-BE49-F238E27FC236}">
              <a16:creationId xmlns:a16="http://schemas.microsoft.com/office/drawing/2014/main" id="{8D2835E6-0DD5-4318-8EB2-574CBA3BE032}"/>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D61B6992-BEFD-48C3-94F0-09DD4FD9B6C4}"/>
            </a:ext>
          </a:extLst>
        </xdr:cNvPr>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a:extLst>
            <a:ext uri="{FF2B5EF4-FFF2-40B4-BE49-F238E27FC236}">
              <a16:creationId xmlns:a16="http://schemas.microsoft.com/office/drawing/2014/main" id="{E503BC54-76F1-438F-8032-238FAEFEBE63}"/>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a:extLst>
            <a:ext uri="{FF2B5EF4-FFF2-40B4-BE49-F238E27FC236}">
              <a16:creationId xmlns:a16="http://schemas.microsoft.com/office/drawing/2014/main" id="{449CF11C-3CE6-4BA7-B91F-50986931D86C}"/>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a:extLst>
            <a:ext uri="{FF2B5EF4-FFF2-40B4-BE49-F238E27FC236}">
              <a16:creationId xmlns:a16="http://schemas.microsoft.com/office/drawing/2014/main" id="{7220CCA0-5FA1-4307-8CE3-85E246DE05F7}"/>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F136429-9C88-4407-A8B4-B19F6DF2DF4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3D5ED2F-F1ED-4B57-AA02-C82025D0A1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BB8530E9-37BF-4852-B9F1-CE91330CB0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CCA030C-E156-4E45-95ED-A70CF7EDEA9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928B9FBE-B4BD-462A-BC4D-596A64259ED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38463</xdr:rowOff>
    </xdr:from>
    <xdr:to>
      <xdr:col>116</xdr:col>
      <xdr:colOff>114300</xdr:colOff>
      <xdr:row>39</xdr:row>
      <xdr:rowOff>140063</xdr:rowOff>
    </xdr:to>
    <xdr:sp macro="" textlink="">
      <xdr:nvSpPr>
        <xdr:cNvPr id="419" name="楕円 418">
          <a:extLst>
            <a:ext uri="{FF2B5EF4-FFF2-40B4-BE49-F238E27FC236}">
              <a16:creationId xmlns:a16="http://schemas.microsoft.com/office/drawing/2014/main" id="{CA3A4B3C-F724-4214-9D82-0D0A3C3D8E31}"/>
            </a:ext>
          </a:extLst>
        </xdr:cNvPr>
        <xdr:cNvSpPr/>
      </xdr:nvSpPr>
      <xdr:spPr>
        <a:xfrm>
          <a:off x="22110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16890</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id="{B2082D03-B472-42A7-BE57-2DC5BDD762E1}"/>
            </a:ext>
          </a:extLst>
        </xdr:cNvPr>
        <xdr:cNvSpPr txBox="1"/>
      </xdr:nvSpPr>
      <xdr:spPr>
        <a:xfrm>
          <a:off x="22199600" y="67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44994</xdr:rowOff>
    </xdr:from>
    <xdr:to>
      <xdr:col>112</xdr:col>
      <xdr:colOff>38100</xdr:colOff>
      <xdr:row>39</xdr:row>
      <xdr:rowOff>146594</xdr:rowOff>
    </xdr:to>
    <xdr:sp macro="" textlink="">
      <xdr:nvSpPr>
        <xdr:cNvPr id="421" name="楕円 420">
          <a:extLst>
            <a:ext uri="{FF2B5EF4-FFF2-40B4-BE49-F238E27FC236}">
              <a16:creationId xmlns:a16="http://schemas.microsoft.com/office/drawing/2014/main" id="{84398993-BA2A-41C9-B60B-9A7973AE14DB}"/>
            </a:ext>
          </a:extLst>
        </xdr:cNvPr>
        <xdr:cNvSpPr/>
      </xdr:nvSpPr>
      <xdr:spPr>
        <a:xfrm>
          <a:off x="21272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89263</xdr:rowOff>
    </xdr:from>
    <xdr:to>
      <xdr:col>116</xdr:col>
      <xdr:colOff>63500</xdr:colOff>
      <xdr:row>39</xdr:row>
      <xdr:rowOff>95794</xdr:rowOff>
    </xdr:to>
    <xdr:cxnSp macro="">
      <xdr:nvCxnSpPr>
        <xdr:cNvPr id="422" name="直線コネクタ 421">
          <a:extLst>
            <a:ext uri="{FF2B5EF4-FFF2-40B4-BE49-F238E27FC236}">
              <a16:creationId xmlns:a16="http://schemas.microsoft.com/office/drawing/2014/main" id="{57CAD28A-118D-4D21-B85D-D69A3F98D581}"/>
            </a:ext>
          </a:extLst>
        </xdr:cNvPr>
        <xdr:cNvCxnSpPr/>
      </xdr:nvCxnSpPr>
      <xdr:spPr>
        <a:xfrm flipV="1">
          <a:off x="21323300" y="67758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56424</xdr:rowOff>
    </xdr:from>
    <xdr:to>
      <xdr:col>107</xdr:col>
      <xdr:colOff>101600</xdr:colOff>
      <xdr:row>39</xdr:row>
      <xdr:rowOff>158024</xdr:rowOff>
    </xdr:to>
    <xdr:sp macro="" textlink="">
      <xdr:nvSpPr>
        <xdr:cNvPr id="423" name="楕円 422">
          <a:extLst>
            <a:ext uri="{FF2B5EF4-FFF2-40B4-BE49-F238E27FC236}">
              <a16:creationId xmlns:a16="http://schemas.microsoft.com/office/drawing/2014/main" id="{4FCC3149-AAF8-468E-B5DA-7D3C7081CE31}"/>
            </a:ext>
          </a:extLst>
        </xdr:cNvPr>
        <xdr:cNvSpPr/>
      </xdr:nvSpPr>
      <xdr:spPr>
        <a:xfrm>
          <a:off x="2038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95794</xdr:rowOff>
    </xdr:from>
    <xdr:to>
      <xdr:col>111</xdr:col>
      <xdr:colOff>177800</xdr:colOff>
      <xdr:row>39</xdr:row>
      <xdr:rowOff>107224</xdr:rowOff>
    </xdr:to>
    <xdr:cxnSp macro="">
      <xdr:nvCxnSpPr>
        <xdr:cNvPr id="424" name="直線コネクタ 423">
          <a:extLst>
            <a:ext uri="{FF2B5EF4-FFF2-40B4-BE49-F238E27FC236}">
              <a16:creationId xmlns:a16="http://schemas.microsoft.com/office/drawing/2014/main" id="{C9C69A0E-7B7C-42A0-8975-C002B22B01E6}"/>
            </a:ext>
          </a:extLst>
        </xdr:cNvPr>
        <xdr:cNvCxnSpPr/>
      </xdr:nvCxnSpPr>
      <xdr:spPr>
        <a:xfrm flipV="1">
          <a:off x="20434300" y="67823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5CF0C2A6-1768-49F2-B07B-194DCBB7D787}"/>
            </a:ext>
          </a:extLst>
        </xdr:cNvPr>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05779E82-AA91-48AD-B8A3-8C090A6DB791}"/>
            </a:ext>
          </a:extLst>
        </xdr:cNvPr>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137721</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id="{4EEDE0DD-9FC9-4795-85A7-1CD2AE6C300D}"/>
            </a:ext>
          </a:extLst>
        </xdr:cNvPr>
        <xdr:cNvSpPr txBox="1"/>
      </xdr:nvSpPr>
      <xdr:spPr>
        <a:xfrm>
          <a:off x="21075727" y="682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149151</xdr:rowOff>
    </xdr:from>
    <xdr:ext cx="469744" cy="259045"/>
    <xdr:sp macro="" textlink="">
      <xdr:nvSpPr>
        <xdr:cNvPr id="428" name="n_2mainValue【認定こども園・幼稚園・保育所】&#10;一人当たり面積">
          <a:extLst>
            <a:ext uri="{FF2B5EF4-FFF2-40B4-BE49-F238E27FC236}">
              <a16:creationId xmlns:a16="http://schemas.microsoft.com/office/drawing/2014/main" id="{6A9DF586-475D-4633-AD83-D05830527957}"/>
            </a:ext>
          </a:extLst>
        </xdr:cNvPr>
        <xdr:cNvSpPr txBox="1"/>
      </xdr:nvSpPr>
      <xdr:spPr>
        <a:xfrm>
          <a:off x="20199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95FC9E3D-D108-4347-8E7B-B05F5B96FE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35BA452A-778F-423D-AB85-9B60D575822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A056B207-B1D3-48CE-B90B-39FA1307D8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99976AFA-460A-4503-9074-4F3BC2DCAEB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4FE951FA-8C82-4D35-B30B-91C996CA6A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7103FEDA-6EBC-4672-858B-D8481533D1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3E1A8983-EDCE-49FE-B7D4-4FDD4A17DB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EF8A9175-2831-439D-A4E4-F24ABF995E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B72C3A0E-1273-4CD5-83E5-1F2CFB7595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D6005876-4A9B-46A8-8122-716A3B3D6F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a16="http://schemas.microsoft.com/office/drawing/2014/main" id="{21B9FC8F-89A3-48F9-AC99-F4ED221D0BF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a:extLst>
            <a:ext uri="{FF2B5EF4-FFF2-40B4-BE49-F238E27FC236}">
              <a16:creationId xmlns:a16="http://schemas.microsoft.com/office/drawing/2014/main" id="{63F69423-D5DE-4685-BFFF-10ED9692D5D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a:extLst>
            <a:ext uri="{FF2B5EF4-FFF2-40B4-BE49-F238E27FC236}">
              <a16:creationId xmlns:a16="http://schemas.microsoft.com/office/drawing/2014/main" id="{9BD5510B-ECBB-48EA-91A4-4903D888C56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a:extLst>
            <a:ext uri="{FF2B5EF4-FFF2-40B4-BE49-F238E27FC236}">
              <a16:creationId xmlns:a16="http://schemas.microsoft.com/office/drawing/2014/main" id="{A8960F00-84FA-44DE-9535-42F0D6092B3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a:extLst>
            <a:ext uri="{FF2B5EF4-FFF2-40B4-BE49-F238E27FC236}">
              <a16:creationId xmlns:a16="http://schemas.microsoft.com/office/drawing/2014/main" id="{8C323358-322B-43F0-8F3E-588D54038A4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a:extLst>
            <a:ext uri="{FF2B5EF4-FFF2-40B4-BE49-F238E27FC236}">
              <a16:creationId xmlns:a16="http://schemas.microsoft.com/office/drawing/2014/main" id="{3004F25A-504E-4AFE-9FAE-893CBB9911C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a:extLst>
            <a:ext uri="{FF2B5EF4-FFF2-40B4-BE49-F238E27FC236}">
              <a16:creationId xmlns:a16="http://schemas.microsoft.com/office/drawing/2014/main" id="{DF3D9C48-A370-447E-B75F-60EC9628D0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a:extLst>
            <a:ext uri="{FF2B5EF4-FFF2-40B4-BE49-F238E27FC236}">
              <a16:creationId xmlns:a16="http://schemas.microsoft.com/office/drawing/2014/main" id="{73504F1C-104C-41B8-9094-DF318F14032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a:extLst>
            <a:ext uri="{FF2B5EF4-FFF2-40B4-BE49-F238E27FC236}">
              <a16:creationId xmlns:a16="http://schemas.microsoft.com/office/drawing/2014/main" id="{1B3D4111-C90F-4031-AEE7-7CBAF141B1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a:extLst>
            <a:ext uri="{FF2B5EF4-FFF2-40B4-BE49-F238E27FC236}">
              <a16:creationId xmlns:a16="http://schemas.microsoft.com/office/drawing/2014/main" id="{7A65D295-9319-4732-AF1E-E6716D93A84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a:extLst>
            <a:ext uri="{FF2B5EF4-FFF2-40B4-BE49-F238E27FC236}">
              <a16:creationId xmlns:a16="http://schemas.microsoft.com/office/drawing/2014/main" id="{C4DBF0EB-A120-4D40-9F50-2878544D08F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B2CF536D-E3F2-4D91-948C-61751C88CC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43DE0035-267D-41ED-82A2-9DD09A3D292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F1F68A07-384D-489D-9B68-9BCAF5E07E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a:extLst>
            <a:ext uri="{FF2B5EF4-FFF2-40B4-BE49-F238E27FC236}">
              <a16:creationId xmlns:a16="http://schemas.microsoft.com/office/drawing/2014/main" id="{CF049E6F-4369-4E85-84F1-747AD08C0DBC}"/>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5B2382A3-D6F6-4317-9C03-5FE35FDFF8CA}"/>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a:extLst>
            <a:ext uri="{FF2B5EF4-FFF2-40B4-BE49-F238E27FC236}">
              <a16:creationId xmlns:a16="http://schemas.microsoft.com/office/drawing/2014/main" id="{FD9961E0-AB55-4662-859C-495CC49344F4}"/>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00FDF1F3-BEB7-4B3D-875B-BCA97D985E23}"/>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a:extLst>
            <a:ext uri="{FF2B5EF4-FFF2-40B4-BE49-F238E27FC236}">
              <a16:creationId xmlns:a16="http://schemas.microsoft.com/office/drawing/2014/main" id="{B0584510-041C-43DC-A687-44B6E199A23E}"/>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34625DA0-3D79-4D89-B6F1-4A41A6F81946}"/>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a:extLst>
            <a:ext uri="{FF2B5EF4-FFF2-40B4-BE49-F238E27FC236}">
              <a16:creationId xmlns:a16="http://schemas.microsoft.com/office/drawing/2014/main" id="{5BACB2D8-ADCA-4F29-9745-88A57DDB4B04}"/>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a:extLst>
            <a:ext uri="{FF2B5EF4-FFF2-40B4-BE49-F238E27FC236}">
              <a16:creationId xmlns:a16="http://schemas.microsoft.com/office/drawing/2014/main" id="{79B290EE-3F58-4D6B-8E61-83350E167854}"/>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a:extLst>
            <a:ext uri="{FF2B5EF4-FFF2-40B4-BE49-F238E27FC236}">
              <a16:creationId xmlns:a16="http://schemas.microsoft.com/office/drawing/2014/main" id="{31263B39-19CB-407B-A65E-471EF08C0D90}"/>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3C992611-F06E-45EB-92A5-5E9B9C9E5C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8769B546-0FD4-4CC6-8DAA-217F12098E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8C18D0C3-D13E-48B7-80B9-04E7BCAFFE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B29C6F3B-562F-4B84-8E64-592C8F1D0D4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B45373DB-B93D-4C98-BAE5-5899527E06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69215</xdr:rowOff>
    </xdr:from>
    <xdr:to>
      <xdr:col>85</xdr:col>
      <xdr:colOff>177800</xdr:colOff>
      <xdr:row>61</xdr:row>
      <xdr:rowOff>170815</xdr:rowOff>
    </xdr:to>
    <xdr:sp macro="" textlink="">
      <xdr:nvSpPr>
        <xdr:cNvPr id="467" name="楕円 466">
          <a:extLst>
            <a:ext uri="{FF2B5EF4-FFF2-40B4-BE49-F238E27FC236}">
              <a16:creationId xmlns:a16="http://schemas.microsoft.com/office/drawing/2014/main" id="{BB86756E-9E73-4A6E-A4CD-1C503F7A5611}"/>
            </a:ext>
          </a:extLst>
        </xdr:cNvPr>
        <xdr:cNvSpPr/>
      </xdr:nvSpPr>
      <xdr:spPr>
        <a:xfrm>
          <a:off x="16268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47642</xdr:rowOff>
    </xdr:from>
    <xdr:ext cx="405111" cy="259045"/>
    <xdr:sp macro="" textlink="">
      <xdr:nvSpPr>
        <xdr:cNvPr id="468" name="【学校施設】&#10;有形固定資産減価償却率該当値テキスト">
          <a:extLst>
            <a:ext uri="{FF2B5EF4-FFF2-40B4-BE49-F238E27FC236}">
              <a16:creationId xmlns:a16="http://schemas.microsoft.com/office/drawing/2014/main" id="{F82A33AC-53A4-4B6E-9DC4-3C709B64EFC5}"/>
            </a:ext>
          </a:extLst>
        </xdr:cNvPr>
        <xdr:cNvSpPr txBox="1"/>
      </xdr:nvSpPr>
      <xdr:spPr>
        <a:xfrm>
          <a:off x="16357600"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469" name="楕円 468">
          <a:extLst>
            <a:ext uri="{FF2B5EF4-FFF2-40B4-BE49-F238E27FC236}">
              <a16:creationId xmlns:a16="http://schemas.microsoft.com/office/drawing/2014/main" id="{D706F9C7-2582-48AE-8808-163AFAF48D4E}"/>
            </a:ext>
          </a:extLst>
        </xdr:cNvPr>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120015</xdr:rowOff>
    </xdr:from>
    <xdr:to>
      <xdr:col>85</xdr:col>
      <xdr:colOff>127000</xdr:colOff>
      <xdr:row>61</xdr:row>
      <xdr:rowOff>161925</xdr:rowOff>
    </xdr:to>
    <xdr:cxnSp macro="">
      <xdr:nvCxnSpPr>
        <xdr:cNvPr id="470" name="直線コネクタ 469">
          <a:extLst>
            <a:ext uri="{FF2B5EF4-FFF2-40B4-BE49-F238E27FC236}">
              <a16:creationId xmlns:a16="http://schemas.microsoft.com/office/drawing/2014/main" id="{871DD3CF-65A7-4A42-A7E3-4C77BB09B7C5}"/>
            </a:ext>
          </a:extLst>
        </xdr:cNvPr>
        <xdr:cNvCxnSpPr/>
      </xdr:nvCxnSpPr>
      <xdr:spPr>
        <a:xfrm flipV="1">
          <a:off x="15481300" y="105784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471" name="楕円 470">
          <a:extLst>
            <a:ext uri="{FF2B5EF4-FFF2-40B4-BE49-F238E27FC236}">
              <a16:creationId xmlns:a16="http://schemas.microsoft.com/office/drawing/2014/main" id="{1C6252CD-8394-41D1-9843-A5757C5BE80C}"/>
            </a:ext>
          </a:extLst>
        </xdr:cNvPr>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61</xdr:row>
      <xdr:rowOff>161925</xdr:rowOff>
    </xdr:to>
    <xdr:cxnSp macro="">
      <xdr:nvCxnSpPr>
        <xdr:cNvPr id="472" name="直線コネクタ 471">
          <a:extLst>
            <a:ext uri="{FF2B5EF4-FFF2-40B4-BE49-F238E27FC236}">
              <a16:creationId xmlns:a16="http://schemas.microsoft.com/office/drawing/2014/main" id="{DD1FC2D1-9364-4C15-BDFB-831565194295}"/>
            </a:ext>
          </a:extLst>
        </xdr:cNvPr>
        <xdr:cNvCxnSpPr/>
      </xdr:nvCxnSpPr>
      <xdr:spPr>
        <a:xfrm>
          <a:off x="14592300" y="10580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73" name="n_1aveValue【学校施設】&#10;有形固定資産減価償却率">
          <a:extLst>
            <a:ext uri="{FF2B5EF4-FFF2-40B4-BE49-F238E27FC236}">
              <a16:creationId xmlns:a16="http://schemas.microsoft.com/office/drawing/2014/main" id="{3F2ED456-9A0C-4331-AE62-1E2734E9D0A5}"/>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74" name="n_2aveValue【学校施設】&#10;有形固定資産減価償却率">
          <a:extLst>
            <a:ext uri="{FF2B5EF4-FFF2-40B4-BE49-F238E27FC236}">
              <a16:creationId xmlns:a16="http://schemas.microsoft.com/office/drawing/2014/main" id="{75E6BFC2-A4F8-4340-857A-7F11A5328F13}"/>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32402</xdr:rowOff>
    </xdr:from>
    <xdr:ext cx="405111" cy="259045"/>
    <xdr:sp macro="" textlink="">
      <xdr:nvSpPr>
        <xdr:cNvPr id="475" name="n_1mainValue【学校施設】&#10;有形固定資産減価償却率">
          <a:extLst>
            <a:ext uri="{FF2B5EF4-FFF2-40B4-BE49-F238E27FC236}">
              <a16:creationId xmlns:a16="http://schemas.microsoft.com/office/drawing/2014/main" id="{32F31021-26DA-4462-BEFD-978DEB2C8B9A}"/>
            </a:ext>
          </a:extLst>
        </xdr:cNvPr>
        <xdr:cNvSpPr txBox="1"/>
      </xdr:nvSpPr>
      <xdr:spPr>
        <a:xfrm>
          <a:off x="15266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476" name="n_2mainValue【学校施設】&#10;有形固定資産減価償却率">
          <a:extLst>
            <a:ext uri="{FF2B5EF4-FFF2-40B4-BE49-F238E27FC236}">
              <a16:creationId xmlns:a16="http://schemas.microsoft.com/office/drawing/2014/main" id="{48BBED18-E613-44C8-876F-EC6DF3538C21}"/>
            </a:ext>
          </a:extLst>
        </xdr:cNvPr>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3E9792C7-A367-49EA-B1F5-CFDEDD1D89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FED5A166-516F-4606-AE8F-C6166EE86C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49BAE959-1BED-4CB3-89F2-56223CB86C7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A4823B3F-B078-434B-BA65-EA884E22F7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3A6282BE-72A5-4979-812F-B475F5968E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B43081EE-C6C1-4116-9F78-8E9500118C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54DD9629-BF83-4E06-B593-4429B17A93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D6D06444-F937-4777-875C-A01558C79A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B59B529D-A6D8-4803-A4A9-D05FE9AFE8E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5482E6DF-C975-498F-B63A-7990AB7252B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960E179B-4138-46B2-933E-BAC1387AAEE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a:extLst>
            <a:ext uri="{FF2B5EF4-FFF2-40B4-BE49-F238E27FC236}">
              <a16:creationId xmlns:a16="http://schemas.microsoft.com/office/drawing/2014/main" id="{1C7213C0-9E36-4436-B94B-CC6D0812378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a:extLst>
            <a:ext uri="{FF2B5EF4-FFF2-40B4-BE49-F238E27FC236}">
              <a16:creationId xmlns:a16="http://schemas.microsoft.com/office/drawing/2014/main" id="{A9FCBDAE-C4E1-4170-8557-A32F0E66826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a:extLst>
            <a:ext uri="{FF2B5EF4-FFF2-40B4-BE49-F238E27FC236}">
              <a16:creationId xmlns:a16="http://schemas.microsoft.com/office/drawing/2014/main" id="{189721D3-F3D6-42FD-B1B9-61B6762346F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a:extLst>
            <a:ext uri="{FF2B5EF4-FFF2-40B4-BE49-F238E27FC236}">
              <a16:creationId xmlns:a16="http://schemas.microsoft.com/office/drawing/2014/main" id="{AFFD91BA-3736-455B-B39D-D766ACFCD81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a:extLst>
            <a:ext uri="{FF2B5EF4-FFF2-40B4-BE49-F238E27FC236}">
              <a16:creationId xmlns:a16="http://schemas.microsoft.com/office/drawing/2014/main" id="{AB17AA13-E6BA-49EF-AED8-6641AAAD1A6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a:extLst>
            <a:ext uri="{FF2B5EF4-FFF2-40B4-BE49-F238E27FC236}">
              <a16:creationId xmlns:a16="http://schemas.microsoft.com/office/drawing/2014/main" id="{D7811562-E841-41CC-8F69-0BD2D1DDE0A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a:extLst>
            <a:ext uri="{FF2B5EF4-FFF2-40B4-BE49-F238E27FC236}">
              <a16:creationId xmlns:a16="http://schemas.microsoft.com/office/drawing/2014/main" id="{C8C0C484-FD65-4250-A5C4-679569E9812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5" name="テキスト ボックス 494">
          <a:extLst>
            <a:ext uri="{FF2B5EF4-FFF2-40B4-BE49-F238E27FC236}">
              <a16:creationId xmlns:a16="http://schemas.microsoft.com/office/drawing/2014/main" id="{4EF52C72-F7BF-4F6E-AB71-B28FCAFDFC36}"/>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a:extLst>
            <a:ext uri="{FF2B5EF4-FFF2-40B4-BE49-F238E27FC236}">
              <a16:creationId xmlns:a16="http://schemas.microsoft.com/office/drawing/2014/main" id="{95B88A81-E0F3-43BF-B643-A817BB79B96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7" name="テキスト ボックス 496">
          <a:extLst>
            <a:ext uri="{FF2B5EF4-FFF2-40B4-BE49-F238E27FC236}">
              <a16:creationId xmlns:a16="http://schemas.microsoft.com/office/drawing/2014/main" id="{CB5AB553-12DF-4C23-ABB1-368C9F0747E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a:extLst>
            <a:ext uri="{FF2B5EF4-FFF2-40B4-BE49-F238E27FC236}">
              <a16:creationId xmlns:a16="http://schemas.microsoft.com/office/drawing/2014/main" id="{778C6E73-3588-461E-96A4-971DD9FDFE5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a:extLst>
            <a:ext uri="{FF2B5EF4-FFF2-40B4-BE49-F238E27FC236}">
              <a16:creationId xmlns:a16="http://schemas.microsoft.com/office/drawing/2014/main" id="{64F30876-F895-437F-BEDC-0D0D2760928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2A128AF6-9B8C-4EA6-B764-3913F086BA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a:extLst>
            <a:ext uri="{FF2B5EF4-FFF2-40B4-BE49-F238E27FC236}">
              <a16:creationId xmlns:a16="http://schemas.microsoft.com/office/drawing/2014/main" id="{C55366DA-43D7-43CA-86D1-C2586E9C31F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id="{7429B2C3-287D-4709-B5B6-29C63B6C8B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a:extLst>
            <a:ext uri="{FF2B5EF4-FFF2-40B4-BE49-F238E27FC236}">
              <a16:creationId xmlns:a16="http://schemas.microsoft.com/office/drawing/2014/main" id="{6646B31C-5D0E-44A9-B28D-8C22D6C79334}"/>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04" name="【学校施設】&#10;一人当たり面積最小値テキスト">
          <a:extLst>
            <a:ext uri="{FF2B5EF4-FFF2-40B4-BE49-F238E27FC236}">
              <a16:creationId xmlns:a16="http://schemas.microsoft.com/office/drawing/2014/main" id="{6061518A-3360-4A63-8607-CA225F093566}"/>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a:extLst>
            <a:ext uri="{FF2B5EF4-FFF2-40B4-BE49-F238E27FC236}">
              <a16:creationId xmlns:a16="http://schemas.microsoft.com/office/drawing/2014/main" id="{98B0E44E-B92C-4735-935C-C2B75C601880}"/>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6" name="【学校施設】&#10;一人当たり面積最大値テキスト">
          <a:extLst>
            <a:ext uri="{FF2B5EF4-FFF2-40B4-BE49-F238E27FC236}">
              <a16:creationId xmlns:a16="http://schemas.microsoft.com/office/drawing/2014/main" id="{1645D39C-B23F-4904-A676-0A6F7ADF9998}"/>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a:extLst>
            <a:ext uri="{FF2B5EF4-FFF2-40B4-BE49-F238E27FC236}">
              <a16:creationId xmlns:a16="http://schemas.microsoft.com/office/drawing/2014/main" id="{3B6E634F-0C24-45D3-A3E5-A2407597F8E9}"/>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508" name="【学校施設】&#10;一人当たり面積平均値テキスト">
          <a:extLst>
            <a:ext uri="{FF2B5EF4-FFF2-40B4-BE49-F238E27FC236}">
              <a16:creationId xmlns:a16="http://schemas.microsoft.com/office/drawing/2014/main" id="{D61E2707-9AA7-4197-870D-D7B37FA285DF}"/>
            </a:ext>
          </a:extLst>
        </xdr:cNvPr>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a:extLst>
            <a:ext uri="{FF2B5EF4-FFF2-40B4-BE49-F238E27FC236}">
              <a16:creationId xmlns:a16="http://schemas.microsoft.com/office/drawing/2014/main" id="{11F4B3DE-65EA-462D-8535-42283B74B10B}"/>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a:extLst>
            <a:ext uri="{FF2B5EF4-FFF2-40B4-BE49-F238E27FC236}">
              <a16:creationId xmlns:a16="http://schemas.microsoft.com/office/drawing/2014/main" id="{B64EFFE3-A662-46FE-A10B-DC9F3F857586}"/>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11" name="フローチャート: 判断 510">
          <a:extLst>
            <a:ext uri="{FF2B5EF4-FFF2-40B4-BE49-F238E27FC236}">
              <a16:creationId xmlns:a16="http://schemas.microsoft.com/office/drawing/2014/main" id="{AEA8714E-C98F-407D-9252-70FD310EC5F5}"/>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14BBF7B5-F1D1-41AA-8899-EE6E1679C94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3EEE4B4B-DF2F-4DA9-A04C-438286047B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C8029173-20B6-4FEB-A00E-3948D0632F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8F2133C9-AE64-4D7D-9667-187D47CE4CE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432181E0-CF00-4BEC-92A0-213EDD39C4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50328</xdr:rowOff>
    </xdr:from>
    <xdr:to>
      <xdr:col>116</xdr:col>
      <xdr:colOff>114300</xdr:colOff>
      <xdr:row>64</xdr:row>
      <xdr:rowOff>151928</xdr:rowOff>
    </xdr:to>
    <xdr:sp macro="" textlink="">
      <xdr:nvSpPr>
        <xdr:cNvPr id="517" name="楕円 516">
          <a:extLst>
            <a:ext uri="{FF2B5EF4-FFF2-40B4-BE49-F238E27FC236}">
              <a16:creationId xmlns:a16="http://schemas.microsoft.com/office/drawing/2014/main" id="{DEC2914A-2046-495F-87C2-537E372E7CCF}"/>
            </a:ext>
          </a:extLst>
        </xdr:cNvPr>
        <xdr:cNvSpPr/>
      </xdr:nvSpPr>
      <xdr:spPr>
        <a:xfrm>
          <a:off x="22110700" y="110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136705</xdr:rowOff>
    </xdr:from>
    <xdr:ext cx="469744" cy="259045"/>
    <xdr:sp macro="" textlink="">
      <xdr:nvSpPr>
        <xdr:cNvPr id="518" name="【学校施設】&#10;一人当たり面積該当値テキスト">
          <a:extLst>
            <a:ext uri="{FF2B5EF4-FFF2-40B4-BE49-F238E27FC236}">
              <a16:creationId xmlns:a16="http://schemas.microsoft.com/office/drawing/2014/main" id="{65B5BCF7-5FC2-4FC4-B06E-7F05EC14A064}"/>
            </a:ext>
          </a:extLst>
        </xdr:cNvPr>
        <xdr:cNvSpPr txBox="1"/>
      </xdr:nvSpPr>
      <xdr:spPr>
        <a:xfrm>
          <a:off x="22199600" y="109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54901</xdr:rowOff>
    </xdr:from>
    <xdr:to>
      <xdr:col>112</xdr:col>
      <xdr:colOff>38100</xdr:colOff>
      <xdr:row>64</xdr:row>
      <xdr:rowOff>156501</xdr:rowOff>
    </xdr:to>
    <xdr:sp macro="" textlink="">
      <xdr:nvSpPr>
        <xdr:cNvPr id="519" name="楕円 518">
          <a:extLst>
            <a:ext uri="{FF2B5EF4-FFF2-40B4-BE49-F238E27FC236}">
              <a16:creationId xmlns:a16="http://schemas.microsoft.com/office/drawing/2014/main" id="{2E5A6212-330E-4CE5-B280-CC59CE504331}"/>
            </a:ext>
          </a:extLst>
        </xdr:cNvPr>
        <xdr:cNvSpPr/>
      </xdr:nvSpPr>
      <xdr:spPr>
        <a:xfrm>
          <a:off x="21272500" y="110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101128</xdr:rowOff>
    </xdr:from>
    <xdr:to>
      <xdr:col>116</xdr:col>
      <xdr:colOff>63500</xdr:colOff>
      <xdr:row>64</xdr:row>
      <xdr:rowOff>105701</xdr:rowOff>
    </xdr:to>
    <xdr:cxnSp macro="">
      <xdr:nvCxnSpPr>
        <xdr:cNvPr id="520" name="直線コネクタ 519">
          <a:extLst>
            <a:ext uri="{FF2B5EF4-FFF2-40B4-BE49-F238E27FC236}">
              <a16:creationId xmlns:a16="http://schemas.microsoft.com/office/drawing/2014/main" id="{F650167B-1F9D-421A-AF73-BB570670B8B1}"/>
            </a:ext>
          </a:extLst>
        </xdr:cNvPr>
        <xdr:cNvCxnSpPr/>
      </xdr:nvCxnSpPr>
      <xdr:spPr>
        <a:xfrm flipV="1">
          <a:off x="21323300" y="1107392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18760</xdr:rowOff>
    </xdr:from>
    <xdr:to>
      <xdr:col>107</xdr:col>
      <xdr:colOff>101600</xdr:colOff>
      <xdr:row>64</xdr:row>
      <xdr:rowOff>120360</xdr:rowOff>
    </xdr:to>
    <xdr:sp macro="" textlink="">
      <xdr:nvSpPr>
        <xdr:cNvPr id="521" name="楕円 520">
          <a:extLst>
            <a:ext uri="{FF2B5EF4-FFF2-40B4-BE49-F238E27FC236}">
              <a16:creationId xmlns:a16="http://schemas.microsoft.com/office/drawing/2014/main" id="{C4005CE0-BD16-4745-A35D-4D63BB932CD4}"/>
            </a:ext>
          </a:extLst>
        </xdr:cNvPr>
        <xdr:cNvSpPr/>
      </xdr:nvSpPr>
      <xdr:spPr>
        <a:xfrm>
          <a:off x="20383500" y="109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69560</xdr:rowOff>
    </xdr:from>
    <xdr:to>
      <xdr:col>111</xdr:col>
      <xdr:colOff>177800</xdr:colOff>
      <xdr:row>64</xdr:row>
      <xdr:rowOff>105701</xdr:rowOff>
    </xdr:to>
    <xdr:cxnSp macro="">
      <xdr:nvCxnSpPr>
        <xdr:cNvPr id="522" name="直線コネクタ 521">
          <a:extLst>
            <a:ext uri="{FF2B5EF4-FFF2-40B4-BE49-F238E27FC236}">
              <a16:creationId xmlns:a16="http://schemas.microsoft.com/office/drawing/2014/main" id="{7068CE05-355C-494D-97BA-E279505BAAAD}"/>
            </a:ext>
          </a:extLst>
        </xdr:cNvPr>
        <xdr:cNvCxnSpPr/>
      </xdr:nvCxnSpPr>
      <xdr:spPr>
        <a:xfrm>
          <a:off x="20434300" y="11042360"/>
          <a:ext cx="8890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523" name="n_1aveValue【学校施設】&#10;一人当たり面積">
          <a:extLst>
            <a:ext uri="{FF2B5EF4-FFF2-40B4-BE49-F238E27FC236}">
              <a16:creationId xmlns:a16="http://schemas.microsoft.com/office/drawing/2014/main" id="{B388731A-DA5C-44CD-B01C-3F66325CDC78}"/>
            </a:ext>
          </a:extLst>
        </xdr:cNvPr>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524" name="n_2aveValue【学校施設】&#10;一人当たり面積">
          <a:extLst>
            <a:ext uri="{FF2B5EF4-FFF2-40B4-BE49-F238E27FC236}">
              <a16:creationId xmlns:a16="http://schemas.microsoft.com/office/drawing/2014/main" id="{DE6519BB-936B-4235-B468-80AC117F35A1}"/>
            </a:ext>
          </a:extLst>
        </xdr:cNvPr>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147628</xdr:rowOff>
    </xdr:from>
    <xdr:ext cx="469744" cy="259045"/>
    <xdr:sp macro="" textlink="">
      <xdr:nvSpPr>
        <xdr:cNvPr id="525" name="n_1mainValue【学校施設】&#10;一人当たり面積">
          <a:extLst>
            <a:ext uri="{FF2B5EF4-FFF2-40B4-BE49-F238E27FC236}">
              <a16:creationId xmlns:a16="http://schemas.microsoft.com/office/drawing/2014/main" id="{F1CEFB0C-3216-47BF-813A-E229BB907E99}"/>
            </a:ext>
          </a:extLst>
        </xdr:cNvPr>
        <xdr:cNvSpPr txBox="1"/>
      </xdr:nvSpPr>
      <xdr:spPr>
        <a:xfrm>
          <a:off x="21075727" y="1112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111487</xdr:rowOff>
    </xdr:from>
    <xdr:ext cx="469744" cy="259045"/>
    <xdr:sp macro="" textlink="">
      <xdr:nvSpPr>
        <xdr:cNvPr id="526" name="n_2mainValue【学校施設】&#10;一人当たり面積">
          <a:extLst>
            <a:ext uri="{FF2B5EF4-FFF2-40B4-BE49-F238E27FC236}">
              <a16:creationId xmlns:a16="http://schemas.microsoft.com/office/drawing/2014/main" id="{93956088-4F8B-4923-A73C-88764ED5E289}"/>
            </a:ext>
          </a:extLst>
        </xdr:cNvPr>
        <xdr:cNvSpPr txBox="1"/>
      </xdr:nvSpPr>
      <xdr:spPr>
        <a:xfrm>
          <a:off x="20199427" y="110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32993E-2C45-4BC8-AF4D-5556AE3C2D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F0974A27-457C-40D5-81D4-80635E3813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3E59DCA9-9CBA-4350-86BC-543FA08106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3EBD3A23-7A81-4943-8FBE-29FCB1CA1C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C9CA3B6F-728B-492B-8F02-860C4AC9C0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A160639A-B400-4787-BC53-428B429657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ECF526E6-9127-4131-8766-593BA76227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B7DF9E35-B63C-4F4A-9219-A114FBFE8C4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25D2161A-3050-49A6-A2C4-BA1FFF9DD12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2789DA8E-0AFF-4905-BB40-2ECA055E38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9D96A1D5-0DF9-482D-9CB3-3AA6C73D9D3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BE094697-3A4D-46D0-AC8B-3A454279F7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D4F0B7FB-6D37-4982-8E74-4EDF89EA34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60DB0536-CE1D-4A17-8393-11610AD1962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FA1453A1-6A1D-43C9-BB0A-5F56A7F0F2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C8208C93-52D9-463D-92E3-FBE67039C4E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834F0979-6037-4128-90AF-D701EB9653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4E95D3C1-D0C2-467E-9153-8060DF832D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57A18869-7C9E-4701-995E-248D7572D3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24A616F0-3669-4536-8D03-0F602300C8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2B4CA003-E1D8-4405-8CA0-51575B3815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1581BC8-325E-4149-A2E4-9147B4F3E9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2A808407-9179-4A98-A01A-623D440CD9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A8156345-6F6C-428B-A0F0-7507E3F048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FF7C4EF0-EBBD-424C-B556-BA22A260A49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4C2376D-546A-4795-AD2E-8106AD84A2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a:extLst>
            <a:ext uri="{FF2B5EF4-FFF2-40B4-BE49-F238E27FC236}">
              <a16:creationId xmlns:a16="http://schemas.microsoft.com/office/drawing/2014/main" id="{BD224385-3F6A-46E6-80C9-0396EEAE31D2}"/>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242AE38D-1AB7-4B12-A891-523E728C2BC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a:extLst>
            <a:ext uri="{FF2B5EF4-FFF2-40B4-BE49-F238E27FC236}">
              <a16:creationId xmlns:a16="http://schemas.microsoft.com/office/drawing/2014/main" id="{E1D2A27B-4B0F-447A-BDBC-79A9357ED71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A830614C-F834-4221-9032-DF466ABC8D7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73ADCE55-BAB2-489E-8D8E-4B5A3D9EEB8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A279EBA4-384D-4A06-8D2B-1CFDC3186F4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F9C423F7-1504-47DF-B251-61BF55BF36E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63747122-B920-430D-B2D8-D583FB1C6A9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49AD2943-E193-463C-A07B-77E409CD368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AB5FED64-E82D-4507-B960-B929E3CEA4F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a:extLst>
            <a:ext uri="{FF2B5EF4-FFF2-40B4-BE49-F238E27FC236}">
              <a16:creationId xmlns:a16="http://schemas.microsoft.com/office/drawing/2014/main" id="{34051BCC-EECA-4AE6-8254-A36A1855C3C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4FC300AB-EFFB-485D-9AEB-23B12B0F57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8E4641F8-E16D-4798-A5B6-15EEF7C0ADD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15AC6254-E69A-4A9B-884A-D4FCADFD52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67" name="直線コネクタ 566">
          <a:extLst>
            <a:ext uri="{FF2B5EF4-FFF2-40B4-BE49-F238E27FC236}">
              <a16:creationId xmlns:a16="http://schemas.microsoft.com/office/drawing/2014/main" id="{93BFBD11-2FD1-4491-9CB3-011DA9E6E40C}"/>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68" name="【公民館】&#10;有形固定資産減価償却率最小値テキスト">
          <a:extLst>
            <a:ext uri="{FF2B5EF4-FFF2-40B4-BE49-F238E27FC236}">
              <a16:creationId xmlns:a16="http://schemas.microsoft.com/office/drawing/2014/main" id="{B1F954F9-5352-45D5-8C67-95C6F2E86679}"/>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69" name="直線コネクタ 568">
          <a:extLst>
            <a:ext uri="{FF2B5EF4-FFF2-40B4-BE49-F238E27FC236}">
              <a16:creationId xmlns:a16="http://schemas.microsoft.com/office/drawing/2014/main" id="{B1B5EB1C-1F92-4E26-8E7C-225EFCDD8336}"/>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0" name="【公民館】&#10;有形固定資産減価償却率最大値テキスト">
          <a:extLst>
            <a:ext uri="{FF2B5EF4-FFF2-40B4-BE49-F238E27FC236}">
              <a16:creationId xmlns:a16="http://schemas.microsoft.com/office/drawing/2014/main" id="{6B2074F8-73AD-4FB4-A690-9B21A33F8477}"/>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a:extLst>
            <a:ext uri="{FF2B5EF4-FFF2-40B4-BE49-F238E27FC236}">
              <a16:creationId xmlns:a16="http://schemas.microsoft.com/office/drawing/2014/main" id="{79BBFF6E-5FF3-486C-B861-31A3117955E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120666</xdr:rowOff>
    </xdr:from>
    <xdr:ext cx="405111" cy="259045"/>
    <xdr:sp macro="" textlink="">
      <xdr:nvSpPr>
        <xdr:cNvPr id="572" name="【公民館】&#10;有形固定資産減価償却率平均値テキスト">
          <a:extLst>
            <a:ext uri="{FF2B5EF4-FFF2-40B4-BE49-F238E27FC236}">
              <a16:creationId xmlns:a16="http://schemas.microsoft.com/office/drawing/2014/main" id="{1339F622-3AF3-430E-B47A-14EA9946D508}"/>
            </a:ext>
          </a:extLst>
        </xdr:cNvPr>
        <xdr:cNvSpPr txBox="1"/>
      </xdr:nvSpPr>
      <xdr:spPr>
        <a:xfrm>
          <a:off x="16357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73" name="フローチャート: 判断 572">
          <a:extLst>
            <a:ext uri="{FF2B5EF4-FFF2-40B4-BE49-F238E27FC236}">
              <a16:creationId xmlns:a16="http://schemas.microsoft.com/office/drawing/2014/main" id="{660C24EC-CE11-46A5-8D90-4132566253BE}"/>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4" name="フローチャート: 判断 573">
          <a:extLst>
            <a:ext uri="{FF2B5EF4-FFF2-40B4-BE49-F238E27FC236}">
              <a16:creationId xmlns:a16="http://schemas.microsoft.com/office/drawing/2014/main" id="{9CFF375C-5B00-4FA1-AFF1-E4EFBB583CE6}"/>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75" name="フローチャート: 判断 574">
          <a:extLst>
            <a:ext uri="{FF2B5EF4-FFF2-40B4-BE49-F238E27FC236}">
              <a16:creationId xmlns:a16="http://schemas.microsoft.com/office/drawing/2014/main" id="{F9AD344F-C14A-4F90-99A1-591055689A82}"/>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6A1ABC38-4EC2-46D7-8016-2A17808674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BFAE4E7F-FB5E-4413-AEA8-5331DBF9F9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623AE0E5-394A-40F1-B91C-620F66D8AF8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20FDCE95-C412-4F1C-ACF9-D458825159D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875C66BD-D8F7-46D8-AF5F-07C013D775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581" name="楕円 580">
          <a:extLst>
            <a:ext uri="{FF2B5EF4-FFF2-40B4-BE49-F238E27FC236}">
              <a16:creationId xmlns:a16="http://schemas.microsoft.com/office/drawing/2014/main" id="{21081F9F-99B7-407F-A062-A4224D3004E5}"/>
            </a:ext>
          </a:extLst>
        </xdr:cNvPr>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91457</xdr:rowOff>
    </xdr:from>
    <xdr:ext cx="405111" cy="259045"/>
    <xdr:sp macro="" textlink="">
      <xdr:nvSpPr>
        <xdr:cNvPr id="582" name="【公民館】&#10;有形固定資産減価償却率該当値テキスト">
          <a:extLst>
            <a:ext uri="{FF2B5EF4-FFF2-40B4-BE49-F238E27FC236}">
              <a16:creationId xmlns:a16="http://schemas.microsoft.com/office/drawing/2014/main" id="{BC6864A8-5310-468C-8992-384F6B7FD949}"/>
            </a:ext>
          </a:extLst>
        </xdr:cNvPr>
        <xdr:cNvSpPr txBox="1"/>
      </xdr:nvSpPr>
      <xdr:spPr>
        <a:xfrm>
          <a:off x="163576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170180</xdr:rowOff>
    </xdr:from>
    <xdr:to>
      <xdr:col>81</xdr:col>
      <xdr:colOff>101600</xdr:colOff>
      <xdr:row>105</xdr:row>
      <xdr:rowOff>100330</xdr:rowOff>
    </xdr:to>
    <xdr:sp macro="" textlink="">
      <xdr:nvSpPr>
        <xdr:cNvPr id="583" name="楕円 582">
          <a:extLst>
            <a:ext uri="{FF2B5EF4-FFF2-40B4-BE49-F238E27FC236}">
              <a16:creationId xmlns:a16="http://schemas.microsoft.com/office/drawing/2014/main" id="{FBA317F2-F277-4FF2-992B-B58731C4462D}"/>
            </a:ext>
          </a:extLst>
        </xdr:cNvPr>
        <xdr:cNvSpPr/>
      </xdr:nvSpPr>
      <xdr:spPr>
        <a:xfrm>
          <a:off x="1543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49530</xdr:rowOff>
    </xdr:to>
    <xdr:cxnSp macro="">
      <xdr:nvCxnSpPr>
        <xdr:cNvPr id="584" name="直線コネクタ 583">
          <a:extLst>
            <a:ext uri="{FF2B5EF4-FFF2-40B4-BE49-F238E27FC236}">
              <a16:creationId xmlns:a16="http://schemas.microsoft.com/office/drawing/2014/main" id="{86AE1EA7-3F50-44A8-AD59-CEC04D496D16}"/>
            </a:ext>
          </a:extLst>
        </xdr:cNvPr>
        <xdr:cNvCxnSpPr/>
      </xdr:nvCxnSpPr>
      <xdr:spPr>
        <a:xfrm flipV="1">
          <a:off x="15481300" y="179946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585" name="楕円 584">
          <a:extLst>
            <a:ext uri="{FF2B5EF4-FFF2-40B4-BE49-F238E27FC236}">
              <a16:creationId xmlns:a16="http://schemas.microsoft.com/office/drawing/2014/main" id="{DDDA0E73-99CC-4906-955E-F8AF8CA86DE5}"/>
            </a:ext>
          </a:extLst>
        </xdr:cNvPr>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49530</xdr:rowOff>
    </xdr:from>
    <xdr:to>
      <xdr:col>81</xdr:col>
      <xdr:colOff>50800</xdr:colOff>
      <xdr:row>105</xdr:row>
      <xdr:rowOff>95250</xdr:rowOff>
    </xdr:to>
    <xdr:cxnSp macro="">
      <xdr:nvCxnSpPr>
        <xdr:cNvPr id="586" name="直線コネクタ 585">
          <a:extLst>
            <a:ext uri="{FF2B5EF4-FFF2-40B4-BE49-F238E27FC236}">
              <a16:creationId xmlns:a16="http://schemas.microsoft.com/office/drawing/2014/main" id="{460054E6-0930-4BB0-A251-045647F4A4E6}"/>
            </a:ext>
          </a:extLst>
        </xdr:cNvPr>
        <xdr:cNvCxnSpPr/>
      </xdr:nvCxnSpPr>
      <xdr:spPr>
        <a:xfrm flipV="1">
          <a:off x="14592300" y="18051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87" name="n_1aveValue【公民館】&#10;有形固定資産減価償却率">
          <a:extLst>
            <a:ext uri="{FF2B5EF4-FFF2-40B4-BE49-F238E27FC236}">
              <a16:creationId xmlns:a16="http://schemas.microsoft.com/office/drawing/2014/main" id="{268A7464-D56D-42DA-8DC4-E872FD24D2B8}"/>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588" name="n_2aveValue【公民館】&#10;有形固定資産減価償却率">
          <a:extLst>
            <a:ext uri="{FF2B5EF4-FFF2-40B4-BE49-F238E27FC236}">
              <a16:creationId xmlns:a16="http://schemas.microsoft.com/office/drawing/2014/main" id="{F3F6CA0D-BE0B-485D-B5F2-DA5FFC62C3C7}"/>
            </a:ext>
          </a:extLst>
        </xdr:cNvPr>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91457</xdr:rowOff>
    </xdr:from>
    <xdr:ext cx="405111" cy="259045"/>
    <xdr:sp macro="" textlink="">
      <xdr:nvSpPr>
        <xdr:cNvPr id="589" name="n_1mainValue【公民館】&#10;有形固定資産減価償却率">
          <a:extLst>
            <a:ext uri="{FF2B5EF4-FFF2-40B4-BE49-F238E27FC236}">
              <a16:creationId xmlns:a16="http://schemas.microsoft.com/office/drawing/2014/main" id="{7538CF0A-A192-4934-A257-3210AF29C8A6}"/>
            </a:ext>
          </a:extLst>
        </xdr:cNvPr>
        <xdr:cNvSpPr txBox="1"/>
      </xdr:nvSpPr>
      <xdr:spPr>
        <a:xfrm>
          <a:off x="15266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590" name="n_2mainValue【公民館】&#10;有形固定資産減価償却率">
          <a:extLst>
            <a:ext uri="{FF2B5EF4-FFF2-40B4-BE49-F238E27FC236}">
              <a16:creationId xmlns:a16="http://schemas.microsoft.com/office/drawing/2014/main" id="{00CD96FF-0829-4B7C-9DC3-0CCCBA436536}"/>
            </a:ext>
          </a:extLst>
        </xdr:cNvPr>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38C8CB3B-0D56-4A94-8F36-256323E589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12B62DE6-A76C-4FD8-B3B6-AAF79B762E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2C13F9BC-B885-42F5-AB13-DDD563C558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F960A652-6904-4E14-B8A3-1C867C21EA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BEE29AD8-4405-4132-8310-9FF33AFC7B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313C053A-EF37-4002-BD02-251D552F58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E9CEEC94-1940-4D8A-82EC-870ED3EBAD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5310C246-5DF3-40B1-93D7-E1673EAA50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D4C9B4B8-9344-47C7-ADD3-1A9578ADA5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A66229E6-B7D7-40F4-95E5-56EFE38B1A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a:extLst>
            <a:ext uri="{FF2B5EF4-FFF2-40B4-BE49-F238E27FC236}">
              <a16:creationId xmlns:a16="http://schemas.microsoft.com/office/drawing/2014/main" id="{09998DF2-35A9-47E3-AA3E-855063DF027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a:extLst>
            <a:ext uri="{FF2B5EF4-FFF2-40B4-BE49-F238E27FC236}">
              <a16:creationId xmlns:a16="http://schemas.microsoft.com/office/drawing/2014/main" id="{44382B52-8E25-462F-9BB0-0595F703DDD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a:extLst>
            <a:ext uri="{FF2B5EF4-FFF2-40B4-BE49-F238E27FC236}">
              <a16:creationId xmlns:a16="http://schemas.microsoft.com/office/drawing/2014/main" id="{FFCB8BD2-A79C-4145-B305-7B1AEEBF30C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a:extLst>
            <a:ext uri="{FF2B5EF4-FFF2-40B4-BE49-F238E27FC236}">
              <a16:creationId xmlns:a16="http://schemas.microsoft.com/office/drawing/2014/main" id="{A2F00FD6-42EF-46A8-9559-2AF6F653B1A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a:extLst>
            <a:ext uri="{FF2B5EF4-FFF2-40B4-BE49-F238E27FC236}">
              <a16:creationId xmlns:a16="http://schemas.microsoft.com/office/drawing/2014/main" id="{99740DAE-75FF-4C79-BF55-56845445096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a:extLst>
            <a:ext uri="{FF2B5EF4-FFF2-40B4-BE49-F238E27FC236}">
              <a16:creationId xmlns:a16="http://schemas.microsoft.com/office/drawing/2014/main" id="{BD8C231A-F10C-43A5-82E9-E639FF3438C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a:extLst>
            <a:ext uri="{FF2B5EF4-FFF2-40B4-BE49-F238E27FC236}">
              <a16:creationId xmlns:a16="http://schemas.microsoft.com/office/drawing/2014/main" id="{F8ADC94D-C806-4DFF-94DC-D0DF2E0C3BC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a:extLst>
            <a:ext uri="{FF2B5EF4-FFF2-40B4-BE49-F238E27FC236}">
              <a16:creationId xmlns:a16="http://schemas.microsoft.com/office/drawing/2014/main" id="{B1B86252-D3C9-4FE9-AB84-7057B55B7AD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a:extLst>
            <a:ext uri="{FF2B5EF4-FFF2-40B4-BE49-F238E27FC236}">
              <a16:creationId xmlns:a16="http://schemas.microsoft.com/office/drawing/2014/main" id="{ED627652-3DF7-4C28-BDED-673D5AE36BF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BC6C503A-1F1A-4FB2-BA0A-BB38CBFD30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a:extLst>
            <a:ext uri="{FF2B5EF4-FFF2-40B4-BE49-F238E27FC236}">
              <a16:creationId xmlns:a16="http://schemas.microsoft.com/office/drawing/2014/main" id="{71A80BC6-CB1C-455C-8C63-97D78AEBC0B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12" name="直線コネクタ 611">
          <a:extLst>
            <a:ext uri="{FF2B5EF4-FFF2-40B4-BE49-F238E27FC236}">
              <a16:creationId xmlns:a16="http://schemas.microsoft.com/office/drawing/2014/main" id="{8A128154-3FE2-4650-AD85-EE51021E757F}"/>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13" name="【公民館】&#10;一人当たり面積最小値テキスト">
          <a:extLst>
            <a:ext uri="{FF2B5EF4-FFF2-40B4-BE49-F238E27FC236}">
              <a16:creationId xmlns:a16="http://schemas.microsoft.com/office/drawing/2014/main" id="{9A77A466-F6FF-4ECE-A94D-6FC46ABDDAAA}"/>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14" name="直線コネクタ 613">
          <a:extLst>
            <a:ext uri="{FF2B5EF4-FFF2-40B4-BE49-F238E27FC236}">
              <a16:creationId xmlns:a16="http://schemas.microsoft.com/office/drawing/2014/main" id="{D3CA2062-D994-45D1-984B-484B1870DD33}"/>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15" name="【公民館】&#10;一人当たり面積最大値テキスト">
          <a:extLst>
            <a:ext uri="{FF2B5EF4-FFF2-40B4-BE49-F238E27FC236}">
              <a16:creationId xmlns:a16="http://schemas.microsoft.com/office/drawing/2014/main" id="{BE296FE1-901F-4067-AC06-7D0C247D1994}"/>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6" name="直線コネクタ 615">
          <a:extLst>
            <a:ext uri="{FF2B5EF4-FFF2-40B4-BE49-F238E27FC236}">
              <a16:creationId xmlns:a16="http://schemas.microsoft.com/office/drawing/2014/main" id="{EE653B9F-3E06-4C8C-9DFE-09E6A521F09A}"/>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17" name="【公民館】&#10;一人当たり面積平均値テキスト">
          <a:extLst>
            <a:ext uri="{FF2B5EF4-FFF2-40B4-BE49-F238E27FC236}">
              <a16:creationId xmlns:a16="http://schemas.microsoft.com/office/drawing/2014/main" id="{787C91D1-DC0E-4181-A3E4-1DA8187965D9}"/>
            </a:ext>
          </a:extLst>
        </xdr:cNvPr>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8" name="フローチャート: 判断 617">
          <a:extLst>
            <a:ext uri="{FF2B5EF4-FFF2-40B4-BE49-F238E27FC236}">
              <a16:creationId xmlns:a16="http://schemas.microsoft.com/office/drawing/2014/main" id="{956C343F-39A9-4E42-84B0-EDB639DB314B}"/>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19" name="フローチャート: 判断 618">
          <a:extLst>
            <a:ext uri="{FF2B5EF4-FFF2-40B4-BE49-F238E27FC236}">
              <a16:creationId xmlns:a16="http://schemas.microsoft.com/office/drawing/2014/main" id="{C5524653-14C2-4F68-A072-749AE5659825}"/>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0" name="フローチャート: 判断 619">
          <a:extLst>
            <a:ext uri="{FF2B5EF4-FFF2-40B4-BE49-F238E27FC236}">
              <a16:creationId xmlns:a16="http://schemas.microsoft.com/office/drawing/2014/main" id="{0D344C3F-094F-493A-B447-99801983734D}"/>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55352A53-8F8F-4E06-8359-4AEE09247AA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DD730E8E-4879-4EA7-9492-267D6B3988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3F3E84F5-4283-4187-BCBC-82D4FE1D6D1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70F9C6A5-DE00-4D34-8401-420EFABA33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93B7F576-32FE-4D5F-B246-06B19AB73C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31344</xdr:rowOff>
    </xdr:from>
    <xdr:to>
      <xdr:col>116</xdr:col>
      <xdr:colOff>114300</xdr:colOff>
      <xdr:row>105</xdr:row>
      <xdr:rowOff>132944</xdr:rowOff>
    </xdr:to>
    <xdr:sp macro="" textlink="">
      <xdr:nvSpPr>
        <xdr:cNvPr id="626" name="楕円 625">
          <a:extLst>
            <a:ext uri="{FF2B5EF4-FFF2-40B4-BE49-F238E27FC236}">
              <a16:creationId xmlns:a16="http://schemas.microsoft.com/office/drawing/2014/main" id="{83B10051-194F-4CF6-89C1-29AF19F94495}"/>
            </a:ext>
          </a:extLst>
        </xdr:cNvPr>
        <xdr:cNvSpPr/>
      </xdr:nvSpPr>
      <xdr:spPr>
        <a:xfrm>
          <a:off x="22110700" y="180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54221</xdr:rowOff>
    </xdr:from>
    <xdr:ext cx="469744" cy="259045"/>
    <xdr:sp macro="" textlink="">
      <xdr:nvSpPr>
        <xdr:cNvPr id="627" name="【公民館】&#10;一人当たり面積該当値テキスト">
          <a:extLst>
            <a:ext uri="{FF2B5EF4-FFF2-40B4-BE49-F238E27FC236}">
              <a16:creationId xmlns:a16="http://schemas.microsoft.com/office/drawing/2014/main" id="{30174FC1-3F48-48A0-84C9-96AC0E9AADFF}"/>
            </a:ext>
          </a:extLst>
        </xdr:cNvPr>
        <xdr:cNvSpPr txBox="1"/>
      </xdr:nvSpPr>
      <xdr:spPr>
        <a:xfrm>
          <a:off x="22199600" y="1788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37745</xdr:rowOff>
    </xdr:from>
    <xdr:to>
      <xdr:col>112</xdr:col>
      <xdr:colOff>38100</xdr:colOff>
      <xdr:row>105</xdr:row>
      <xdr:rowOff>139345</xdr:rowOff>
    </xdr:to>
    <xdr:sp macro="" textlink="">
      <xdr:nvSpPr>
        <xdr:cNvPr id="628" name="楕円 627">
          <a:extLst>
            <a:ext uri="{FF2B5EF4-FFF2-40B4-BE49-F238E27FC236}">
              <a16:creationId xmlns:a16="http://schemas.microsoft.com/office/drawing/2014/main" id="{5FDE32B3-531A-4BE1-8A95-08CA975754A3}"/>
            </a:ext>
          </a:extLst>
        </xdr:cNvPr>
        <xdr:cNvSpPr/>
      </xdr:nvSpPr>
      <xdr:spPr>
        <a:xfrm>
          <a:off x="21272500" y="180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82144</xdr:rowOff>
    </xdr:from>
    <xdr:to>
      <xdr:col>116</xdr:col>
      <xdr:colOff>63500</xdr:colOff>
      <xdr:row>105</xdr:row>
      <xdr:rowOff>88545</xdr:rowOff>
    </xdr:to>
    <xdr:cxnSp macro="">
      <xdr:nvCxnSpPr>
        <xdr:cNvPr id="629" name="直線コネクタ 628">
          <a:extLst>
            <a:ext uri="{FF2B5EF4-FFF2-40B4-BE49-F238E27FC236}">
              <a16:creationId xmlns:a16="http://schemas.microsoft.com/office/drawing/2014/main" id="{D237E812-E713-472B-86A1-8FF85F65A83A}"/>
            </a:ext>
          </a:extLst>
        </xdr:cNvPr>
        <xdr:cNvCxnSpPr/>
      </xdr:nvCxnSpPr>
      <xdr:spPr>
        <a:xfrm flipV="1">
          <a:off x="21323300" y="1808439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38202</xdr:rowOff>
    </xdr:from>
    <xdr:to>
      <xdr:col>107</xdr:col>
      <xdr:colOff>101600</xdr:colOff>
      <xdr:row>105</xdr:row>
      <xdr:rowOff>139802</xdr:rowOff>
    </xdr:to>
    <xdr:sp macro="" textlink="">
      <xdr:nvSpPr>
        <xdr:cNvPr id="630" name="楕円 629">
          <a:extLst>
            <a:ext uri="{FF2B5EF4-FFF2-40B4-BE49-F238E27FC236}">
              <a16:creationId xmlns:a16="http://schemas.microsoft.com/office/drawing/2014/main" id="{DD38A201-1B35-4C64-8F9C-01C76E10BE9C}"/>
            </a:ext>
          </a:extLst>
        </xdr:cNvPr>
        <xdr:cNvSpPr/>
      </xdr:nvSpPr>
      <xdr:spPr>
        <a:xfrm>
          <a:off x="20383500" y="180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88545</xdr:rowOff>
    </xdr:from>
    <xdr:to>
      <xdr:col>111</xdr:col>
      <xdr:colOff>177800</xdr:colOff>
      <xdr:row>105</xdr:row>
      <xdr:rowOff>89002</xdr:rowOff>
    </xdr:to>
    <xdr:cxnSp macro="">
      <xdr:nvCxnSpPr>
        <xdr:cNvPr id="631" name="直線コネクタ 630">
          <a:extLst>
            <a:ext uri="{FF2B5EF4-FFF2-40B4-BE49-F238E27FC236}">
              <a16:creationId xmlns:a16="http://schemas.microsoft.com/office/drawing/2014/main" id="{3C82CFCC-98C8-4C9D-AC98-DD905235271B}"/>
            </a:ext>
          </a:extLst>
        </xdr:cNvPr>
        <xdr:cNvCxnSpPr/>
      </xdr:nvCxnSpPr>
      <xdr:spPr>
        <a:xfrm flipV="1">
          <a:off x="20434300" y="180907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632" name="n_1aveValue【公民館】&#10;一人当たり面積">
          <a:extLst>
            <a:ext uri="{FF2B5EF4-FFF2-40B4-BE49-F238E27FC236}">
              <a16:creationId xmlns:a16="http://schemas.microsoft.com/office/drawing/2014/main" id="{B43CEE52-BE94-4B73-B336-C5B8624A2442}"/>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33" name="n_2aveValue【公民館】&#10;一人当たり面積">
          <a:extLst>
            <a:ext uri="{FF2B5EF4-FFF2-40B4-BE49-F238E27FC236}">
              <a16:creationId xmlns:a16="http://schemas.microsoft.com/office/drawing/2014/main" id="{6849EB38-2C06-4958-8088-4CD47F144182}"/>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155872</xdr:rowOff>
    </xdr:from>
    <xdr:ext cx="469744" cy="259045"/>
    <xdr:sp macro="" textlink="">
      <xdr:nvSpPr>
        <xdr:cNvPr id="634" name="n_1mainValue【公民館】&#10;一人当たり面積">
          <a:extLst>
            <a:ext uri="{FF2B5EF4-FFF2-40B4-BE49-F238E27FC236}">
              <a16:creationId xmlns:a16="http://schemas.microsoft.com/office/drawing/2014/main" id="{8119352B-143E-4866-A92C-F5A78FE25FE7}"/>
            </a:ext>
          </a:extLst>
        </xdr:cNvPr>
        <xdr:cNvSpPr txBox="1"/>
      </xdr:nvSpPr>
      <xdr:spPr>
        <a:xfrm>
          <a:off x="21075727" y="178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156329</xdr:rowOff>
    </xdr:from>
    <xdr:ext cx="469744" cy="259045"/>
    <xdr:sp macro="" textlink="">
      <xdr:nvSpPr>
        <xdr:cNvPr id="635" name="n_2mainValue【公民館】&#10;一人当たり面積">
          <a:extLst>
            <a:ext uri="{FF2B5EF4-FFF2-40B4-BE49-F238E27FC236}">
              <a16:creationId xmlns:a16="http://schemas.microsoft.com/office/drawing/2014/main" id="{BAADDE27-41CE-4F82-ADFE-16B17B26F7F7}"/>
            </a:ext>
          </a:extLst>
        </xdr:cNvPr>
        <xdr:cNvSpPr txBox="1"/>
      </xdr:nvSpPr>
      <xdr:spPr>
        <a:xfrm>
          <a:off x="20199427" y="1781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287F10D4-4980-4669-80F1-9C23B1ECD8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9B557311-3491-476B-B875-E0F23BB5A0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3B35C986-2EAA-4C3F-8A90-2D702EFEB3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公営住宅を除き固定資産減価償却率は類似団体を下回っており、比較的整備が進んでいる。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E5AC27-5F6C-4FC3-892F-C1B04A08F4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7CA98E-0B05-4E89-A014-6E7E15F3ED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9E4FA1-CB4A-453E-BA4E-280F6769F6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41AA52-7C9D-4B5C-8B7A-8289B39FBC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D63EB7-4A95-4905-988C-192CE166B3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6D2473-869F-40A4-B268-66B580022E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8FCDA2-E32A-4E21-9447-E16FDA3ECE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784823-594C-4A21-8165-16F5A37289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D1D316-AE82-4220-A9B5-130821D001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873EDB-12BC-4E0D-86F9-FBC0CD513B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3,846
3,792
234.47
3,736,562
3,646,844
88,588
2,297,815
4,572,689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28D3C1-9324-4AB0-89B6-2E3E24E26A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3CEB49-8A87-46F8-A907-AEE389898F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0A4C1F-66C2-4642-A1CB-99BBF25719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5D5B61-DCEA-413D-B784-BDCD9840B8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7559D5-2B30-44B0-9F8F-BABCFBF2498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058228-51E0-4BF9-A744-9DA76FF58FD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706EAC-5CE5-4398-8039-92CA362A86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CF223B-93CE-4121-90F2-F92198C0DF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A36384-43D5-480D-86C8-5CDD0D565A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5B0256-15BA-458E-9698-B7EBD3DA26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B59300-D912-433E-90FB-58FA16FF99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C44BAF-8BF1-4987-AB48-84C34FE05B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6D3E69-8DD0-4809-B23A-FC2B29E55F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D6602B-EDA9-42C2-A4B6-34D8BE5BCE7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82E5DE-EAF0-4B29-BA43-95B0F6433F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08E2DCD-DE3B-497A-A937-D462EF57D5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C33FE4-7778-453F-B7E0-DD374C0524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D6D6F2-6B96-4C62-83D8-DCA6498235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0CF4FDA-AA58-4CCF-AC86-9C385C2D001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D18C4FF-7C34-4B63-ACD9-2BCB2B371F1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FF626E5-8D95-4898-B315-68D0B76252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2846B7B-A4BD-48C3-A4AE-6052BE2EDD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5C7BE29-6F5B-4C43-A357-B45F226F55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890628F-9710-4309-A61A-9D33FCBFD7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B7BD755-570E-4D43-98F5-BAA2A60EF7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4DDC553-1B28-4698-B360-1542EB496E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A110DEB-DC29-4068-A443-E36B6B0C7A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487647C-3900-4C51-8322-F5174E054B2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73F20D17-33A2-4654-A484-A07AED561E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732DA6B-67AF-43C3-9E44-D924B28C8A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847A520-A2D0-41FC-9EAA-AAA529ACBC4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A710153-4E86-4327-91F1-593B66FCDD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2F7BF1E-9923-452E-8F52-148C930047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743FFB2C-AC89-44FF-80DE-47241BFE0D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5B7AA93-050C-449B-AC9A-410006E76B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CBD9AC01-CACB-42CF-B385-2664CDB8EFB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A455B26-12DA-4176-AA46-9C4D6B27D9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DDFA4D4-BACE-4692-8CB4-8A5632F574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17DDEBF-B61C-4556-92C5-EFDBC0614B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86B81144-63D5-46B4-8E79-1AB9C96856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A00B65D-D2A7-499A-8092-BD5CAD36A1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955070C-652C-405A-878D-55A02DB6827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95634417-6890-4C47-B6B0-C4288CDA9E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5AC7555-71C7-49B8-8C83-8C0EC8D4FD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A120E3FA-4D70-419B-9FDF-F5FD53BC2A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05092A3-2FAA-4D86-9A03-9BE47FAF94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E1AAF42D-01A0-4AE7-91E2-3CA3E818307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D3BE3C9C-A305-426A-9E08-0EF4F0520CF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33828E35-3A8B-4411-9DB4-D4A30DD3451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87541979-3B82-4945-B127-261D46E8EED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68F1B5AF-D0A5-42AC-87D6-1A72DE5725B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8E72EA2-9461-4DB7-862E-15299501C57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C8D086E3-4802-4425-9EC6-50787AFDF58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9A13541B-D0C2-4943-BFCE-003F24E9A87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E6A1348B-D811-4F8A-91AD-487154B1FBD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99749F1C-2644-4634-A582-DF18C43AC67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F44CDCA-FF78-4A48-B1C8-9BC690300E1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75B282E-AA91-4182-A492-747C70F8DD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7F14518E-442A-484F-BCCF-5C9F0C4DF01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220F394-8A8C-4204-8BBB-234169B376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id="{C2AC100B-9E08-43B9-A3CD-78BD6E28191E}"/>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55EE75E-072C-4196-8FC0-D9AFA07B7266}"/>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id="{E844E42D-C7F5-4283-A196-2E54E507C3A2}"/>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97667C43-625E-4D79-BFCE-2023FCF2437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80A44E2F-4C9C-4B60-AFD5-C10BC4CC37F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522119C8-91EA-4859-8A0C-B04FA865C11E}"/>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1525C996-ABA0-4257-969D-64B8BE797FAB}"/>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id="{4F8FD5B8-256E-4BE9-AB1A-7B37BE27B30F}"/>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a:extLst>
            <a:ext uri="{FF2B5EF4-FFF2-40B4-BE49-F238E27FC236}">
              <a16:creationId xmlns:a16="http://schemas.microsoft.com/office/drawing/2014/main" id="{824D56AB-25E5-475E-AD19-91200EB8843B}"/>
            </a:ext>
          </a:extLst>
        </xdr:cNvPr>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id="{CE16E04B-D8EE-4169-8582-3666A6E95A19}"/>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a:extLst>
            <a:ext uri="{FF2B5EF4-FFF2-40B4-BE49-F238E27FC236}">
              <a16:creationId xmlns:a16="http://schemas.microsoft.com/office/drawing/2014/main" id="{432300AE-B11F-49C6-B51C-A6BBF2CD4530}"/>
            </a:ext>
          </a:extLst>
        </xdr:cNvPr>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CCB7441D-12F3-458B-B66A-718494602F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F31A768-5F88-445E-B3EB-1CB696A5A3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1735919-622A-489C-8606-54A7036B86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D71EF58-9538-41DF-B4CE-7C3E642E14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5EF7AAE-BC4A-4ABE-B438-EEBA36C741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88" name="楕円 87">
          <a:extLst>
            <a:ext uri="{FF2B5EF4-FFF2-40B4-BE49-F238E27FC236}">
              <a16:creationId xmlns:a16="http://schemas.microsoft.com/office/drawing/2014/main" id="{EC9F921D-41AF-4930-8B5A-37FB88354168}"/>
            </a:ext>
          </a:extLst>
        </xdr:cNvPr>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5034FBD0-98C1-488C-A917-BD5F29C7728D}"/>
            </a:ext>
          </a:extLst>
        </xdr:cNvPr>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90" name="楕円 89">
          <a:extLst>
            <a:ext uri="{FF2B5EF4-FFF2-40B4-BE49-F238E27FC236}">
              <a16:creationId xmlns:a16="http://schemas.microsoft.com/office/drawing/2014/main" id="{40C2E07E-54CE-4B70-A363-9C23F035E7CA}"/>
            </a:ext>
          </a:extLst>
        </xdr:cNvPr>
        <xdr:cNvSpPr/>
      </xdr:nvSpPr>
      <xdr:spPr>
        <a:xfrm>
          <a:off x="3746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66675</xdr:rowOff>
    </xdr:to>
    <xdr:cxnSp macro="">
      <xdr:nvCxnSpPr>
        <xdr:cNvPr id="91" name="直線コネクタ 90">
          <a:extLst>
            <a:ext uri="{FF2B5EF4-FFF2-40B4-BE49-F238E27FC236}">
              <a16:creationId xmlns:a16="http://schemas.microsoft.com/office/drawing/2014/main" id="{323894B1-C310-41DE-B4FD-F7F05842E333}"/>
            </a:ext>
          </a:extLst>
        </xdr:cNvPr>
        <xdr:cNvCxnSpPr/>
      </xdr:nvCxnSpPr>
      <xdr:spPr>
        <a:xfrm flipV="1">
          <a:off x="3797300" y="99860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90170</xdr:rowOff>
    </xdr:from>
    <xdr:to>
      <xdr:col>15</xdr:col>
      <xdr:colOff>101600</xdr:colOff>
      <xdr:row>57</xdr:row>
      <xdr:rowOff>20320</xdr:rowOff>
    </xdr:to>
    <xdr:sp macro="" textlink="">
      <xdr:nvSpPr>
        <xdr:cNvPr id="92" name="楕円 91">
          <a:extLst>
            <a:ext uri="{FF2B5EF4-FFF2-40B4-BE49-F238E27FC236}">
              <a16:creationId xmlns:a16="http://schemas.microsoft.com/office/drawing/2014/main" id="{D4F7A87C-F49F-45C9-A5AE-D93EC4FC692E}"/>
            </a:ext>
          </a:extLst>
        </xdr:cNvPr>
        <xdr:cNvSpPr/>
      </xdr:nvSpPr>
      <xdr:spPr>
        <a:xfrm>
          <a:off x="2857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140970</xdr:rowOff>
    </xdr:from>
    <xdr:to>
      <xdr:col>19</xdr:col>
      <xdr:colOff>177800</xdr:colOff>
      <xdr:row>58</xdr:row>
      <xdr:rowOff>66675</xdr:rowOff>
    </xdr:to>
    <xdr:cxnSp macro="">
      <xdr:nvCxnSpPr>
        <xdr:cNvPr id="93" name="直線コネクタ 92">
          <a:extLst>
            <a:ext uri="{FF2B5EF4-FFF2-40B4-BE49-F238E27FC236}">
              <a16:creationId xmlns:a16="http://schemas.microsoft.com/office/drawing/2014/main" id="{930D02DD-45BE-48DC-86E4-2DF98541F0A7}"/>
            </a:ext>
          </a:extLst>
        </xdr:cNvPr>
        <xdr:cNvCxnSpPr/>
      </xdr:nvCxnSpPr>
      <xdr:spPr>
        <a:xfrm>
          <a:off x="2908300" y="974217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94" name="n_1mainValue【体育館・プール】&#10;有形固定資産減価償却率">
          <a:extLst>
            <a:ext uri="{FF2B5EF4-FFF2-40B4-BE49-F238E27FC236}">
              <a16:creationId xmlns:a16="http://schemas.microsoft.com/office/drawing/2014/main" id="{E434DA67-EC7F-48BF-822B-9612E364AA7E}"/>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36847</xdr:rowOff>
    </xdr:from>
    <xdr:ext cx="405111" cy="259045"/>
    <xdr:sp macro="" textlink="">
      <xdr:nvSpPr>
        <xdr:cNvPr id="95" name="n_2mainValue【体育館・プール】&#10;有形固定資産減価償却率">
          <a:extLst>
            <a:ext uri="{FF2B5EF4-FFF2-40B4-BE49-F238E27FC236}">
              <a16:creationId xmlns:a16="http://schemas.microsoft.com/office/drawing/2014/main" id="{07BD66FE-63F8-42CA-AFF5-04028F3CAA78}"/>
            </a:ext>
          </a:extLst>
        </xdr:cNvPr>
        <xdr:cNvSpPr txBox="1"/>
      </xdr:nvSpPr>
      <xdr:spPr>
        <a:xfrm>
          <a:off x="2705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40495E37-FCB2-48FA-A461-3F108B19DC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A62CEF80-3A95-4999-ABB3-C5773B568B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60F95D03-B257-4E9F-9676-F337E4D01E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E98EDC64-FA66-4FAC-8126-44F6D1AA9B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438A790A-9862-40BD-BF00-7C4C5532CC2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46BBCC2C-D759-464B-9709-331762073B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FF7344AC-5E98-45B8-BCFE-73732E5FB0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8781468-3E57-412C-AA00-C241F9C088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B48F58AF-1324-4387-96E3-D96FAC358D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63D61EBD-382F-4161-A9A6-31E81E5947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D2CD93D5-569F-4EC7-8A47-B57F510622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BA90C337-9B22-4C2D-A163-BE07A488BD4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528D6CC2-392D-4132-9C2F-EC6844C2401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597870EC-8F05-4339-82BC-84612A576DC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F0732468-3691-41BA-BBC7-3CED0FDB426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A0C982AC-96EB-48B3-AB38-CEB44387EE0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CED54AA3-ACE1-4FBC-A1D1-ADB9EF61A17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2758DF8C-0C6E-41F9-B052-F500B6E905E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E9FCF22E-643C-4F71-8450-C1FE7129F62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C6C49BF2-0FFF-4F1D-AA8D-33E8B4E1036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A9C170AE-EBEC-4504-8DE6-C193E751B7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1877D28F-7667-4EB8-8065-5519EB0A8F0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45FAF1F-ADB2-4596-9536-746C916FFA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a:extLst>
            <a:ext uri="{FF2B5EF4-FFF2-40B4-BE49-F238E27FC236}">
              <a16:creationId xmlns:a16="http://schemas.microsoft.com/office/drawing/2014/main" id="{1F46D8CF-BD30-48CE-9583-E1F3D159BA87}"/>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a:extLst>
            <a:ext uri="{FF2B5EF4-FFF2-40B4-BE49-F238E27FC236}">
              <a16:creationId xmlns:a16="http://schemas.microsoft.com/office/drawing/2014/main" id="{C640EBF7-B64E-446D-A182-EEEFA67C92E3}"/>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a:extLst>
            <a:ext uri="{FF2B5EF4-FFF2-40B4-BE49-F238E27FC236}">
              <a16:creationId xmlns:a16="http://schemas.microsoft.com/office/drawing/2014/main" id="{25D2E229-E883-4E94-B4BB-181DB9BC2F1D}"/>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a:extLst>
            <a:ext uri="{FF2B5EF4-FFF2-40B4-BE49-F238E27FC236}">
              <a16:creationId xmlns:a16="http://schemas.microsoft.com/office/drawing/2014/main" id="{C5416DBE-3DE9-4EE6-979C-6880152283FF}"/>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a:extLst>
            <a:ext uri="{FF2B5EF4-FFF2-40B4-BE49-F238E27FC236}">
              <a16:creationId xmlns:a16="http://schemas.microsoft.com/office/drawing/2014/main" id="{0D428F7C-BCE4-4465-A0CE-DB8FE5661DD8}"/>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4" name="【体育館・プール】&#10;一人当たり面積平均値テキスト">
          <a:extLst>
            <a:ext uri="{FF2B5EF4-FFF2-40B4-BE49-F238E27FC236}">
              <a16:creationId xmlns:a16="http://schemas.microsoft.com/office/drawing/2014/main" id="{88F9084B-511E-415A-8D12-186FD32B845F}"/>
            </a:ext>
          </a:extLst>
        </xdr:cNvPr>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a:extLst>
            <a:ext uri="{FF2B5EF4-FFF2-40B4-BE49-F238E27FC236}">
              <a16:creationId xmlns:a16="http://schemas.microsoft.com/office/drawing/2014/main" id="{064379BE-92BD-4827-8325-D5C51D726F20}"/>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a:extLst>
            <a:ext uri="{FF2B5EF4-FFF2-40B4-BE49-F238E27FC236}">
              <a16:creationId xmlns:a16="http://schemas.microsoft.com/office/drawing/2014/main" id="{812F6AB6-3778-4B4F-9E64-BA24ECAD5220}"/>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7" name="n_1aveValue【体育館・プール】&#10;一人当たり面積">
          <a:extLst>
            <a:ext uri="{FF2B5EF4-FFF2-40B4-BE49-F238E27FC236}">
              <a16:creationId xmlns:a16="http://schemas.microsoft.com/office/drawing/2014/main" id="{18DBDED0-4213-4C5A-AA37-3CB693A9AC00}"/>
            </a:ext>
          </a:extLst>
        </xdr:cNvPr>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a:extLst>
            <a:ext uri="{FF2B5EF4-FFF2-40B4-BE49-F238E27FC236}">
              <a16:creationId xmlns:a16="http://schemas.microsoft.com/office/drawing/2014/main" id="{A19E8F3E-82D9-4A65-8835-8A606E216204}"/>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9" name="n_2aveValue【体育館・プール】&#10;一人当たり面積">
          <a:extLst>
            <a:ext uri="{FF2B5EF4-FFF2-40B4-BE49-F238E27FC236}">
              <a16:creationId xmlns:a16="http://schemas.microsoft.com/office/drawing/2014/main" id="{B317D1C0-DE03-43B6-87C3-3B5E7BA8DB0A}"/>
            </a:ext>
          </a:extLst>
        </xdr:cNvPr>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BEB343CF-8FA9-4C03-B35B-3718F21E68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1A604C71-F3DB-4BDD-88C2-330A7959ED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3875ABDF-9127-44E0-A347-C595B40231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974E1FBC-C183-4168-90ED-8BF8F70FF9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20F78A22-2B63-466B-A11D-B611531402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135" name="楕円 134">
          <a:extLst>
            <a:ext uri="{FF2B5EF4-FFF2-40B4-BE49-F238E27FC236}">
              <a16:creationId xmlns:a16="http://schemas.microsoft.com/office/drawing/2014/main" id="{ADB56671-6739-4057-B3F6-5342E5E31967}"/>
            </a:ext>
          </a:extLst>
        </xdr:cNvPr>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101363</xdr:rowOff>
    </xdr:from>
    <xdr:ext cx="469744" cy="259045"/>
    <xdr:sp macro="" textlink="">
      <xdr:nvSpPr>
        <xdr:cNvPr id="136" name="【体育館・プール】&#10;一人当たり面積該当値テキスト">
          <a:extLst>
            <a:ext uri="{FF2B5EF4-FFF2-40B4-BE49-F238E27FC236}">
              <a16:creationId xmlns:a16="http://schemas.microsoft.com/office/drawing/2014/main" id="{9357A6D8-E801-415A-96C7-6E0EAEE03EFF}"/>
            </a:ext>
          </a:extLst>
        </xdr:cNvPr>
        <xdr:cNvSpPr txBox="1"/>
      </xdr:nvSpPr>
      <xdr:spPr>
        <a:xfrm>
          <a:off x="1051560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126365</xdr:rowOff>
    </xdr:from>
    <xdr:to>
      <xdr:col>50</xdr:col>
      <xdr:colOff>165100</xdr:colOff>
      <xdr:row>63</xdr:row>
      <xdr:rowOff>56515</xdr:rowOff>
    </xdr:to>
    <xdr:sp macro="" textlink="">
      <xdr:nvSpPr>
        <xdr:cNvPr id="137" name="楕円 136">
          <a:extLst>
            <a:ext uri="{FF2B5EF4-FFF2-40B4-BE49-F238E27FC236}">
              <a16:creationId xmlns:a16="http://schemas.microsoft.com/office/drawing/2014/main" id="{E2E9538C-5595-4AE1-85BD-BF58BE76926F}"/>
            </a:ext>
          </a:extLst>
        </xdr:cNvPr>
        <xdr:cNvSpPr/>
      </xdr:nvSpPr>
      <xdr:spPr>
        <a:xfrm>
          <a:off x="958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5715</xdr:rowOff>
    </xdr:to>
    <xdr:cxnSp macro="">
      <xdr:nvCxnSpPr>
        <xdr:cNvPr id="138" name="直線コネクタ 137">
          <a:extLst>
            <a:ext uri="{FF2B5EF4-FFF2-40B4-BE49-F238E27FC236}">
              <a16:creationId xmlns:a16="http://schemas.microsoft.com/office/drawing/2014/main" id="{4411675C-0375-4079-8478-4D986D5821D6}"/>
            </a:ext>
          </a:extLst>
        </xdr:cNvPr>
        <xdr:cNvCxnSpPr/>
      </xdr:nvCxnSpPr>
      <xdr:spPr>
        <a:xfrm flipV="1">
          <a:off x="9639300" y="1080363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74549</xdr:rowOff>
    </xdr:from>
    <xdr:to>
      <xdr:col>46</xdr:col>
      <xdr:colOff>38100</xdr:colOff>
      <xdr:row>63</xdr:row>
      <xdr:rowOff>4699</xdr:rowOff>
    </xdr:to>
    <xdr:sp macro="" textlink="">
      <xdr:nvSpPr>
        <xdr:cNvPr id="139" name="楕円 138">
          <a:extLst>
            <a:ext uri="{FF2B5EF4-FFF2-40B4-BE49-F238E27FC236}">
              <a16:creationId xmlns:a16="http://schemas.microsoft.com/office/drawing/2014/main" id="{77E3FFE5-A5CF-40CE-82B1-7C942643F91A}"/>
            </a:ext>
          </a:extLst>
        </xdr:cNvPr>
        <xdr:cNvSpPr/>
      </xdr:nvSpPr>
      <xdr:spPr>
        <a:xfrm>
          <a:off x="8699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125349</xdr:rowOff>
    </xdr:from>
    <xdr:to>
      <xdr:col>50</xdr:col>
      <xdr:colOff>114300</xdr:colOff>
      <xdr:row>63</xdr:row>
      <xdr:rowOff>5715</xdr:rowOff>
    </xdr:to>
    <xdr:cxnSp macro="">
      <xdr:nvCxnSpPr>
        <xdr:cNvPr id="140" name="直線コネクタ 139">
          <a:extLst>
            <a:ext uri="{FF2B5EF4-FFF2-40B4-BE49-F238E27FC236}">
              <a16:creationId xmlns:a16="http://schemas.microsoft.com/office/drawing/2014/main" id="{D90F3053-E0AC-461B-BCDD-86A818A8A13E}"/>
            </a:ext>
          </a:extLst>
        </xdr:cNvPr>
        <xdr:cNvCxnSpPr/>
      </xdr:nvCxnSpPr>
      <xdr:spPr>
        <a:xfrm>
          <a:off x="8750300" y="10755249"/>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47642</xdr:rowOff>
    </xdr:from>
    <xdr:ext cx="469744" cy="259045"/>
    <xdr:sp macro="" textlink="">
      <xdr:nvSpPr>
        <xdr:cNvPr id="141" name="n_1mainValue【体育館・プール】&#10;一人当たり面積">
          <a:extLst>
            <a:ext uri="{FF2B5EF4-FFF2-40B4-BE49-F238E27FC236}">
              <a16:creationId xmlns:a16="http://schemas.microsoft.com/office/drawing/2014/main" id="{A1154A29-A156-4A8B-91ED-84E5802F17BC}"/>
            </a:ext>
          </a:extLst>
        </xdr:cNvPr>
        <xdr:cNvSpPr txBox="1"/>
      </xdr:nvSpPr>
      <xdr:spPr>
        <a:xfrm>
          <a:off x="9391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167276</xdr:rowOff>
    </xdr:from>
    <xdr:ext cx="469744" cy="259045"/>
    <xdr:sp macro="" textlink="">
      <xdr:nvSpPr>
        <xdr:cNvPr id="142" name="n_2mainValue【体育館・プール】&#10;一人当たり面積">
          <a:extLst>
            <a:ext uri="{FF2B5EF4-FFF2-40B4-BE49-F238E27FC236}">
              <a16:creationId xmlns:a16="http://schemas.microsoft.com/office/drawing/2014/main" id="{187F7347-D82E-47E0-A1C9-51ED016AA341}"/>
            </a:ext>
          </a:extLst>
        </xdr:cNvPr>
        <xdr:cNvSpPr txBox="1"/>
      </xdr:nvSpPr>
      <xdr:spPr>
        <a:xfrm>
          <a:off x="8515427" y="1079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606A2F39-B1EA-486F-A523-8CC0A4B5E5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5FABBD31-3997-471F-A562-EC1079DD94D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1BEEC025-B9EB-43A4-816C-1ABEFA621D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A7BCFF33-7932-4F03-BEE5-D34E766D05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433917CC-FFA2-4209-A6B1-2A1D22D3DF3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3EBD4133-2AEB-4D1F-AA47-F607128589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1B0DB36B-B5EA-4F9C-90E6-F164BE8ABC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8C6348AE-76AD-40E9-8295-F6D9E3B99C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C2ACC46C-EB9F-4791-87BA-BCAB3F2A5E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CBF86461-6F88-4783-B366-3413E2956D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a:extLst>
            <a:ext uri="{FF2B5EF4-FFF2-40B4-BE49-F238E27FC236}">
              <a16:creationId xmlns:a16="http://schemas.microsoft.com/office/drawing/2014/main" id="{54D805FF-62CE-4579-B99E-CDB41859A9E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a:extLst>
            <a:ext uri="{FF2B5EF4-FFF2-40B4-BE49-F238E27FC236}">
              <a16:creationId xmlns:a16="http://schemas.microsoft.com/office/drawing/2014/main" id="{E9A4BF68-AC09-4114-87D1-517E149C6442}"/>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a:extLst>
            <a:ext uri="{FF2B5EF4-FFF2-40B4-BE49-F238E27FC236}">
              <a16:creationId xmlns:a16="http://schemas.microsoft.com/office/drawing/2014/main" id="{1267B521-2760-4981-A15C-EA15461D668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a:extLst>
            <a:ext uri="{FF2B5EF4-FFF2-40B4-BE49-F238E27FC236}">
              <a16:creationId xmlns:a16="http://schemas.microsoft.com/office/drawing/2014/main" id="{2FCF9A23-EF70-46AC-B605-DAA1401329E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a:extLst>
            <a:ext uri="{FF2B5EF4-FFF2-40B4-BE49-F238E27FC236}">
              <a16:creationId xmlns:a16="http://schemas.microsoft.com/office/drawing/2014/main" id="{651D00BC-36F9-4BCA-8367-DCC7FFF6DDA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a:extLst>
            <a:ext uri="{FF2B5EF4-FFF2-40B4-BE49-F238E27FC236}">
              <a16:creationId xmlns:a16="http://schemas.microsoft.com/office/drawing/2014/main" id="{8852CD0E-2029-49A1-A854-59F11FD235D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a:extLst>
            <a:ext uri="{FF2B5EF4-FFF2-40B4-BE49-F238E27FC236}">
              <a16:creationId xmlns:a16="http://schemas.microsoft.com/office/drawing/2014/main" id="{3832AB1E-D137-4810-A468-BEC5064E64B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a:extLst>
            <a:ext uri="{FF2B5EF4-FFF2-40B4-BE49-F238E27FC236}">
              <a16:creationId xmlns:a16="http://schemas.microsoft.com/office/drawing/2014/main" id="{9DE5A0E2-CFCE-4934-BFC6-678100914D1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a:extLst>
            <a:ext uri="{FF2B5EF4-FFF2-40B4-BE49-F238E27FC236}">
              <a16:creationId xmlns:a16="http://schemas.microsoft.com/office/drawing/2014/main" id="{0F1FE071-07BA-4137-AC66-54AD36EC49C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a:extLst>
            <a:ext uri="{FF2B5EF4-FFF2-40B4-BE49-F238E27FC236}">
              <a16:creationId xmlns:a16="http://schemas.microsoft.com/office/drawing/2014/main" id="{7B4903F3-1B4A-4DF3-A005-CA687E3E8F2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3DDD874B-308D-4918-A892-21AF2AAAF3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877F3EA3-4E12-4804-AE86-40F5F704AF4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EA05CF1C-8745-4342-B023-B975EC497BD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a:extLst>
            <a:ext uri="{FF2B5EF4-FFF2-40B4-BE49-F238E27FC236}">
              <a16:creationId xmlns:a16="http://schemas.microsoft.com/office/drawing/2014/main" id="{20BC0D6C-3277-4281-BA51-DEF98D26DC93}"/>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50F46A77-1226-4E42-A1FA-BBC0952BE1C8}"/>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a:extLst>
            <a:ext uri="{FF2B5EF4-FFF2-40B4-BE49-F238E27FC236}">
              <a16:creationId xmlns:a16="http://schemas.microsoft.com/office/drawing/2014/main" id="{0E37F0FE-2313-4358-B8B9-3F7775A649C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FF92A5D7-7639-4779-92FA-D7D4EDDAEE5A}"/>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a:extLst>
            <a:ext uri="{FF2B5EF4-FFF2-40B4-BE49-F238E27FC236}">
              <a16:creationId xmlns:a16="http://schemas.microsoft.com/office/drawing/2014/main" id="{43F74608-564F-4AC0-8065-B0B2FCD625BD}"/>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43785F04-B256-41BD-9FEE-D912FF199CA9}"/>
            </a:ext>
          </a:extLst>
        </xdr:cNvPr>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a:extLst>
            <a:ext uri="{FF2B5EF4-FFF2-40B4-BE49-F238E27FC236}">
              <a16:creationId xmlns:a16="http://schemas.microsoft.com/office/drawing/2014/main" id="{32E1DE8F-A2C3-4D18-AE61-F8BD995B9B4F}"/>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a:extLst>
            <a:ext uri="{FF2B5EF4-FFF2-40B4-BE49-F238E27FC236}">
              <a16:creationId xmlns:a16="http://schemas.microsoft.com/office/drawing/2014/main" id="{9A494DCB-7E4F-46F3-B4EE-A02A4C9128D1}"/>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74" name="n_1aveValue【福祉施設】&#10;有形固定資産減価償却率">
          <a:extLst>
            <a:ext uri="{FF2B5EF4-FFF2-40B4-BE49-F238E27FC236}">
              <a16:creationId xmlns:a16="http://schemas.microsoft.com/office/drawing/2014/main" id="{22346021-9E62-4C0E-BCCE-1A0A58413320}"/>
            </a:ext>
          </a:extLst>
        </xdr:cNvPr>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a:extLst>
            <a:ext uri="{FF2B5EF4-FFF2-40B4-BE49-F238E27FC236}">
              <a16:creationId xmlns:a16="http://schemas.microsoft.com/office/drawing/2014/main" id="{08F19ECA-5BB4-4A4F-B7B5-713C9D27DB59}"/>
            </a:ext>
          </a:extLst>
        </xdr:cNvPr>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176" name="n_2aveValue【福祉施設】&#10;有形固定資産減価償却率">
          <a:extLst>
            <a:ext uri="{FF2B5EF4-FFF2-40B4-BE49-F238E27FC236}">
              <a16:creationId xmlns:a16="http://schemas.microsoft.com/office/drawing/2014/main" id="{A6BC1CFB-7771-472C-A85E-3B1316CEE2C7}"/>
            </a:ext>
          </a:extLst>
        </xdr:cNvPr>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4383A33A-99E2-461F-B4AE-6D97CEC140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A2B6EE60-71FF-42EC-BEB4-7B266F5CE4D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31D78E93-7E5F-40DE-AB59-19ACC706B1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58CF1E36-CFC3-4A95-8935-51A5A5AD5A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CC1B2C2-368E-47B3-A9A2-4595386975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125730</xdr:rowOff>
    </xdr:from>
    <xdr:to>
      <xdr:col>24</xdr:col>
      <xdr:colOff>114300</xdr:colOff>
      <xdr:row>82</xdr:row>
      <xdr:rowOff>55880</xdr:rowOff>
    </xdr:to>
    <xdr:sp macro="" textlink="">
      <xdr:nvSpPr>
        <xdr:cNvPr id="182" name="楕円 181">
          <a:extLst>
            <a:ext uri="{FF2B5EF4-FFF2-40B4-BE49-F238E27FC236}">
              <a16:creationId xmlns:a16="http://schemas.microsoft.com/office/drawing/2014/main" id="{892E50AC-69A7-45EC-BAF2-3A900E6B0B7C}"/>
            </a:ext>
          </a:extLst>
        </xdr:cNvPr>
        <xdr:cNvSpPr/>
      </xdr:nvSpPr>
      <xdr:spPr>
        <a:xfrm>
          <a:off x="45847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148607</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8E8AE214-4BED-4ABA-8748-709016CA1B97}"/>
            </a:ext>
          </a:extLst>
        </xdr:cNvPr>
        <xdr:cNvSpPr txBox="1"/>
      </xdr:nvSpPr>
      <xdr:spPr>
        <a:xfrm>
          <a:off x="4673600"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160020</xdr:rowOff>
    </xdr:from>
    <xdr:to>
      <xdr:col>20</xdr:col>
      <xdr:colOff>38100</xdr:colOff>
      <xdr:row>82</xdr:row>
      <xdr:rowOff>90170</xdr:rowOff>
    </xdr:to>
    <xdr:sp macro="" textlink="">
      <xdr:nvSpPr>
        <xdr:cNvPr id="184" name="楕円 183">
          <a:extLst>
            <a:ext uri="{FF2B5EF4-FFF2-40B4-BE49-F238E27FC236}">
              <a16:creationId xmlns:a16="http://schemas.microsoft.com/office/drawing/2014/main" id="{270DF055-97C7-4092-8017-13431C7F0014}"/>
            </a:ext>
          </a:extLst>
        </xdr:cNvPr>
        <xdr:cNvSpPr/>
      </xdr:nvSpPr>
      <xdr:spPr>
        <a:xfrm>
          <a:off x="37465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5080</xdr:rowOff>
    </xdr:from>
    <xdr:to>
      <xdr:col>24</xdr:col>
      <xdr:colOff>63500</xdr:colOff>
      <xdr:row>82</xdr:row>
      <xdr:rowOff>39370</xdr:rowOff>
    </xdr:to>
    <xdr:cxnSp macro="">
      <xdr:nvCxnSpPr>
        <xdr:cNvPr id="185" name="直線コネクタ 184">
          <a:extLst>
            <a:ext uri="{FF2B5EF4-FFF2-40B4-BE49-F238E27FC236}">
              <a16:creationId xmlns:a16="http://schemas.microsoft.com/office/drawing/2014/main" id="{BFED36F7-E5BD-4D18-8B7A-96665C11A48D}"/>
            </a:ext>
          </a:extLst>
        </xdr:cNvPr>
        <xdr:cNvCxnSpPr/>
      </xdr:nvCxnSpPr>
      <xdr:spPr>
        <a:xfrm flipV="1">
          <a:off x="3797300" y="14063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22861</xdr:rowOff>
    </xdr:from>
    <xdr:to>
      <xdr:col>15</xdr:col>
      <xdr:colOff>101600</xdr:colOff>
      <xdr:row>82</xdr:row>
      <xdr:rowOff>124461</xdr:rowOff>
    </xdr:to>
    <xdr:sp macro="" textlink="">
      <xdr:nvSpPr>
        <xdr:cNvPr id="186" name="楕円 185">
          <a:extLst>
            <a:ext uri="{FF2B5EF4-FFF2-40B4-BE49-F238E27FC236}">
              <a16:creationId xmlns:a16="http://schemas.microsoft.com/office/drawing/2014/main" id="{D5DBFB14-FE97-460A-A96E-AFC3793D6AFC}"/>
            </a:ext>
          </a:extLst>
        </xdr:cNvPr>
        <xdr:cNvSpPr/>
      </xdr:nvSpPr>
      <xdr:spPr>
        <a:xfrm>
          <a:off x="2857500" y="140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39370</xdr:rowOff>
    </xdr:from>
    <xdr:to>
      <xdr:col>19</xdr:col>
      <xdr:colOff>177800</xdr:colOff>
      <xdr:row>82</xdr:row>
      <xdr:rowOff>73661</xdr:rowOff>
    </xdr:to>
    <xdr:cxnSp macro="">
      <xdr:nvCxnSpPr>
        <xdr:cNvPr id="187" name="直線コネクタ 186">
          <a:extLst>
            <a:ext uri="{FF2B5EF4-FFF2-40B4-BE49-F238E27FC236}">
              <a16:creationId xmlns:a16="http://schemas.microsoft.com/office/drawing/2014/main" id="{693C8725-2953-4390-B5D2-5A0D55612B9E}"/>
            </a:ext>
          </a:extLst>
        </xdr:cNvPr>
        <xdr:cNvCxnSpPr/>
      </xdr:nvCxnSpPr>
      <xdr:spPr>
        <a:xfrm flipV="1">
          <a:off x="2908300" y="140982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106697</xdr:rowOff>
    </xdr:from>
    <xdr:ext cx="405111" cy="259045"/>
    <xdr:sp macro="" textlink="">
      <xdr:nvSpPr>
        <xdr:cNvPr id="188" name="n_1mainValue【福祉施設】&#10;有形固定資産減価償却率">
          <a:extLst>
            <a:ext uri="{FF2B5EF4-FFF2-40B4-BE49-F238E27FC236}">
              <a16:creationId xmlns:a16="http://schemas.microsoft.com/office/drawing/2014/main" id="{9729659F-8F2E-4623-A5BE-485638F22D36}"/>
            </a:ext>
          </a:extLst>
        </xdr:cNvPr>
        <xdr:cNvSpPr txBox="1"/>
      </xdr:nvSpPr>
      <xdr:spPr>
        <a:xfrm>
          <a:off x="35820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140988</xdr:rowOff>
    </xdr:from>
    <xdr:ext cx="405111" cy="259045"/>
    <xdr:sp macro="" textlink="">
      <xdr:nvSpPr>
        <xdr:cNvPr id="189" name="n_2mainValue【福祉施設】&#10;有形固定資産減価償却率">
          <a:extLst>
            <a:ext uri="{FF2B5EF4-FFF2-40B4-BE49-F238E27FC236}">
              <a16:creationId xmlns:a16="http://schemas.microsoft.com/office/drawing/2014/main" id="{0FEFFF9E-5F50-4784-ABD0-543E3157E899}"/>
            </a:ext>
          </a:extLst>
        </xdr:cNvPr>
        <xdr:cNvSpPr txBox="1"/>
      </xdr:nvSpPr>
      <xdr:spPr>
        <a:xfrm>
          <a:off x="2705744"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B7E79C82-9BD0-46ED-BC26-5378E94A0D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B3EA8172-BC07-4C4D-80D6-FBDFA8736E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3FD199AD-A023-489D-BBE2-4A7BDCE3AC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ACE80F77-DA6C-4170-87C3-E8DA9AF0F6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F8DE85B0-5CF3-4B25-AC73-1F143BD453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883ECF12-F4F1-4A94-89C4-D313BCC98D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187887DA-FC18-4F72-9752-B189B98177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13FE8445-AFD0-44C0-B752-7E4951AA98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9578D47A-869E-420B-BB3C-B96937AC30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EFC951DA-CA2F-49CB-9CD0-41A9714935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a:extLst>
            <a:ext uri="{FF2B5EF4-FFF2-40B4-BE49-F238E27FC236}">
              <a16:creationId xmlns:a16="http://schemas.microsoft.com/office/drawing/2014/main" id="{8AF27BFD-7F1E-48FA-9D74-1E20F82130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a:extLst>
            <a:ext uri="{FF2B5EF4-FFF2-40B4-BE49-F238E27FC236}">
              <a16:creationId xmlns:a16="http://schemas.microsoft.com/office/drawing/2014/main" id="{B832B64A-AC45-4C85-AED8-7DAD09A7470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a:extLst>
            <a:ext uri="{FF2B5EF4-FFF2-40B4-BE49-F238E27FC236}">
              <a16:creationId xmlns:a16="http://schemas.microsoft.com/office/drawing/2014/main" id="{F8CD8E5E-4EFB-4DC6-ADF8-5DEF09E42DE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a:extLst>
            <a:ext uri="{FF2B5EF4-FFF2-40B4-BE49-F238E27FC236}">
              <a16:creationId xmlns:a16="http://schemas.microsoft.com/office/drawing/2014/main" id="{E1F45C6A-5948-49FD-B3E2-FD6684C030F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a:extLst>
            <a:ext uri="{FF2B5EF4-FFF2-40B4-BE49-F238E27FC236}">
              <a16:creationId xmlns:a16="http://schemas.microsoft.com/office/drawing/2014/main" id="{C4240A68-654B-42DE-BD40-4F4CD0CB802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a:extLst>
            <a:ext uri="{FF2B5EF4-FFF2-40B4-BE49-F238E27FC236}">
              <a16:creationId xmlns:a16="http://schemas.microsoft.com/office/drawing/2014/main" id="{D8A8D7C8-425C-4D62-B8A6-ED9CC8735F1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a:extLst>
            <a:ext uri="{FF2B5EF4-FFF2-40B4-BE49-F238E27FC236}">
              <a16:creationId xmlns:a16="http://schemas.microsoft.com/office/drawing/2014/main" id="{47FEFAB2-C7E0-4082-BAAF-4A818022C3D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a:extLst>
            <a:ext uri="{FF2B5EF4-FFF2-40B4-BE49-F238E27FC236}">
              <a16:creationId xmlns:a16="http://schemas.microsoft.com/office/drawing/2014/main" id="{8B0C6522-1908-4A83-A86E-2EAF676EDD4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12B24077-B3EE-416C-9071-AD512E59F5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AD8700E7-3BDE-4A50-AF61-B49528B724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E70684AD-14B5-438A-8945-64F81216E4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11" name="直線コネクタ 210">
          <a:extLst>
            <a:ext uri="{FF2B5EF4-FFF2-40B4-BE49-F238E27FC236}">
              <a16:creationId xmlns:a16="http://schemas.microsoft.com/office/drawing/2014/main" id="{A072493B-F1CE-4D3A-8F09-55764340A2AA}"/>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12" name="【福祉施設】&#10;一人当たり面積最小値テキスト">
          <a:extLst>
            <a:ext uri="{FF2B5EF4-FFF2-40B4-BE49-F238E27FC236}">
              <a16:creationId xmlns:a16="http://schemas.microsoft.com/office/drawing/2014/main" id="{DF291D7D-C5D2-43C9-9412-4DA37BDD4355}"/>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3" name="直線コネクタ 212">
          <a:extLst>
            <a:ext uri="{FF2B5EF4-FFF2-40B4-BE49-F238E27FC236}">
              <a16:creationId xmlns:a16="http://schemas.microsoft.com/office/drawing/2014/main" id="{9DD12E79-E583-4E3A-89D1-D1AE88C7EBC8}"/>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4" name="【福祉施設】&#10;一人当たり面積最大値テキスト">
          <a:extLst>
            <a:ext uri="{FF2B5EF4-FFF2-40B4-BE49-F238E27FC236}">
              <a16:creationId xmlns:a16="http://schemas.microsoft.com/office/drawing/2014/main" id="{C0876F95-97CB-4627-B0CC-CEB2DEB1A0CA}"/>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5" name="直線コネクタ 214">
          <a:extLst>
            <a:ext uri="{FF2B5EF4-FFF2-40B4-BE49-F238E27FC236}">
              <a16:creationId xmlns:a16="http://schemas.microsoft.com/office/drawing/2014/main" id="{F3DDB5FC-E1FC-478B-81C0-66D55DA21232}"/>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16" name="【福祉施設】&#10;一人当たり面積平均値テキスト">
          <a:extLst>
            <a:ext uri="{FF2B5EF4-FFF2-40B4-BE49-F238E27FC236}">
              <a16:creationId xmlns:a16="http://schemas.microsoft.com/office/drawing/2014/main" id="{1669F216-1673-46C9-B3B9-74918E41E500}"/>
            </a:ext>
          </a:extLst>
        </xdr:cNvPr>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7" name="フローチャート: 判断 216">
          <a:extLst>
            <a:ext uri="{FF2B5EF4-FFF2-40B4-BE49-F238E27FC236}">
              <a16:creationId xmlns:a16="http://schemas.microsoft.com/office/drawing/2014/main" id="{F0B345DB-4BF7-4ACA-B47E-4E3773C4C0CA}"/>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8" name="フローチャート: 判断 217">
          <a:extLst>
            <a:ext uri="{FF2B5EF4-FFF2-40B4-BE49-F238E27FC236}">
              <a16:creationId xmlns:a16="http://schemas.microsoft.com/office/drawing/2014/main" id="{8183402F-4762-4CEC-B6EF-10F22034A609}"/>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9" name="n_1aveValue【福祉施設】&#10;一人当たり面積">
          <a:extLst>
            <a:ext uri="{FF2B5EF4-FFF2-40B4-BE49-F238E27FC236}">
              <a16:creationId xmlns:a16="http://schemas.microsoft.com/office/drawing/2014/main" id="{44337D7D-58D5-474A-A7DF-C029519E5B8E}"/>
            </a:ext>
          </a:extLst>
        </xdr:cNvPr>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20" name="フローチャート: 判断 219">
          <a:extLst>
            <a:ext uri="{FF2B5EF4-FFF2-40B4-BE49-F238E27FC236}">
              <a16:creationId xmlns:a16="http://schemas.microsoft.com/office/drawing/2014/main" id="{9F7E98CE-0E4A-44C0-B466-58F9B35D2663}"/>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21" name="n_2aveValue【福祉施設】&#10;一人当たり面積">
          <a:extLst>
            <a:ext uri="{FF2B5EF4-FFF2-40B4-BE49-F238E27FC236}">
              <a16:creationId xmlns:a16="http://schemas.microsoft.com/office/drawing/2014/main" id="{068B0651-16D0-4B55-B781-4A6C83386F50}"/>
            </a:ext>
          </a:extLst>
        </xdr:cNvPr>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6FD4040F-4833-4A53-A53A-1510B0A78D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D0D9F87F-F56F-4957-8A73-E550357F00D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DBF90813-CA36-4C54-AC15-9655CBEAC8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CD2EC266-3B76-4BBD-A1F9-7943C5B0B5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A82894A7-9F3A-48C7-9D0D-2ED3DA77FF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45365</xdr:rowOff>
    </xdr:from>
    <xdr:to>
      <xdr:col>55</xdr:col>
      <xdr:colOff>50800</xdr:colOff>
      <xdr:row>85</xdr:row>
      <xdr:rowOff>146965</xdr:rowOff>
    </xdr:to>
    <xdr:sp macro="" textlink="">
      <xdr:nvSpPr>
        <xdr:cNvPr id="227" name="楕円 226">
          <a:extLst>
            <a:ext uri="{FF2B5EF4-FFF2-40B4-BE49-F238E27FC236}">
              <a16:creationId xmlns:a16="http://schemas.microsoft.com/office/drawing/2014/main" id="{A63923CA-B879-470B-B3A6-3E18142EABC2}"/>
            </a:ext>
          </a:extLst>
        </xdr:cNvPr>
        <xdr:cNvSpPr/>
      </xdr:nvSpPr>
      <xdr:spPr>
        <a:xfrm>
          <a:off x="104267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131742</xdr:rowOff>
    </xdr:from>
    <xdr:ext cx="469744" cy="259045"/>
    <xdr:sp macro="" textlink="">
      <xdr:nvSpPr>
        <xdr:cNvPr id="228" name="【福祉施設】&#10;一人当たり面積該当値テキスト">
          <a:extLst>
            <a:ext uri="{FF2B5EF4-FFF2-40B4-BE49-F238E27FC236}">
              <a16:creationId xmlns:a16="http://schemas.microsoft.com/office/drawing/2014/main" id="{84A02872-5563-4BDD-98AB-D6E6245897CB}"/>
            </a:ext>
          </a:extLst>
        </xdr:cNvPr>
        <xdr:cNvSpPr txBox="1"/>
      </xdr:nvSpPr>
      <xdr:spPr>
        <a:xfrm>
          <a:off x="10515600" y="1453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53366</xdr:rowOff>
    </xdr:from>
    <xdr:to>
      <xdr:col>50</xdr:col>
      <xdr:colOff>165100</xdr:colOff>
      <xdr:row>85</xdr:row>
      <xdr:rowOff>154966</xdr:rowOff>
    </xdr:to>
    <xdr:sp macro="" textlink="">
      <xdr:nvSpPr>
        <xdr:cNvPr id="229" name="楕円 228">
          <a:extLst>
            <a:ext uri="{FF2B5EF4-FFF2-40B4-BE49-F238E27FC236}">
              <a16:creationId xmlns:a16="http://schemas.microsoft.com/office/drawing/2014/main" id="{6C933501-1527-4CDD-8520-644C6FCA7FB2}"/>
            </a:ext>
          </a:extLst>
        </xdr:cNvPr>
        <xdr:cNvSpPr/>
      </xdr:nvSpPr>
      <xdr:spPr>
        <a:xfrm>
          <a:off x="9588500" y="14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96165</xdr:rowOff>
    </xdr:from>
    <xdr:to>
      <xdr:col>55</xdr:col>
      <xdr:colOff>0</xdr:colOff>
      <xdr:row>85</xdr:row>
      <xdr:rowOff>104166</xdr:rowOff>
    </xdr:to>
    <xdr:cxnSp macro="">
      <xdr:nvCxnSpPr>
        <xdr:cNvPr id="230" name="直線コネクタ 229">
          <a:extLst>
            <a:ext uri="{FF2B5EF4-FFF2-40B4-BE49-F238E27FC236}">
              <a16:creationId xmlns:a16="http://schemas.microsoft.com/office/drawing/2014/main" id="{5B90CB2B-8F7D-487D-9060-A84DCA837074}"/>
            </a:ext>
          </a:extLst>
        </xdr:cNvPr>
        <xdr:cNvCxnSpPr/>
      </xdr:nvCxnSpPr>
      <xdr:spPr>
        <a:xfrm flipV="1">
          <a:off x="9639300" y="1466941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85827</xdr:rowOff>
    </xdr:from>
    <xdr:to>
      <xdr:col>46</xdr:col>
      <xdr:colOff>38100</xdr:colOff>
      <xdr:row>86</xdr:row>
      <xdr:rowOff>15977</xdr:rowOff>
    </xdr:to>
    <xdr:sp macro="" textlink="">
      <xdr:nvSpPr>
        <xdr:cNvPr id="231" name="楕円 230">
          <a:extLst>
            <a:ext uri="{FF2B5EF4-FFF2-40B4-BE49-F238E27FC236}">
              <a16:creationId xmlns:a16="http://schemas.microsoft.com/office/drawing/2014/main" id="{6FD409BA-262D-4016-9EC2-D6B1C9443FFA}"/>
            </a:ext>
          </a:extLst>
        </xdr:cNvPr>
        <xdr:cNvSpPr/>
      </xdr:nvSpPr>
      <xdr:spPr>
        <a:xfrm>
          <a:off x="8699500" y="146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104166</xdr:rowOff>
    </xdr:from>
    <xdr:to>
      <xdr:col>50</xdr:col>
      <xdr:colOff>114300</xdr:colOff>
      <xdr:row>85</xdr:row>
      <xdr:rowOff>136627</xdr:rowOff>
    </xdr:to>
    <xdr:cxnSp macro="">
      <xdr:nvCxnSpPr>
        <xdr:cNvPr id="232" name="直線コネクタ 231">
          <a:extLst>
            <a:ext uri="{FF2B5EF4-FFF2-40B4-BE49-F238E27FC236}">
              <a16:creationId xmlns:a16="http://schemas.microsoft.com/office/drawing/2014/main" id="{B72CE735-B7A2-4351-9486-B5176939597D}"/>
            </a:ext>
          </a:extLst>
        </xdr:cNvPr>
        <xdr:cNvCxnSpPr/>
      </xdr:nvCxnSpPr>
      <xdr:spPr>
        <a:xfrm flipV="1">
          <a:off x="8750300" y="14677416"/>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146093</xdr:rowOff>
    </xdr:from>
    <xdr:ext cx="469744" cy="259045"/>
    <xdr:sp macro="" textlink="">
      <xdr:nvSpPr>
        <xdr:cNvPr id="233" name="n_1mainValue【福祉施設】&#10;一人当たり面積">
          <a:extLst>
            <a:ext uri="{FF2B5EF4-FFF2-40B4-BE49-F238E27FC236}">
              <a16:creationId xmlns:a16="http://schemas.microsoft.com/office/drawing/2014/main" id="{9FCB634B-B3CE-4673-A4E8-BBDB74389F2F}"/>
            </a:ext>
          </a:extLst>
        </xdr:cNvPr>
        <xdr:cNvSpPr txBox="1"/>
      </xdr:nvSpPr>
      <xdr:spPr>
        <a:xfrm>
          <a:off x="9391727" y="147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7104</xdr:rowOff>
    </xdr:from>
    <xdr:ext cx="469744" cy="259045"/>
    <xdr:sp macro="" textlink="">
      <xdr:nvSpPr>
        <xdr:cNvPr id="234" name="n_2mainValue【福祉施設】&#10;一人当たり面積">
          <a:extLst>
            <a:ext uri="{FF2B5EF4-FFF2-40B4-BE49-F238E27FC236}">
              <a16:creationId xmlns:a16="http://schemas.microsoft.com/office/drawing/2014/main" id="{B141D5D7-82C6-4D8D-AC95-594EE844FFAF}"/>
            </a:ext>
          </a:extLst>
        </xdr:cNvPr>
        <xdr:cNvSpPr txBox="1"/>
      </xdr:nvSpPr>
      <xdr:spPr>
        <a:xfrm>
          <a:off x="8515427" y="1475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78D133F9-E7CD-4CB3-85AD-F61547F9DB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9C0446BA-2EA2-4A35-8613-926226E628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C2FD0A8B-3FD4-41A7-BE3C-5DBA52B396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4CF58FD0-0CA5-4218-8749-6B1FDDE57C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21796FBE-84AB-4170-ACDE-231079D975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7EC6CF0F-AB12-4B94-8C8A-C9246E81AE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05B32892-B83D-468D-A8F1-27A2CD0C10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E332C649-A7B5-4F1A-8C0F-241CAD1162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a:extLst>
            <a:ext uri="{FF2B5EF4-FFF2-40B4-BE49-F238E27FC236}">
              <a16:creationId xmlns:a16="http://schemas.microsoft.com/office/drawing/2014/main" id="{6791A2C3-864E-4D0B-B031-4A04B2409E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a:extLst>
            <a:ext uri="{FF2B5EF4-FFF2-40B4-BE49-F238E27FC236}">
              <a16:creationId xmlns:a16="http://schemas.microsoft.com/office/drawing/2014/main" id="{8DB735B1-54DF-4942-B180-793742D560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a:extLst>
            <a:ext uri="{FF2B5EF4-FFF2-40B4-BE49-F238E27FC236}">
              <a16:creationId xmlns:a16="http://schemas.microsoft.com/office/drawing/2014/main" id="{3083B300-ACF9-4BF6-AFB4-9B77132AC3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a:extLst>
            <a:ext uri="{FF2B5EF4-FFF2-40B4-BE49-F238E27FC236}">
              <a16:creationId xmlns:a16="http://schemas.microsoft.com/office/drawing/2014/main" id="{A25B435C-F41D-4ECF-A4E0-680C10D9B7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a:extLst>
            <a:ext uri="{FF2B5EF4-FFF2-40B4-BE49-F238E27FC236}">
              <a16:creationId xmlns:a16="http://schemas.microsoft.com/office/drawing/2014/main" id="{03585A48-2641-4113-87E2-C36EB2D008C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a:extLst>
            <a:ext uri="{FF2B5EF4-FFF2-40B4-BE49-F238E27FC236}">
              <a16:creationId xmlns:a16="http://schemas.microsoft.com/office/drawing/2014/main" id="{5E84415D-8CAB-4826-938F-4FC3A14562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a:extLst>
            <a:ext uri="{FF2B5EF4-FFF2-40B4-BE49-F238E27FC236}">
              <a16:creationId xmlns:a16="http://schemas.microsoft.com/office/drawing/2014/main" id="{903ED143-2463-4320-8B36-CC818F3C32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a:extLst>
            <a:ext uri="{FF2B5EF4-FFF2-40B4-BE49-F238E27FC236}">
              <a16:creationId xmlns:a16="http://schemas.microsoft.com/office/drawing/2014/main" id="{3516A57E-0A26-40ED-B955-8733DBBC1B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a:extLst>
            <a:ext uri="{FF2B5EF4-FFF2-40B4-BE49-F238E27FC236}">
              <a16:creationId xmlns:a16="http://schemas.microsoft.com/office/drawing/2014/main" id="{CC2B7E8A-04FE-457C-A07F-5DF0E8EBDC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a:extLst>
            <a:ext uri="{FF2B5EF4-FFF2-40B4-BE49-F238E27FC236}">
              <a16:creationId xmlns:a16="http://schemas.microsoft.com/office/drawing/2014/main" id="{33104779-74BA-4168-BC5B-F3DC20AC98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a:extLst>
            <a:ext uri="{FF2B5EF4-FFF2-40B4-BE49-F238E27FC236}">
              <a16:creationId xmlns:a16="http://schemas.microsoft.com/office/drawing/2014/main" id="{6E33EF01-E7AD-488C-956E-0BE8A76A81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a:extLst>
            <a:ext uri="{FF2B5EF4-FFF2-40B4-BE49-F238E27FC236}">
              <a16:creationId xmlns:a16="http://schemas.microsoft.com/office/drawing/2014/main" id="{D1E0B551-BE99-4421-BAF4-7651B689B8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a:extLst>
            <a:ext uri="{FF2B5EF4-FFF2-40B4-BE49-F238E27FC236}">
              <a16:creationId xmlns:a16="http://schemas.microsoft.com/office/drawing/2014/main" id="{9EF9012D-9516-4066-B4D2-DAB15884E3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a:extLst>
            <a:ext uri="{FF2B5EF4-FFF2-40B4-BE49-F238E27FC236}">
              <a16:creationId xmlns:a16="http://schemas.microsoft.com/office/drawing/2014/main" id="{95E6E734-A86D-42CE-A10F-BDE87C8CE2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a:extLst>
            <a:ext uri="{FF2B5EF4-FFF2-40B4-BE49-F238E27FC236}">
              <a16:creationId xmlns:a16="http://schemas.microsoft.com/office/drawing/2014/main" id="{DA99E4E0-7503-498B-8852-77F1197B8F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a:extLst>
            <a:ext uri="{FF2B5EF4-FFF2-40B4-BE49-F238E27FC236}">
              <a16:creationId xmlns:a16="http://schemas.microsoft.com/office/drawing/2014/main" id="{B98DD8BF-D23D-490E-BB52-74AC860320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9" name="テキスト ボックス 258">
          <a:extLst>
            <a:ext uri="{FF2B5EF4-FFF2-40B4-BE49-F238E27FC236}">
              <a16:creationId xmlns:a16="http://schemas.microsoft.com/office/drawing/2014/main" id="{A3569983-3B57-4E2D-A645-D909D102D7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a:extLst>
            <a:ext uri="{FF2B5EF4-FFF2-40B4-BE49-F238E27FC236}">
              <a16:creationId xmlns:a16="http://schemas.microsoft.com/office/drawing/2014/main" id="{BD266F98-E476-486A-901A-787A01C247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1" name="直線コネクタ 260">
          <a:extLst>
            <a:ext uri="{FF2B5EF4-FFF2-40B4-BE49-F238E27FC236}">
              <a16:creationId xmlns:a16="http://schemas.microsoft.com/office/drawing/2014/main" id="{BA9F6491-302D-405C-A3B8-5CFB619B02B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2" name="テキスト ボックス 261">
          <a:extLst>
            <a:ext uri="{FF2B5EF4-FFF2-40B4-BE49-F238E27FC236}">
              <a16:creationId xmlns:a16="http://schemas.microsoft.com/office/drawing/2014/main" id="{96B85B6E-F18F-42A1-B446-BB6044A8C99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3" name="直線コネクタ 262">
          <a:extLst>
            <a:ext uri="{FF2B5EF4-FFF2-40B4-BE49-F238E27FC236}">
              <a16:creationId xmlns:a16="http://schemas.microsoft.com/office/drawing/2014/main" id="{A79DA9C3-1CF6-4CB8-AA97-23136761467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4" name="テキスト ボックス 263">
          <a:extLst>
            <a:ext uri="{FF2B5EF4-FFF2-40B4-BE49-F238E27FC236}">
              <a16:creationId xmlns:a16="http://schemas.microsoft.com/office/drawing/2014/main" id="{7EA580EE-10B4-4751-B341-A71DA584EE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5" name="直線コネクタ 264">
          <a:extLst>
            <a:ext uri="{FF2B5EF4-FFF2-40B4-BE49-F238E27FC236}">
              <a16:creationId xmlns:a16="http://schemas.microsoft.com/office/drawing/2014/main" id="{1FBFBEA6-44F1-4A8C-9EE1-834200863E9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6" name="テキスト ボックス 265">
          <a:extLst>
            <a:ext uri="{FF2B5EF4-FFF2-40B4-BE49-F238E27FC236}">
              <a16:creationId xmlns:a16="http://schemas.microsoft.com/office/drawing/2014/main" id="{5C96441B-6EAC-4588-B6E6-7DBACB5EDC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7" name="直線コネクタ 266">
          <a:extLst>
            <a:ext uri="{FF2B5EF4-FFF2-40B4-BE49-F238E27FC236}">
              <a16:creationId xmlns:a16="http://schemas.microsoft.com/office/drawing/2014/main" id="{ADD69004-8CA4-44BB-9E54-E2BAFA1E1B6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8" name="テキスト ボックス 267">
          <a:extLst>
            <a:ext uri="{FF2B5EF4-FFF2-40B4-BE49-F238E27FC236}">
              <a16:creationId xmlns:a16="http://schemas.microsoft.com/office/drawing/2014/main" id="{C4007704-6703-40FA-B07A-EC28E356DEF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9" name="直線コネクタ 268">
          <a:extLst>
            <a:ext uri="{FF2B5EF4-FFF2-40B4-BE49-F238E27FC236}">
              <a16:creationId xmlns:a16="http://schemas.microsoft.com/office/drawing/2014/main" id="{972C067A-43FC-409A-9140-EA7583E8C91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0" name="テキスト ボックス 269">
          <a:extLst>
            <a:ext uri="{FF2B5EF4-FFF2-40B4-BE49-F238E27FC236}">
              <a16:creationId xmlns:a16="http://schemas.microsoft.com/office/drawing/2014/main" id="{5BD12B3F-B37B-4E52-906C-1FF3D469F6A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1" name="直線コネクタ 270">
          <a:extLst>
            <a:ext uri="{FF2B5EF4-FFF2-40B4-BE49-F238E27FC236}">
              <a16:creationId xmlns:a16="http://schemas.microsoft.com/office/drawing/2014/main" id="{E25C2BEE-E049-4509-8F84-BAF82C9A198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2" name="テキスト ボックス 271">
          <a:extLst>
            <a:ext uri="{FF2B5EF4-FFF2-40B4-BE49-F238E27FC236}">
              <a16:creationId xmlns:a16="http://schemas.microsoft.com/office/drawing/2014/main" id="{DC97EB49-0A4D-48AA-9125-E40B5ABB284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a:extLst>
            <a:ext uri="{FF2B5EF4-FFF2-40B4-BE49-F238E27FC236}">
              <a16:creationId xmlns:a16="http://schemas.microsoft.com/office/drawing/2014/main" id="{EA65B250-653D-44A7-B117-109880BA60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a:extLst>
            <a:ext uri="{FF2B5EF4-FFF2-40B4-BE49-F238E27FC236}">
              <a16:creationId xmlns:a16="http://schemas.microsoft.com/office/drawing/2014/main" id="{176BD38B-8640-4DF0-AE6C-91B9CEB8647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a:extLst>
            <a:ext uri="{FF2B5EF4-FFF2-40B4-BE49-F238E27FC236}">
              <a16:creationId xmlns:a16="http://schemas.microsoft.com/office/drawing/2014/main" id="{5EACE510-8CDD-4D7E-917E-2042C4348D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76" name="直線コネクタ 275">
          <a:extLst>
            <a:ext uri="{FF2B5EF4-FFF2-40B4-BE49-F238E27FC236}">
              <a16:creationId xmlns:a16="http://schemas.microsoft.com/office/drawing/2014/main" id="{4E64DB05-5776-4764-8B69-FD854AC1CB73}"/>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77" name="【一般廃棄物処理施設】&#10;有形固定資産減価償却率最小値テキスト">
          <a:extLst>
            <a:ext uri="{FF2B5EF4-FFF2-40B4-BE49-F238E27FC236}">
              <a16:creationId xmlns:a16="http://schemas.microsoft.com/office/drawing/2014/main" id="{17A47D1D-F134-4471-94DB-0FC40ABE0195}"/>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78" name="直線コネクタ 277">
          <a:extLst>
            <a:ext uri="{FF2B5EF4-FFF2-40B4-BE49-F238E27FC236}">
              <a16:creationId xmlns:a16="http://schemas.microsoft.com/office/drawing/2014/main" id="{E920AC96-3455-4A65-B494-659377B689C5}"/>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79" name="【一般廃棄物処理施設】&#10;有形固定資産減価償却率最大値テキスト">
          <a:extLst>
            <a:ext uri="{FF2B5EF4-FFF2-40B4-BE49-F238E27FC236}">
              <a16:creationId xmlns:a16="http://schemas.microsoft.com/office/drawing/2014/main" id="{3C6C7749-0919-4BF5-9060-0CBBD7D62693}"/>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80" name="直線コネクタ 279">
          <a:extLst>
            <a:ext uri="{FF2B5EF4-FFF2-40B4-BE49-F238E27FC236}">
              <a16:creationId xmlns:a16="http://schemas.microsoft.com/office/drawing/2014/main" id="{A62E783C-1876-46CE-A8A9-DD720CB97FC7}"/>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281" name="【一般廃棄物処理施設】&#10;有形固定資産減価償却率平均値テキスト">
          <a:extLst>
            <a:ext uri="{FF2B5EF4-FFF2-40B4-BE49-F238E27FC236}">
              <a16:creationId xmlns:a16="http://schemas.microsoft.com/office/drawing/2014/main" id="{70ADF30F-01A9-4178-8A31-1C97AEEC41C0}"/>
            </a:ext>
          </a:extLst>
        </xdr:cNvPr>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82" name="フローチャート: 判断 281">
          <a:extLst>
            <a:ext uri="{FF2B5EF4-FFF2-40B4-BE49-F238E27FC236}">
              <a16:creationId xmlns:a16="http://schemas.microsoft.com/office/drawing/2014/main" id="{109B1350-E4E7-4272-BA4F-349C1F25E6AA}"/>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83" name="フローチャート: 判断 282">
          <a:extLst>
            <a:ext uri="{FF2B5EF4-FFF2-40B4-BE49-F238E27FC236}">
              <a16:creationId xmlns:a16="http://schemas.microsoft.com/office/drawing/2014/main" id="{1F05BFCB-0CD4-4EEE-B212-B975D6554C08}"/>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284" name="n_1aveValue【一般廃棄物処理施設】&#10;有形固定資産減価償却率">
          <a:extLst>
            <a:ext uri="{FF2B5EF4-FFF2-40B4-BE49-F238E27FC236}">
              <a16:creationId xmlns:a16="http://schemas.microsoft.com/office/drawing/2014/main" id="{24C6C239-90B6-4661-B9B9-912376DA46A2}"/>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85" name="フローチャート: 判断 284">
          <a:extLst>
            <a:ext uri="{FF2B5EF4-FFF2-40B4-BE49-F238E27FC236}">
              <a16:creationId xmlns:a16="http://schemas.microsoft.com/office/drawing/2014/main" id="{42C7F245-99C6-44F1-BABC-DD16870AE489}"/>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286" name="n_2aveValue【一般廃棄物処理施設】&#10;有形固定資産減価償却率">
          <a:extLst>
            <a:ext uri="{FF2B5EF4-FFF2-40B4-BE49-F238E27FC236}">
              <a16:creationId xmlns:a16="http://schemas.microsoft.com/office/drawing/2014/main" id="{27E205BF-3F04-490F-A758-55C44F78966B}"/>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4C0A9AE2-2DF5-48BC-A9CB-A4EA229D5A7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25E84266-D62A-4A15-ADAF-807A595EDF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D9182DA8-AE6C-4D5D-8C8B-BC9098E16F3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75F22CC8-18D8-421C-BF3C-E66F7131E1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EEE43422-B0EB-4EEC-8F3E-9741F30BB8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292" name="楕円 291">
          <a:extLst>
            <a:ext uri="{FF2B5EF4-FFF2-40B4-BE49-F238E27FC236}">
              <a16:creationId xmlns:a16="http://schemas.microsoft.com/office/drawing/2014/main" id="{E435BEC4-811E-48AF-9B3E-9C524640EF58}"/>
            </a:ext>
          </a:extLst>
        </xdr:cNvPr>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293" name="【一般廃棄物処理施設】&#10;有形固定資産減価償却率該当値テキスト">
          <a:extLst>
            <a:ext uri="{FF2B5EF4-FFF2-40B4-BE49-F238E27FC236}">
              <a16:creationId xmlns:a16="http://schemas.microsoft.com/office/drawing/2014/main" id="{D6C01FBE-E4DA-4B6E-A12D-624756B80AE2}"/>
            </a:ext>
          </a:extLst>
        </xdr:cNvPr>
        <xdr:cNvSpPr txBox="1"/>
      </xdr:nvSpPr>
      <xdr:spPr>
        <a:xfrm>
          <a:off x="16357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294" name="楕円 293">
          <a:extLst>
            <a:ext uri="{FF2B5EF4-FFF2-40B4-BE49-F238E27FC236}">
              <a16:creationId xmlns:a16="http://schemas.microsoft.com/office/drawing/2014/main" id="{C20394F5-A2DF-4C38-A3F4-B558CAAC63E1}"/>
            </a:ext>
          </a:extLst>
        </xdr:cNvPr>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35</xdr:row>
      <xdr:rowOff>167640</xdr:rowOff>
    </xdr:to>
    <xdr:cxnSp macro="">
      <xdr:nvCxnSpPr>
        <xdr:cNvPr id="295" name="直線コネクタ 294">
          <a:extLst>
            <a:ext uri="{FF2B5EF4-FFF2-40B4-BE49-F238E27FC236}">
              <a16:creationId xmlns:a16="http://schemas.microsoft.com/office/drawing/2014/main" id="{CE5EA4FA-BDBC-41FC-977B-EB5CCD16110D}"/>
            </a:ext>
          </a:extLst>
        </xdr:cNvPr>
        <xdr:cNvCxnSpPr/>
      </xdr:nvCxnSpPr>
      <xdr:spPr>
        <a:xfrm flipV="1">
          <a:off x="15481300" y="61243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296" name="n_1mainValue【一般廃棄物処理施設】&#10;有形固定資産減価償却率">
          <a:extLst>
            <a:ext uri="{FF2B5EF4-FFF2-40B4-BE49-F238E27FC236}">
              <a16:creationId xmlns:a16="http://schemas.microsoft.com/office/drawing/2014/main" id="{53E8407A-5812-4837-B10B-2EC6533F2C13}"/>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AAD6F7D7-6512-435D-BDAF-2A9A09C740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1C960A00-BA27-4DEA-A06E-D09AD62E23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E6391494-45FD-4C17-9179-4308073F06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8017E85B-5B2C-47AB-9F8F-42CE6F22CD7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AE30383B-0AD5-4F61-BF60-3F190E6ACF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288E3E3D-394E-4106-BD98-004CF7B70B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DB932E73-92BB-4286-A85E-E980234254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BEE667AC-87EA-40B9-A7DB-EF9AC744CC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a:extLst>
            <a:ext uri="{FF2B5EF4-FFF2-40B4-BE49-F238E27FC236}">
              <a16:creationId xmlns:a16="http://schemas.microsoft.com/office/drawing/2014/main" id="{9D519159-87BC-49C9-B21F-359144C419D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a:extLst>
            <a:ext uri="{FF2B5EF4-FFF2-40B4-BE49-F238E27FC236}">
              <a16:creationId xmlns:a16="http://schemas.microsoft.com/office/drawing/2014/main" id="{C63CCEA8-75D5-40CE-B043-330EBEF55B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7" name="直線コネクタ 306">
          <a:extLst>
            <a:ext uri="{FF2B5EF4-FFF2-40B4-BE49-F238E27FC236}">
              <a16:creationId xmlns:a16="http://schemas.microsoft.com/office/drawing/2014/main" id="{D1B5CBBD-E56C-4496-BA5A-BF2B7B98D8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8" name="テキスト ボックス 307">
          <a:extLst>
            <a:ext uri="{FF2B5EF4-FFF2-40B4-BE49-F238E27FC236}">
              <a16:creationId xmlns:a16="http://schemas.microsoft.com/office/drawing/2014/main" id="{F87A8CBE-C680-4FAC-ACFF-B0A70DF55C0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9" name="直線コネクタ 308">
          <a:extLst>
            <a:ext uri="{FF2B5EF4-FFF2-40B4-BE49-F238E27FC236}">
              <a16:creationId xmlns:a16="http://schemas.microsoft.com/office/drawing/2014/main" id="{A2743EDB-D791-4496-BB75-A867AD79B4B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0" name="テキスト ボックス 309">
          <a:extLst>
            <a:ext uri="{FF2B5EF4-FFF2-40B4-BE49-F238E27FC236}">
              <a16:creationId xmlns:a16="http://schemas.microsoft.com/office/drawing/2014/main" id="{AA8A55C0-B014-41DC-AFCA-0B318385717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1" name="直線コネクタ 310">
          <a:extLst>
            <a:ext uri="{FF2B5EF4-FFF2-40B4-BE49-F238E27FC236}">
              <a16:creationId xmlns:a16="http://schemas.microsoft.com/office/drawing/2014/main" id="{5826C787-AEE3-44A2-BCDA-A1BBBF4E470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12" name="テキスト ボックス 311">
          <a:extLst>
            <a:ext uri="{FF2B5EF4-FFF2-40B4-BE49-F238E27FC236}">
              <a16:creationId xmlns:a16="http://schemas.microsoft.com/office/drawing/2014/main" id="{85D3C82E-8F75-458E-8E41-AEC47098ACA1}"/>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3" name="直線コネクタ 312">
          <a:extLst>
            <a:ext uri="{FF2B5EF4-FFF2-40B4-BE49-F238E27FC236}">
              <a16:creationId xmlns:a16="http://schemas.microsoft.com/office/drawing/2014/main" id="{3AF3A475-D2AB-4525-9954-DC418F4E034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14" name="テキスト ボックス 313">
          <a:extLst>
            <a:ext uri="{FF2B5EF4-FFF2-40B4-BE49-F238E27FC236}">
              <a16:creationId xmlns:a16="http://schemas.microsoft.com/office/drawing/2014/main" id="{E55D2766-6794-4850-BFF5-7D1E15291BE8}"/>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5" name="直線コネクタ 314">
          <a:extLst>
            <a:ext uri="{FF2B5EF4-FFF2-40B4-BE49-F238E27FC236}">
              <a16:creationId xmlns:a16="http://schemas.microsoft.com/office/drawing/2014/main" id="{C626E35F-C085-46E0-8935-C1BD290AE90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16" name="テキスト ボックス 315">
          <a:extLst>
            <a:ext uri="{FF2B5EF4-FFF2-40B4-BE49-F238E27FC236}">
              <a16:creationId xmlns:a16="http://schemas.microsoft.com/office/drawing/2014/main" id="{E4E8BA49-2EB3-4956-9A23-88E9FB1E769F}"/>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a:extLst>
            <a:ext uri="{FF2B5EF4-FFF2-40B4-BE49-F238E27FC236}">
              <a16:creationId xmlns:a16="http://schemas.microsoft.com/office/drawing/2014/main" id="{8E5F30C9-0782-4492-B12B-DE255651B4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8" name="テキスト ボックス 317">
          <a:extLst>
            <a:ext uri="{FF2B5EF4-FFF2-40B4-BE49-F238E27FC236}">
              <a16:creationId xmlns:a16="http://schemas.microsoft.com/office/drawing/2014/main" id="{50CBABF2-587C-4433-B1E6-A2D4D8DB73D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a:extLst>
            <a:ext uri="{FF2B5EF4-FFF2-40B4-BE49-F238E27FC236}">
              <a16:creationId xmlns:a16="http://schemas.microsoft.com/office/drawing/2014/main" id="{88C62BB8-79A8-4C5D-98C0-6E210E7195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20" name="直線コネクタ 319">
          <a:extLst>
            <a:ext uri="{FF2B5EF4-FFF2-40B4-BE49-F238E27FC236}">
              <a16:creationId xmlns:a16="http://schemas.microsoft.com/office/drawing/2014/main" id="{13698997-3807-439F-89A7-3DA7815EED18}"/>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21" name="【一般廃棄物処理施設】&#10;一人当たり有形固定資産（償却資産）額最小値テキスト">
          <a:extLst>
            <a:ext uri="{FF2B5EF4-FFF2-40B4-BE49-F238E27FC236}">
              <a16:creationId xmlns:a16="http://schemas.microsoft.com/office/drawing/2014/main" id="{3426AC49-D04E-4961-ACA0-1986321ECE59}"/>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22" name="直線コネクタ 321">
          <a:extLst>
            <a:ext uri="{FF2B5EF4-FFF2-40B4-BE49-F238E27FC236}">
              <a16:creationId xmlns:a16="http://schemas.microsoft.com/office/drawing/2014/main" id="{8FEEA110-B7B1-4BBB-A4E6-BCDEEE8BBCB0}"/>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23" name="【一般廃棄物処理施設】&#10;一人当たり有形固定資産（償却資産）額最大値テキスト">
          <a:extLst>
            <a:ext uri="{FF2B5EF4-FFF2-40B4-BE49-F238E27FC236}">
              <a16:creationId xmlns:a16="http://schemas.microsoft.com/office/drawing/2014/main" id="{48C56400-A6DC-4E6C-A478-A59D1E788242}"/>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24" name="直線コネクタ 323">
          <a:extLst>
            <a:ext uri="{FF2B5EF4-FFF2-40B4-BE49-F238E27FC236}">
              <a16:creationId xmlns:a16="http://schemas.microsoft.com/office/drawing/2014/main" id="{484190A1-1050-4625-9637-423278E41EAC}"/>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325" name="【一般廃棄物処理施設】&#10;一人当たり有形固定資産（償却資産）額平均値テキスト">
          <a:extLst>
            <a:ext uri="{FF2B5EF4-FFF2-40B4-BE49-F238E27FC236}">
              <a16:creationId xmlns:a16="http://schemas.microsoft.com/office/drawing/2014/main" id="{EEC34684-BA2A-4AC3-92C3-87F03766ECBE}"/>
            </a:ext>
          </a:extLst>
        </xdr:cNvPr>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26" name="フローチャート: 判断 325">
          <a:extLst>
            <a:ext uri="{FF2B5EF4-FFF2-40B4-BE49-F238E27FC236}">
              <a16:creationId xmlns:a16="http://schemas.microsoft.com/office/drawing/2014/main" id="{70876BEE-8527-462A-95C0-8E16FE739AB9}"/>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27" name="フローチャート: 判断 326">
          <a:extLst>
            <a:ext uri="{FF2B5EF4-FFF2-40B4-BE49-F238E27FC236}">
              <a16:creationId xmlns:a16="http://schemas.microsoft.com/office/drawing/2014/main" id="{C7BE5867-17A4-475A-A753-1E07459E66C4}"/>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28" name="n_1aveValue【一般廃棄物処理施設】&#10;一人当たり有形固定資産（償却資産）額">
          <a:extLst>
            <a:ext uri="{FF2B5EF4-FFF2-40B4-BE49-F238E27FC236}">
              <a16:creationId xmlns:a16="http://schemas.microsoft.com/office/drawing/2014/main" id="{7F0842C1-969C-42BB-A0D5-FA901E01285F}"/>
            </a:ext>
          </a:extLst>
        </xdr:cNvPr>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29" name="フローチャート: 判断 328">
          <a:extLst>
            <a:ext uri="{FF2B5EF4-FFF2-40B4-BE49-F238E27FC236}">
              <a16:creationId xmlns:a16="http://schemas.microsoft.com/office/drawing/2014/main" id="{D958875F-1514-4FF9-9A57-5C3F291178FC}"/>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330" name="n_2aveValue【一般廃棄物処理施設】&#10;一人当たり有形固定資産（償却資産）額">
          <a:extLst>
            <a:ext uri="{FF2B5EF4-FFF2-40B4-BE49-F238E27FC236}">
              <a16:creationId xmlns:a16="http://schemas.microsoft.com/office/drawing/2014/main" id="{185A8911-56D5-4737-8353-99CDB78BF517}"/>
            </a:ext>
          </a:extLst>
        </xdr:cNvPr>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7BD4E09-F64B-4953-B956-C3F6C01BDD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DA0250B-4C39-49A7-B7CA-9573995F5C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84556D2-8BFF-482E-8007-C9F9924276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8272B46F-C97E-4349-8414-ADB7ECA8F1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26FDBB55-0222-4D6F-BE06-6E0499CEE8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133575</xdr:rowOff>
    </xdr:from>
    <xdr:to>
      <xdr:col>116</xdr:col>
      <xdr:colOff>114300</xdr:colOff>
      <xdr:row>42</xdr:row>
      <xdr:rowOff>63725</xdr:rowOff>
    </xdr:to>
    <xdr:sp macro="" textlink="">
      <xdr:nvSpPr>
        <xdr:cNvPr id="336" name="楕円 335">
          <a:extLst>
            <a:ext uri="{FF2B5EF4-FFF2-40B4-BE49-F238E27FC236}">
              <a16:creationId xmlns:a16="http://schemas.microsoft.com/office/drawing/2014/main" id="{02C9FD37-3B5B-4C4D-9701-C0ACC23E7AE1}"/>
            </a:ext>
          </a:extLst>
        </xdr:cNvPr>
        <xdr:cNvSpPr/>
      </xdr:nvSpPr>
      <xdr:spPr>
        <a:xfrm>
          <a:off x="22110700" y="71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48502</xdr:rowOff>
    </xdr:from>
    <xdr:ext cx="534377" cy="259045"/>
    <xdr:sp macro="" textlink="">
      <xdr:nvSpPr>
        <xdr:cNvPr id="337" name="【一般廃棄物処理施設】&#10;一人当たり有形固定資産（償却資産）額該当値テキスト">
          <a:extLst>
            <a:ext uri="{FF2B5EF4-FFF2-40B4-BE49-F238E27FC236}">
              <a16:creationId xmlns:a16="http://schemas.microsoft.com/office/drawing/2014/main" id="{05D90A27-DC81-4088-8D8F-D33DCC1F68A5}"/>
            </a:ext>
          </a:extLst>
        </xdr:cNvPr>
        <xdr:cNvSpPr txBox="1"/>
      </xdr:nvSpPr>
      <xdr:spPr>
        <a:xfrm>
          <a:off x="22199600" y="70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133898</xdr:rowOff>
    </xdr:from>
    <xdr:to>
      <xdr:col>112</xdr:col>
      <xdr:colOff>38100</xdr:colOff>
      <xdr:row>42</xdr:row>
      <xdr:rowOff>64048</xdr:rowOff>
    </xdr:to>
    <xdr:sp macro="" textlink="">
      <xdr:nvSpPr>
        <xdr:cNvPr id="338" name="楕円 337">
          <a:extLst>
            <a:ext uri="{FF2B5EF4-FFF2-40B4-BE49-F238E27FC236}">
              <a16:creationId xmlns:a16="http://schemas.microsoft.com/office/drawing/2014/main" id="{443638B1-09FA-4263-A5D3-0E345146D084}"/>
            </a:ext>
          </a:extLst>
        </xdr:cNvPr>
        <xdr:cNvSpPr/>
      </xdr:nvSpPr>
      <xdr:spPr>
        <a:xfrm>
          <a:off x="21272500" y="71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12925</xdr:rowOff>
    </xdr:from>
    <xdr:to>
      <xdr:col>116</xdr:col>
      <xdr:colOff>63500</xdr:colOff>
      <xdr:row>42</xdr:row>
      <xdr:rowOff>13248</xdr:rowOff>
    </xdr:to>
    <xdr:cxnSp macro="">
      <xdr:nvCxnSpPr>
        <xdr:cNvPr id="339" name="直線コネクタ 338">
          <a:extLst>
            <a:ext uri="{FF2B5EF4-FFF2-40B4-BE49-F238E27FC236}">
              <a16:creationId xmlns:a16="http://schemas.microsoft.com/office/drawing/2014/main" id="{97F56995-A55C-4FB1-9BF3-41580B759FA8}"/>
            </a:ext>
          </a:extLst>
        </xdr:cNvPr>
        <xdr:cNvCxnSpPr/>
      </xdr:nvCxnSpPr>
      <xdr:spPr>
        <a:xfrm flipV="1">
          <a:off x="21323300" y="7213825"/>
          <a:ext cx="8382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55175</xdr:rowOff>
    </xdr:from>
    <xdr:ext cx="534377" cy="259045"/>
    <xdr:sp macro="" textlink="">
      <xdr:nvSpPr>
        <xdr:cNvPr id="340" name="n_1mainValue【一般廃棄物処理施設】&#10;一人当たり有形固定資産（償却資産）額">
          <a:extLst>
            <a:ext uri="{FF2B5EF4-FFF2-40B4-BE49-F238E27FC236}">
              <a16:creationId xmlns:a16="http://schemas.microsoft.com/office/drawing/2014/main" id="{B24EDA08-03B7-40C6-A267-9FB6D2A59107}"/>
            </a:ext>
          </a:extLst>
        </xdr:cNvPr>
        <xdr:cNvSpPr txBox="1"/>
      </xdr:nvSpPr>
      <xdr:spPr>
        <a:xfrm>
          <a:off x="21043411" y="725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a:extLst>
            <a:ext uri="{FF2B5EF4-FFF2-40B4-BE49-F238E27FC236}">
              <a16:creationId xmlns:a16="http://schemas.microsoft.com/office/drawing/2014/main" id="{0B469085-D041-44E7-B69E-81C2E2D50FC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a:extLst>
            <a:ext uri="{FF2B5EF4-FFF2-40B4-BE49-F238E27FC236}">
              <a16:creationId xmlns:a16="http://schemas.microsoft.com/office/drawing/2014/main" id="{148AE06E-FAE5-48A8-BB38-0A12A81AC4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a:extLst>
            <a:ext uri="{FF2B5EF4-FFF2-40B4-BE49-F238E27FC236}">
              <a16:creationId xmlns:a16="http://schemas.microsoft.com/office/drawing/2014/main" id="{12262523-CD70-4D49-AFEC-5C23B3FA9C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a:extLst>
            <a:ext uri="{FF2B5EF4-FFF2-40B4-BE49-F238E27FC236}">
              <a16:creationId xmlns:a16="http://schemas.microsoft.com/office/drawing/2014/main" id="{FF37723D-8988-4D8C-A83C-C34543BDEA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a:extLst>
            <a:ext uri="{FF2B5EF4-FFF2-40B4-BE49-F238E27FC236}">
              <a16:creationId xmlns:a16="http://schemas.microsoft.com/office/drawing/2014/main" id="{CF6311A4-4501-4E78-BB09-8638BB05FE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a:extLst>
            <a:ext uri="{FF2B5EF4-FFF2-40B4-BE49-F238E27FC236}">
              <a16:creationId xmlns:a16="http://schemas.microsoft.com/office/drawing/2014/main" id="{EC248D2D-6A18-4D12-82CC-6BCC36C1C3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a:extLst>
            <a:ext uri="{FF2B5EF4-FFF2-40B4-BE49-F238E27FC236}">
              <a16:creationId xmlns:a16="http://schemas.microsoft.com/office/drawing/2014/main" id="{2E3972EB-72F7-4E1C-8852-6BD30949E9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a:extLst>
            <a:ext uri="{FF2B5EF4-FFF2-40B4-BE49-F238E27FC236}">
              <a16:creationId xmlns:a16="http://schemas.microsoft.com/office/drawing/2014/main" id="{F69413C9-338D-46EA-B954-27CAA429E6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a:extLst>
            <a:ext uri="{FF2B5EF4-FFF2-40B4-BE49-F238E27FC236}">
              <a16:creationId xmlns:a16="http://schemas.microsoft.com/office/drawing/2014/main" id="{0CA82577-B110-4E44-BCB0-E6A3D1A7C9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a:extLst>
            <a:ext uri="{FF2B5EF4-FFF2-40B4-BE49-F238E27FC236}">
              <a16:creationId xmlns:a16="http://schemas.microsoft.com/office/drawing/2014/main" id="{18D0E40A-9717-4814-A2FC-0D5DF98EAA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1" name="テキスト ボックス 350">
          <a:extLst>
            <a:ext uri="{FF2B5EF4-FFF2-40B4-BE49-F238E27FC236}">
              <a16:creationId xmlns:a16="http://schemas.microsoft.com/office/drawing/2014/main" id="{AE3507C8-9103-4580-A87B-DD507811BAA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2" name="直線コネクタ 351">
          <a:extLst>
            <a:ext uri="{FF2B5EF4-FFF2-40B4-BE49-F238E27FC236}">
              <a16:creationId xmlns:a16="http://schemas.microsoft.com/office/drawing/2014/main" id="{9C347E86-E1CC-42B3-8A47-892B2F83716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3" name="テキスト ボックス 352">
          <a:extLst>
            <a:ext uri="{FF2B5EF4-FFF2-40B4-BE49-F238E27FC236}">
              <a16:creationId xmlns:a16="http://schemas.microsoft.com/office/drawing/2014/main" id="{7DCC2C12-E196-49F9-8B61-D36ACDA2AB6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4" name="直線コネクタ 353">
          <a:extLst>
            <a:ext uri="{FF2B5EF4-FFF2-40B4-BE49-F238E27FC236}">
              <a16:creationId xmlns:a16="http://schemas.microsoft.com/office/drawing/2014/main" id="{C44FC175-0214-4F00-B504-CAC33D1FC63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5" name="テキスト ボックス 354">
          <a:extLst>
            <a:ext uri="{FF2B5EF4-FFF2-40B4-BE49-F238E27FC236}">
              <a16:creationId xmlns:a16="http://schemas.microsoft.com/office/drawing/2014/main" id="{B6300CCE-1AFA-496C-9CDF-EB487C825B2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6" name="直線コネクタ 355">
          <a:extLst>
            <a:ext uri="{FF2B5EF4-FFF2-40B4-BE49-F238E27FC236}">
              <a16:creationId xmlns:a16="http://schemas.microsoft.com/office/drawing/2014/main" id="{A2494D39-C002-4F5F-8179-4B99F255B85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7" name="テキスト ボックス 356">
          <a:extLst>
            <a:ext uri="{FF2B5EF4-FFF2-40B4-BE49-F238E27FC236}">
              <a16:creationId xmlns:a16="http://schemas.microsoft.com/office/drawing/2014/main" id="{B2416A89-8380-485B-9E62-6D4168B883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8" name="直線コネクタ 357">
          <a:extLst>
            <a:ext uri="{FF2B5EF4-FFF2-40B4-BE49-F238E27FC236}">
              <a16:creationId xmlns:a16="http://schemas.microsoft.com/office/drawing/2014/main" id="{237A780C-D5C4-46F2-BE0D-505894EBF96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9" name="テキスト ボックス 358">
          <a:extLst>
            <a:ext uri="{FF2B5EF4-FFF2-40B4-BE49-F238E27FC236}">
              <a16:creationId xmlns:a16="http://schemas.microsoft.com/office/drawing/2014/main" id="{72C5FF7F-95A4-498C-86A7-32F6EBF4ADE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0" name="直線コネクタ 359">
          <a:extLst>
            <a:ext uri="{FF2B5EF4-FFF2-40B4-BE49-F238E27FC236}">
              <a16:creationId xmlns:a16="http://schemas.microsoft.com/office/drawing/2014/main" id="{1DA15193-3136-4C20-9253-C71D3ECE19F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1" name="テキスト ボックス 360">
          <a:extLst>
            <a:ext uri="{FF2B5EF4-FFF2-40B4-BE49-F238E27FC236}">
              <a16:creationId xmlns:a16="http://schemas.microsoft.com/office/drawing/2014/main" id="{5EEC6525-9336-46B4-A7DF-6E3A2F4016F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2" name="直線コネクタ 361">
          <a:extLst>
            <a:ext uri="{FF2B5EF4-FFF2-40B4-BE49-F238E27FC236}">
              <a16:creationId xmlns:a16="http://schemas.microsoft.com/office/drawing/2014/main" id="{B0C06142-7F61-4904-A416-CA029DE615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3" name="テキスト ボックス 362">
          <a:extLst>
            <a:ext uri="{FF2B5EF4-FFF2-40B4-BE49-F238E27FC236}">
              <a16:creationId xmlns:a16="http://schemas.microsoft.com/office/drawing/2014/main" id="{F3B6B175-BA37-4F86-A1C8-46E2D47A75D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4" name="【保健センター・保健所】&#10;有形固定資産減価償却率グラフ枠">
          <a:extLst>
            <a:ext uri="{FF2B5EF4-FFF2-40B4-BE49-F238E27FC236}">
              <a16:creationId xmlns:a16="http://schemas.microsoft.com/office/drawing/2014/main" id="{219EFB9D-864E-4A2E-9335-EA527F1C26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365" name="直線コネクタ 364">
          <a:extLst>
            <a:ext uri="{FF2B5EF4-FFF2-40B4-BE49-F238E27FC236}">
              <a16:creationId xmlns:a16="http://schemas.microsoft.com/office/drawing/2014/main" id="{AB9ABBC0-CA91-4FFD-984B-4F83FB4760FB}"/>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366" name="【保健センター・保健所】&#10;有形固定資産減価償却率最小値テキスト">
          <a:extLst>
            <a:ext uri="{FF2B5EF4-FFF2-40B4-BE49-F238E27FC236}">
              <a16:creationId xmlns:a16="http://schemas.microsoft.com/office/drawing/2014/main" id="{114D84FA-5545-4F59-93AD-3EB4711CFD83}"/>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367" name="直線コネクタ 366">
          <a:extLst>
            <a:ext uri="{FF2B5EF4-FFF2-40B4-BE49-F238E27FC236}">
              <a16:creationId xmlns:a16="http://schemas.microsoft.com/office/drawing/2014/main" id="{143206C5-C80A-4598-8A3D-82AA696712AA}"/>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368" name="【保健センター・保健所】&#10;有形固定資産減価償却率最大値テキスト">
          <a:extLst>
            <a:ext uri="{FF2B5EF4-FFF2-40B4-BE49-F238E27FC236}">
              <a16:creationId xmlns:a16="http://schemas.microsoft.com/office/drawing/2014/main" id="{3E873283-33F0-4A3D-9555-4E6979AD07E7}"/>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69" name="直線コネクタ 368">
          <a:extLst>
            <a:ext uri="{FF2B5EF4-FFF2-40B4-BE49-F238E27FC236}">
              <a16:creationId xmlns:a16="http://schemas.microsoft.com/office/drawing/2014/main" id="{D0B3647A-86DC-4BAF-BB04-F3BCD13A63F5}"/>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370" name="【保健センター・保健所】&#10;有形固定資産減価償却率平均値テキスト">
          <a:extLst>
            <a:ext uri="{FF2B5EF4-FFF2-40B4-BE49-F238E27FC236}">
              <a16:creationId xmlns:a16="http://schemas.microsoft.com/office/drawing/2014/main" id="{74513CB9-4620-4C41-9403-658DA7E3C2F2}"/>
            </a:ext>
          </a:extLst>
        </xdr:cNvPr>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371" name="フローチャート: 判断 370">
          <a:extLst>
            <a:ext uri="{FF2B5EF4-FFF2-40B4-BE49-F238E27FC236}">
              <a16:creationId xmlns:a16="http://schemas.microsoft.com/office/drawing/2014/main" id="{B7C90043-26D1-44B7-A7DD-03B19D9C39B2}"/>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372" name="フローチャート: 判断 371">
          <a:extLst>
            <a:ext uri="{FF2B5EF4-FFF2-40B4-BE49-F238E27FC236}">
              <a16:creationId xmlns:a16="http://schemas.microsoft.com/office/drawing/2014/main" id="{4EC0E2A6-5445-4550-8738-67BC0A05AF15}"/>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373" name="n_1aveValue【保健センター・保健所】&#10;有形固定資産減価償却率">
          <a:extLst>
            <a:ext uri="{FF2B5EF4-FFF2-40B4-BE49-F238E27FC236}">
              <a16:creationId xmlns:a16="http://schemas.microsoft.com/office/drawing/2014/main" id="{06FE4D1F-E5A1-4324-A9ED-021CEE0ED2F8}"/>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374" name="フローチャート: 判断 373">
          <a:extLst>
            <a:ext uri="{FF2B5EF4-FFF2-40B4-BE49-F238E27FC236}">
              <a16:creationId xmlns:a16="http://schemas.microsoft.com/office/drawing/2014/main" id="{63429E9D-E91C-4069-8401-4E64DFEBED91}"/>
            </a:ext>
          </a:extLst>
        </xdr:cNvPr>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375" name="n_2aveValue【保健センター・保健所】&#10;有形固定資産減価償却率">
          <a:extLst>
            <a:ext uri="{FF2B5EF4-FFF2-40B4-BE49-F238E27FC236}">
              <a16:creationId xmlns:a16="http://schemas.microsoft.com/office/drawing/2014/main" id="{9503D943-4D25-49C8-9B53-7A5A83EB4FE3}"/>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9D7DAA89-EFE6-4BDE-8800-8E4EB74BBB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836646A6-BC6C-41E2-930B-BC581AB318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B5EBEF9B-E634-4D3F-917B-5F03E3C3679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50F72F90-07C8-4DF6-A637-5B611854DEA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6D51B491-8D32-4ACC-88AA-ABAE2DFCE4B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162560</xdr:rowOff>
    </xdr:from>
    <xdr:to>
      <xdr:col>85</xdr:col>
      <xdr:colOff>177800</xdr:colOff>
      <xdr:row>55</xdr:row>
      <xdr:rowOff>92710</xdr:rowOff>
    </xdr:to>
    <xdr:sp macro="" textlink="">
      <xdr:nvSpPr>
        <xdr:cNvPr id="381" name="楕円 380">
          <a:extLst>
            <a:ext uri="{FF2B5EF4-FFF2-40B4-BE49-F238E27FC236}">
              <a16:creationId xmlns:a16="http://schemas.microsoft.com/office/drawing/2014/main" id="{2D750F7D-1574-4DF6-B4C0-135E83C6EEF8}"/>
            </a:ext>
          </a:extLst>
        </xdr:cNvPr>
        <xdr:cNvSpPr/>
      </xdr:nvSpPr>
      <xdr:spPr>
        <a:xfrm>
          <a:off x="162687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92727</xdr:rowOff>
    </xdr:from>
    <xdr:ext cx="405111" cy="259045"/>
    <xdr:sp macro="" textlink="">
      <xdr:nvSpPr>
        <xdr:cNvPr id="382" name="【保健センター・保健所】&#10;有形固定資産減価償却率該当値テキスト">
          <a:extLst>
            <a:ext uri="{FF2B5EF4-FFF2-40B4-BE49-F238E27FC236}">
              <a16:creationId xmlns:a16="http://schemas.microsoft.com/office/drawing/2014/main" id="{19963F33-E15F-4521-A946-334101B0146C}"/>
            </a:ext>
          </a:extLst>
        </xdr:cNvPr>
        <xdr:cNvSpPr txBox="1"/>
      </xdr:nvSpPr>
      <xdr:spPr>
        <a:xfrm>
          <a:off x="16357600" y="935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154940</xdr:rowOff>
    </xdr:from>
    <xdr:to>
      <xdr:col>81</xdr:col>
      <xdr:colOff>101600</xdr:colOff>
      <xdr:row>56</xdr:row>
      <xdr:rowOff>85090</xdr:rowOff>
    </xdr:to>
    <xdr:sp macro="" textlink="">
      <xdr:nvSpPr>
        <xdr:cNvPr id="383" name="楕円 382">
          <a:extLst>
            <a:ext uri="{FF2B5EF4-FFF2-40B4-BE49-F238E27FC236}">
              <a16:creationId xmlns:a16="http://schemas.microsoft.com/office/drawing/2014/main" id="{22C0AFB0-3E5D-4D14-BEA1-D03FC4DF5117}"/>
            </a:ext>
          </a:extLst>
        </xdr:cNvPr>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41910</xdr:rowOff>
    </xdr:from>
    <xdr:to>
      <xdr:col>85</xdr:col>
      <xdr:colOff>127000</xdr:colOff>
      <xdr:row>56</xdr:row>
      <xdr:rowOff>34290</xdr:rowOff>
    </xdr:to>
    <xdr:cxnSp macro="">
      <xdr:nvCxnSpPr>
        <xdr:cNvPr id="384" name="直線コネクタ 383">
          <a:extLst>
            <a:ext uri="{FF2B5EF4-FFF2-40B4-BE49-F238E27FC236}">
              <a16:creationId xmlns:a16="http://schemas.microsoft.com/office/drawing/2014/main" id="{F470CCF6-6AAD-4975-BE66-A0E026E69F2B}"/>
            </a:ext>
          </a:extLst>
        </xdr:cNvPr>
        <xdr:cNvCxnSpPr/>
      </xdr:nvCxnSpPr>
      <xdr:spPr>
        <a:xfrm flipV="1">
          <a:off x="15481300" y="947166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101617</xdr:rowOff>
    </xdr:from>
    <xdr:ext cx="405111" cy="259045"/>
    <xdr:sp macro="" textlink="">
      <xdr:nvSpPr>
        <xdr:cNvPr id="385" name="n_1mainValue【保健センター・保健所】&#10;有形固定資産減価償却率">
          <a:extLst>
            <a:ext uri="{FF2B5EF4-FFF2-40B4-BE49-F238E27FC236}">
              <a16:creationId xmlns:a16="http://schemas.microsoft.com/office/drawing/2014/main" id="{42213302-0E82-478C-AED2-434B8BC68652}"/>
            </a:ext>
          </a:extLst>
        </xdr:cNvPr>
        <xdr:cNvSpPr txBox="1"/>
      </xdr:nvSpPr>
      <xdr:spPr>
        <a:xfrm>
          <a:off x="152660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a:extLst>
            <a:ext uri="{FF2B5EF4-FFF2-40B4-BE49-F238E27FC236}">
              <a16:creationId xmlns:a16="http://schemas.microsoft.com/office/drawing/2014/main" id="{5701E9FF-D5DF-4C30-ADAD-32640D96DD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a:extLst>
            <a:ext uri="{FF2B5EF4-FFF2-40B4-BE49-F238E27FC236}">
              <a16:creationId xmlns:a16="http://schemas.microsoft.com/office/drawing/2014/main" id="{7134253E-01B7-4B0B-81C9-1B14FFDFE5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a:extLst>
            <a:ext uri="{FF2B5EF4-FFF2-40B4-BE49-F238E27FC236}">
              <a16:creationId xmlns:a16="http://schemas.microsoft.com/office/drawing/2014/main" id="{55DC8253-A1A1-4F2E-8FD7-D0469E6610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a:extLst>
            <a:ext uri="{FF2B5EF4-FFF2-40B4-BE49-F238E27FC236}">
              <a16:creationId xmlns:a16="http://schemas.microsoft.com/office/drawing/2014/main" id="{95E3746E-EE3A-4C69-8639-0709077F8D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a:extLst>
            <a:ext uri="{FF2B5EF4-FFF2-40B4-BE49-F238E27FC236}">
              <a16:creationId xmlns:a16="http://schemas.microsoft.com/office/drawing/2014/main" id="{55527BFC-4BD6-4E96-B6A2-E4F4F23D84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a:extLst>
            <a:ext uri="{FF2B5EF4-FFF2-40B4-BE49-F238E27FC236}">
              <a16:creationId xmlns:a16="http://schemas.microsoft.com/office/drawing/2014/main" id="{3E060E92-85FA-4EF9-A430-BC1DD651975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a:extLst>
            <a:ext uri="{FF2B5EF4-FFF2-40B4-BE49-F238E27FC236}">
              <a16:creationId xmlns:a16="http://schemas.microsoft.com/office/drawing/2014/main" id="{D0051013-1E78-42E8-A8F5-D2841D0CE3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a:extLst>
            <a:ext uri="{FF2B5EF4-FFF2-40B4-BE49-F238E27FC236}">
              <a16:creationId xmlns:a16="http://schemas.microsoft.com/office/drawing/2014/main" id="{19644CD9-173B-49C6-93B5-088808667D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4" name="テキスト ボックス 393">
          <a:extLst>
            <a:ext uri="{FF2B5EF4-FFF2-40B4-BE49-F238E27FC236}">
              <a16:creationId xmlns:a16="http://schemas.microsoft.com/office/drawing/2014/main" id="{8CF63593-702C-4B11-9301-0D9F5E0D7F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5" name="直線コネクタ 394">
          <a:extLst>
            <a:ext uri="{FF2B5EF4-FFF2-40B4-BE49-F238E27FC236}">
              <a16:creationId xmlns:a16="http://schemas.microsoft.com/office/drawing/2014/main" id="{E9FEB2B3-547E-4E66-B04F-501E954E00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6" name="直線コネクタ 395">
          <a:extLst>
            <a:ext uri="{FF2B5EF4-FFF2-40B4-BE49-F238E27FC236}">
              <a16:creationId xmlns:a16="http://schemas.microsoft.com/office/drawing/2014/main" id="{B080A2AA-B4BA-4288-AB63-95D673D1108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7" name="テキスト ボックス 396">
          <a:extLst>
            <a:ext uri="{FF2B5EF4-FFF2-40B4-BE49-F238E27FC236}">
              <a16:creationId xmlns:a16="http://schemas.microsoft.com/office/drawing/2014/main" id="{ABDB2DEA-E1EB-4089-B76D-D911041FD67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8" name="直線コネクタ 397">
          <a:extLst>
            <a:ext uri="{FF2B5EF4-FFF2-40B4-BE49-F238E27FC236}">
              <a16:creationId xmlns:a16="http://schemas.microsoft.com/office/drawing/2014/main" id="{E239F6CE-B594-4B33-AE50-372F5C02BC1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9" name="テキスト ボックス 398">
          <a:extLst>
            <a:ext uri="{FF2B5EF4-FFF2-40B4-BE49-F238E27FC236}">
              <a16:creationId xmlns:a16="http://schemas.microsoft.com/office/drawing/2014/main" id="{153E54E5-168D-4E80-BB25-17A12D4FEDE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0" name="直線コネクタ 399">
          <a:extLst>
            <a:ext uri="{FF2B5EF4-FFF2-40B4-BE49-F238E27FC236}">
              <a16:creationId xmlns:a16="http://schemas.microsoft.com/office/drawing/2014/main" id="{E550E72B-5EE2-4F48-B767-3672450044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1" name="テキスト ボックス 400">
          <a:extLst>
            <a:ext uri="{FF2B5EF4-FFF2-40B4-BE49-F238E27FC236}">
              <a16:creationId xmlns:a16="http://schemas.microsoft.com/office/drawing/2014/main" id="{BF2A5234-D557-4F14-96EC-75BF2E270FC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2" name="直線コネクタ 401">
          <a:extLst>
            <a:ext uri="{FF2B5EF4-FFF2-40B4-BE49-F238E27FC236}">
              <a16:creationId xmlns:a16="http://schemas.microsoft.com/office/drawing/2014/main" id="{6E9DD2A2-A637-4C31-9DB8-284FD880FBE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3" name="テキスト ボックス 402">
          <a:extLst>
            <a:ext uri="{FF2B5EF4-FFF2-40B4-BE49-F238E27FC236}">
              <a16:creationId xmlns:a16="http://schemas.microsoft.com/office/drawing/2014/main" id="{245B02B9-8591-4ACC-AB0C-9FBBE0FDE5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4" name="直線コネクタ 403">
          <a:extLst>
            <a:ext uri="{FF2B5EF4-FFF2-40B4-BE49-F238E27FC236}">
              <a16:creationId xmlns:a16="http://schemas.microsoft.com/office/drawing/2014/main" id="{7DC1703A-8633-46DD-9155-2A6DEAABDDE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5" name="テキスト ボックス 404">
          <a:extLst>
            <a:ext uri="{FF2B5EF4-FFF2-40B4-BE49-F238E27FC236}">
              <a16:creationId xmlns:a16="http://schemas.microsoft.com/office/drawing/2014/main" id="{5A7CE1DC-FC9C-4EC1-BE49-7BC1CAF0B7C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6" name="直線コネクタ 405">
          <a:extLst>
            <a:ext uri="{FF2B5EF4-FFF2-40B4-BE49-F238E27FC236}">
              <a16:creationId xmlns:a16="http://schemas.microsoft.com/office/drawing/2014/main" id="{57FDCBB4-83E1-4BA1-96FD-C64ADCFAC0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7" name="テキスト ボックス 406">
          <a:extLst>
            <a:ext uri="{FF2B5EF4-FFF2-40B4-BE49-F238E27FC236}">
              <a16:creationId xmlns:a16="http://schemas.microsoft.com/office/drawing/2014/main" id="{C2C63980-F352-4586-AB86-808EE86E9D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8" name="【保健センター・保健所】&#10;一人当たり面積グラフ枠">
          <a:extLst>
            <a:ext uri="{FF2B5EF4-FFF2-40B4-BE49-F238E27FC236}">
              <a16:creationId xmlns:a16="http://schemas.microsoft.com/office/drawing/2014/main" id="{035024B2-4371-49E1-B692-8F1B696BF9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409" name="直線コネクタ 408">
          <a:extLst>
            <a:ext uri="{FF2B5EF4-FFF2-40B4-BE49-F238E27FC236}">
              <a16:creationId xmlns:a16="http://schemas.microsoft.com/office/drawing/2014/main" id="{68034BA9-FA5B-41B3-AEF9-EFB4F4C8DD9A}"/>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410" name="【保健センター・保健所】&#10;一人当たり面積最小値テキスト">
          <a:extLst>
            <a:ext uri="{FF2B5EF4-FFF2-40B4-BE49-F238E27FC236}">
              <a16:creationId xmlns:a16="http://schemas.microsoft.com/office/drawing/2014/main" id="{3B3C26F7-DB28-411A-808D-0CD0BDE56726}"/>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411" name="直線コネクタ 410">
          <a:extLst>
            <a:ext uri="{FF2B5EF4-FFF2-40B4-BE49-F238E27FC236}">
              <a16:creationId xmlns:a16="http://schemas.microsoft.com/office/drawing/2014/main" id="{1873F106-C0FE-484A-86C8-C6C89D78CE0D}"/>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12" name="【保健センター・保健所】&#10;一人当たり面積最大値テキスト">
          <a:extLst>
            <a:ext uri="{FF2B5EF4-FFF2-40B4-BE49-F238E27FC236}">
              <a16:creationId xmlns:a16="http://schemas.microsoft.com/office/drawing/2014/main" id="{2D3B83DB-2A09-4B9B-9368-BB1EA0482FD2}"/>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13" name="直線コネクタ 412">
          <a:extLst>
            <a:ext uri="{FF2B5EF4-FFF2-40B4-BE49-F238E27FC236}">
              <a16:creationId xmlns:a16="http://schemas.microsoft.com/office/drawing/2014/main" id="{D05E82E3-6E8D-4ABE-9E3B-323AD0EA958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414" name="【保健センター・保健所】&#10;一人当たり面積平均値テキスト">
          <a:extLst>
            <a:ext uri="{FF2B5EF4-FFF2-40B4-BE49-F238E27FC236}">
              <a16:creationId xmlns:a16="http://schemas.microsoft.com/office/drawing/2014/main" id="{2E1810CB-12E0-42C3-9A9A-A707770F5418}"/>
            </a:ext>
          </a:extLst>
        </xdr:cNvPr>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15" name="フローチャート: 判断 414">
          <a:extLst>
            <a:ext uri="{FF2B5EF4-FFF2-40B4-BE49-F238E27FC236}">
              <a16:creationId xmlns:a16="http://schemas.microsoft.com/office/drawing/2014/main" id="{42ABC195-AE0C-407C-A690-FB8B79075068}"/>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416" name="フローチャート: 判断 415">
          <a:extLst>
            <a:ext uri="{FF2B5EF4-FFF2-40B4-BE49-F238E27FC236}">
              <a16:creationId xmlns:a16="http://schemas.microsoft.com/office/drawing/2014/main" id="{C90B5052-6EFE-4E67-B489-0F613E5C8BEC}"/>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417" name="n_1aveValue【保健センター・保健所】&#10;一人当たり面積">
          <a:extLst>
            <a:ext uri="{FF2B5EF4-FFF2-40B4-BE49-F238E27FC236}">
              <a16:creationId xmlns:a16="http://schemas.microsoft.com/office/drawing/2014/main" id="{8F0F8344-DF40-40E0-BB48-35028736019B}"/>
            </a:ext>
          </a:extLst>
        </xdr:cNvPr>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18" name="フローチャート: 判断 417">
          <a:extLst>
            <a:ext uri="{FF2B5EF4-FFF2-40B4-BE49-F238E27FC236}">
              <a16:creationId xmlns:a16="http://schemas.microsoft.com/office/drawing/2014/main" id="{20676A22-70E2-4E0D-85A6-3F9ABA8F85A3}"/>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419" name="n_2aveValue【保健センター・保健所】&#10;一人当たり面積">
          <a:extLst>
            <a:ext uri="{FF2B5EF4-FFF2-40B4-BE49-F238E27FC236}">
              <a16:creationId xmlns:a16="http://schemas.microsoft.com/office/drawing/2014/main" id="{9DE954C2-C190-4508-9C63-0E825FD5870E}"/>
            </a:ext>
          </a:extLst>
        </xdr:cNvPr>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F9EDCC9D-1250-4FB4-886D-152824CD59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899E276-9E62-474C-BC59-5EB20DCAF7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8C2CEEB-BEDB-44BE-9BC6-CBF9AEBB7EC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2BCDC0D4-E196-4FDE-A7FD-FF33A18B991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C332DB37-BF7E-4964-A339-19D2287AB8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425" name="楕円 424">
          <a:extLst>
            <a:ext uri="{FF2B5EF4-FFF2-40B4-BE49-F238E27FC236}">
              <a16:creationId xmlns:a16="http://schemas.microsoft.com/office/drawing/2014/main" id="{E51CF4A6-FCCF-4CC4-874F-D25F501EE3AE}"/>
            </a:ext>
          </a:extLst>
        </xdr:cNvPr>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426" name="【保健センター・保健所】&#10;一人当たり面積該当値テキスト">
          <a:extLst>
            <a:ext uri="{FF2B5EF4-FFF2-40B4-BE49-F238E27FC236}">
              <a16:creationId xmlns:a16="http://schemas.microsoft.com/office/drawing/2014/main" id="{E5C8F9A3-B62E-4A9E-B023-A482968B2278}"/>
            </a:ext>
          </a:extLst>
        </xdr:cNvPr>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140462</xdr:rowOff>
    </xdr:from>
    <xdr:to>
      <xdr:col>112</xdr:col>
      <xdr:colOff>38100</xdr:colOff>
      <xdr:row>64</xdr:row>
      <xdr:rowOff>70612</xdr:rowOff>
    </xdr:to>
    <xdr:sp macro="" textlink="">
      <xdr:nvSpPr>
        <xdr:cNvPr id="427" name="楕円 426">
          <a:extLst>
            <a:ext uri="{FF2B5EF4-FFF2-40B4-BE49-F238E27FC236}">
              <a16:creationId xmlns:a16="http://schemas.microsoft.com/office/drawing/2014/main" id="{9AE93252-D08E-4F0A-9AA9-63D24B44B2F5}"/>
            </a:ext>
          </a:extLst>
        </xdr:cNvPr>
        <xdr:cNvSpPr/>
      </xdr:nvSpPr>
      <xdr:spPr>
        <a:xfrm>
          <a:off x="21272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19812</xdr:rowOff>
    </xdr:to>
    <xdr:cxnSp macro="">
      <xdr:nvCxnSpPr>
        <xdr:cNvPr id="428" name="直線コネクタ 427">
          <a:extLst>
            <a:ext uri="{FF2B5EF4-FFF2-40B4-BE49-F238E27FC236}">
              <a16:creationId xmlns:a16="http://schemas.microsoft.com/office/drawing/2014/main" id="{C76738C5-D763-420A-B9D6-6DCFBE1D6CB4}"/>
            </a:ext>
          </a:extLst>
        </xdr:cNvPr>
        <xdr:cNvCxnSpPr/>
      </xdr:nvCxnSpPr>
      <xdr:spPr>
        <a:xfrm flipV="1">
          <a:off x="21323300" y="1099185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61739</xdr:rowOff>
    </xdr:from>
    <xdr:ext cx="469744" cy="259045"/>
    <xdr:sp macro="" textlink="">
      <xdr:nvSpPr>
        <xdr:cNvPr id="429" name="n_1mainValue【保健センター・保健所】&#10;一人当たり面積">
          <a:extLst>
            <a:ext uri="{FF2B5EF4-FFF2-40B4-BE49-F238E27FC236}">
              <a16:creationId xmlns:a16="http://schemas.microsoft.com/office/drawing/2014/main" id="{1867FF41-4039-4C9C-9CD1-C935F126E103}"/>
            </a:ext>
          </a:extLst>
        </xdr:cNvPr>
        <xdr:cNvSpPr txBox="1"/>
      </xdr:nvSpPr>
      <xdr:spPr>
        <a:xfrm>
          <a:off x="210757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C9B56FA5-ED32-4364-9F3E-6990A97BAB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695F26DE-E18E-4CBC-85F5-50034E93C2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D12DFC70-F11C-4844-A931-776272E881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7F3F2D92-D70D-4580-98C0-56713540E2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0F95F12B-8320-4260-A326-CD5E9AAB17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F5FFFEC3-0F45-478D-B03E-4BBAA73B065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DFE18C8E-4468-4AA0-92D7-D96B433A4BF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BB5F6931-012E-4FCA-8D86-067081B8C05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C6E60109-DD8C-4D51-AAA5-3A7EE47F09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69D3B194-E3BB-4484-AAB2-988307792A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a:extLst>
            <a:ext uri="{FF2B5EF4-FFF2-40B4-BE49-F238E27FC236}">
              <a16:creationId xmlns:a16="http://schemas.microsoft.com/office/drawing/2014/main" id="{C74943A0-870B-4884-B1B5-8607064D2CA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1" name="テキスト ボックス 440">
          <a:extLst>
            <a:ext uri="{FF2B5EF4-FFF2-40B4-BE49-F238E27FC236}">
              <a16:creationId xmlns:a16="http://schemas.microsoft.com/office/drawing/2014/main" id="{FF8FF1F4-BBCE-4DB7-AC19-1B8E1B5DDFD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a:extLst>
            <a:ext uri="{FF2B5EF4-FFF2-40B4-BE49-F238E27FC236}">
              <a16:creationId xmlns:a16="http://schemas.microsoft.com/office/drawing/2014/main" id="{A54ED8FE-3C72-4EFF-96B8-3B1F41F6981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a:extLst>
            <a:ext uri="{FF2B5EF4-FFF2-40B4-BE49-F238E27FC236}">
              <a16:creationId xmlns:a16="http://schemas.microsoft.com/office/drawing/2014/main" id="{CAE5B6CF-FFB3-42E9-B693-296D4B3EED7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a:extLst>
            <a:ext uri="{FF2B5EF4-FFF2-40B4-BE49-F238E27FC236}">
              <a16:creationId xmlns:a16="http://schemas.microsoft.com/office/drawing/2014/main" id="{A2D2BF15-685F-4CE7-83EF-F73A6936E7B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a:extLst>
            <a:ext uri="{FF2B5EF4-FFF2-40B4-BE49-F238E27FC236}">
              <a16:creationId xmlns:a16="http://schemas.microsoft.com/office/drawing/2014/main" id="{DA674BCF-CAC6-46D3-BEB0-62DDE39033B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a:extLst>
            <a:ext uri="{FF2B5EF4-FFF2-40B4-BE49-F238E27FC236}">
              <a16:creationId xmlns:a16="http://schemas.microsoft.com/office/drawing/2014/main" id="{D86D327F-E81C-44D4-864C-072A7A1F3F0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a:extLst>
            <a:ext uri="{FF2B5EF4-FFF2-40B4-BE49-F238E27FC236}">
              <a16:creationId xmlns:a16="http://schemas.microsoft.com/office/drawing/2014/main" id="{6D6FF762-6D4E-4F91-83B2-91881F8CF40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a:extLst>
            <a:ext uri="{FF2B5EF4-FFF2-40B4-BE49-F238E27FC236}">
              <a16:creationId xmlns:a16="http://schemas.microsoft.com/office/drawing/2014/main" id="{E0007716-B697-4BF0-A189-559C894B04C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a:extLst>
            <a:ext uri="{FF2B5EF4-FFF2-40B4-BE49-F238E27FC236}">
              <a16:creationId xmlns:a16="http://schemas.microsoft.com/office/drawing/2014/main" id="{308091FC-14AA-42C4-9380-D7251E7F7B2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a:extLst>
            <a:ext uri="{FF2B5EF4-FFF2-40B4-BE49-F238E27FC236}">
              <a16:creationId xmlns:a16="http://schemas.microsoft.com/office/drawing/2014/main" id="{A0BC6E03-028C-48E3-8F73-4B67D3F64EC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1" name="テキスト ボックス 450">
          <a:extLst>
            <a:ext uri="{FF2B5EF4-FFF2-40B4-BE49-F238E27FC236}">
              <a16:creationId xmlns:a16="http://schemas.microsoft.com/office/drawing/2014/main" id="{887FE35B-2BB4-4214-9C99-6602779739C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a:extLst>
            <a:ext uri="{FF2B5EF4-FFF2-40B4-BE49-F238E27FC236}">
              <a16:creationId xmlns:a16="http://schemas.microsoft.com/office/drawing/2014/main" id="{AE598414-03A8-4AF2-84E1-2BB1DC3236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3" name="テキスト ボックス 452">
          <a:extLst>
            <a:ext uri="{FF2B5EF4-FFF2-40B4-BE49-F238E27FC236}">
              <a16:creationId xmlns:a16="http://schemas.microsoft.com/office/drawing/2014/main" id="{EAC2EFCB-22AC-4237-8CB4-4271183B044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a:extLst>
            <a:ext uri="{FF2B5EF4-FFF2-40B4-BE49-F238E27FC236}">
              <a16:creationId xmlns:a16="http://schemas.microsoft.com/office/drawing/2014/main" id="{FD38CE63-0BBE-4D5A-9FBB-5BDEDAC27ED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55" name="直線コネクタ 454">
          <a:extLst>
            <a:ext uri="{FF2B5EF4-FFF2-40B4-BE49-F238E27FC236}">
              <a16:creationId xmlns:a16="http://schemas.microsoft.com/office/drawing/2014/main" id="{D6D0BD66-CDC8-4050-8971-80A17F9F2ADD}"/>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56" name="【消防施設】&#10;有形固定資産減価償却率最小値テキスト">
          <a:extLst>
            <a:ext uri="{FF2B5EF4-FFF2-40B4-BE49-F238E27FC236}">
              <a16:creationId xmlns:a16="http://schemas.microsoft.com/office/drawing/2014/main" id="{12062CBD-19B2-42AF-A2A7-A16576BED2A2}"/>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57" name="直線コネクタ 456">
          <a:extLst>
            <a:ext uri="{FF2B5EF4-FFF2-40B4-BE49-F238E27FC236}">
              <a16:creationId xmlns:a16="http://schemas.microsoft.com/office/drawing/2014/main" id="{80966F86-2463-4349-9B10-98627E37E44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8" name="【消防施設】&#10;有形固定資産減価償却率最大値テキスト">
          <a:extLst>
            <a:ext uri="{FF2B5EF4-FFF2-40B4-BE49-F238E27FC236}">
              <a16:creationId xmlns:a16="http://schemas.microsoft.com/office/drawing/2014/main" id="{BCABDBBB-1104-4A3D-9724-E9A403D0AE1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9" name="直線コネクタ 458">
          <a:extLst>
            <a:ext uri="{FF2B5EF4-FFF2-40B4-BE49-F238E27FC236}">
              <a16:creationId xmlns:a16="http://schemas.microsoft.com/office/drawing/2014/main" id="{AFC9C3C5-B1B7-43BF-88F9-54181A61F1E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460" name="【消防施設】&#10;有形固定資産減価償却率平均値テキスト">
          <a:extLst>
            <a:ext uri="{FF2B5EF4-FFF2-40B4-BE49-F238E27FC236}">
              <a16:creationId xmlns:a16="http://schemas.microsoft.com/office/drawing/2014/main" id="{37B7683E-8D1D-4E41-A94B-118429A6CC70}"/>
            </a:ext>
          </a:extLst>
        </xdr:cNvPr>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61" name="フローチャート: 判断 460">
          <a:extLst>
            <a:ext uri="{FF2B5EF4-FFF2-40B4-BE49-F238E27FC236}">
              <a16:creationId xmlns:a16="http://schemas.microsoft.com/office/drawing/2014/main" id="{33FC5FA0-AD3B-4F46-9836-CFC113B5F213}"/>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62" name="フローチャート: 判断 461">
          <a:extLst>
            <a:ext uri="{FF2B5EF4-FFF2-40B4-BE49-F238E27FC236}">
              <a16:creationId xmlns:a16="http://schemas.microsoft.com/office/drawing/2014/main" id="{1EB7D0C8-AE7F-4256-94B1-A286269F0898}"/>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463" name="n_1aveValue【消防施設】&#10;有形固定資産減価償却率">
          <a:extLst>
            <a:ext uri="{FF2B5EF4-FFF2-40B4-BE49-F238E27FC236}">
              <a16:creationId xmlns:a16="http://schemas.microsoft.com/office/drawing/2014/main" id="{4D62788E-B4AE-4E91-BBA2-95E5164C51D3}"/>
            </a:ext>
          </a:extLst>
        </xdr:cNvPr>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64" name="フローチャート: 判断 463">
          <a:extLst>
            <a:ext uri="{FF2B5EF4-FFF2-40B4-BE49-F238E27FC236}">
              <a16:creationId xmlns:a16="http://schemas.microsoft.com/office/drawing/2014/main" id="{8A93A220-9EAA-4B84-B0D1-B190A4113759}"/>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65" name="n_2aveValue【消防施設】&#10;有形固定資産減価償却率">
          <a:extLst>
            <a:ext uri="{FF2B5EF4-FFF2-40B4-BE49-F238E27FC236}">
              <a16:creationId xmlns:a16="http://schemas.microsoft.com/office/drawing/2014/main" id="{7F424BAC-B77D-4D4B-A4EE-E513DC226C82}"/>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8DDAF3FD-6D9E-4526-B141-BE9471055C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5B34EFCA-A419-4B8C-88A6-2E20278A90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8CC6F19-5F50-49E8-A8BF-155CAFAD6E5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EC0A3284-0586-45F2-9636-C7742FCB49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9D235AE0-0C27-419C-B211-D2F7C9D777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157118</xdr:rowOff>
    </xdr:from>
    <xdr:to>
      <xdr:col>85</xdr:col>
      <xdr:colOff>177800</xdr:colOff>
      <xdr:row>80</xdr:row>
      <xdr:rowOff>87268</xdr:rowOff>
    </xdr:to>
    <xdr:sp macro="" textlink="">
      <xdr:nvSpPr>
        <xdr:cNvPr id="471" name="楕円 470">
          <a:extLst>
            <a:ext uri="{FF2B5EF4-FFF2-40B4-BE49-F238E27FC236}">
              <a16:creationId xmlns:a16="http://schemas.microsoft.com/office/drawing/2014/main" id="{DFBCC8D8-A795-48A0-A760-ED6E6796A6C8}"/>
            </a:ext>
          </a:extLst>
        </xdr:cNvPr>
        <xdr:cNvSpPr/>
      </xdr:nvSpPr>
      <xdr:spPr>
        <a:xfrm>
          <a:off x="162687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8545</xdr:rowOff>
    </xdr:from>
    <xdr:ext cx="405111" cy="259045"/>
    <xdr:sp macro="" textlink="">
      <xdr:nvSpPr>
        <xdr:cNvPr id="472" name="【消防施設】&#10;有形固定資産減価償却率該当値テキスト">
          <a:extLst>
            <a:ext uri="{FF2B5EF4-FFF2-40B4-BE49-F238E27FC236}">
              <a16:creationId xmlns:a16="http://schemas.microsoft.com/office/drawing/2014/main" id="{61872992-D9DE-4F0F-9476-A22F60AAB970}"/>
            </a:ext>
          </a:extLst>
        </xdr:cNvPr>
        <xdr:cNvSpPr txBox="1"/>
      </xdr:nvSpPr>
      <xdr:spPr>
        <a:xfrm>
          <a:off x="16357600"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18324</xdr:rowOff>
    </xdr:from>
    <xdr:to>
      <xdr:col>81</xdr:col>
      <xdr:colOff>101600</xdr:colOff>
      <xdr:row>80</xdr:row>
      <xdr:rowOff>119924</xdr:rowOff>
    </xdr:to>
    <xdr:sp macro="" textlink="">
      <xdr:nvSpPr>
        <xdr:cNvPr id="473" name="楕円 472">
          <a:extLst>
            <a:ext uri="{FF2B5EF4-FFF2-40B4-BE49-F238E27FC236}">
              <a16:creationId xmlns:a16="http://schemas.microsoft.com/office/drawing/2014/main" id="{9D9CC12E-9436-4F15-A51C-AA81A7A6F5BF}"/>
            </a:ext>
          </a:extLst>
        </xdr:cNvPr>
        <xdr:cNvSpPr/>
      </xdr:nvSpPr>
      <xdr:spPr>
        <a:xfrm>
          <a:off x="15430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36468</xdr:rowOff>
    </xdr:from>
    <xdr:to>
      <xdr:col>85</xdr:col>
      <xdr:colOff>127000</xdr:colOff>
      <xdr:row>80</xdr:row>
      <xdr:rowOff>69124</xdr:rowOff>
    </xdr:to>
    <xdr:cxnSp macro="">
      <xdr:nvCxnSpPr>
        <xdr:cNvPr id="474" name="直線コネクタ 473">
          <a:extLst>
            <a:ext uri="{FF2B5EF4-FFF2-40B4-BE49-F238E27FC236}">
              <a16:creationId xmlns:a16="http://schemas.microsoft.com/office/drawing/2014/main" id="{7285059A-C08D-47E6-9331-EB463F3E86B2}"/>
            </a:ext>
          </a:extLst>
        </xdr:cNvPr>
        <xdr:cNvCxnSpPr/>
      </xdr:nvCxnSpPr>
      <xdr:spPr>
        <a:xfrm flipV="1">
          <a:off x="15481300" y="137524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136451</xdr:rowOff>
    </xdr:from>
    <xdr:ext cx="405111" cy="259045"/>
    <xdr:sp macro="" textlink="">
      <xdr:nvSpPr>
        <xdr:cNvPr id="475" name="n_1mainValue【消防施設】&#10;有形固定資産減価償却率">
          <a:extLst>
            <a:ext uri="{FF2B5EF4-FFF2-40B4-BE49-F238E27FC236}">
              <a16:creationId xmlns:a16="http://schemas.microsoft.com/office/drawing/2014/main" id="{AE91E24A-1529-4A38-8FDD-85F8DD396869}"/>
            </a:ext>
          </a:extLst>
        </xdr:cNvPr>
        <xdr:cNvSpPr txBox="1"/>
      </xdr:nvSpPr>
      <xdr:spPr>
        <a:xfrm>
          <a:off x="152660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a16="http://schemas.microsoft.com/office/drawing/2014/main" id="{57BBF9A9-E01F-4553-AACA-8FB3ACDE6F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a16="http://schemas.microsoft.com/office/drawing/2014/main" id="{07CEFE21-2B7A-4A2F-9353-58AF8D85BE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a16="http://schemas.microsoft.com/office/drawing/2014/main" id="{CF5516C9-AD68-458C-9050-8B2C92200A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a16="http://schemas.microsoft.com/office/drawing/2014/main" id="{4466369D-CC04-4637-B232-F054CECF52A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a16="http://schemas.microsoft.com/office/drawing/2014/main" id="{FF86C962-4875-43CD-A636-80648B51DF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a16="http://schemas.microsoft.com/office/drawing/2014/main" id="{6465EC07-13DC-4271-9B5F-487C9F6E34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a16="http://schemas.microsoft.com/office/drawing/2014/main" id="{2C62DEAE-B1E5-4D11-A262-757B03DF04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a16="http://schemas.microsoft.com/office/drawing/2014/main" id="{6A09F795-C9B5-41E0-90A1-1DADE32261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4" name="テキスト ボックス 483">
          <a:extLst>
            <a:ext uri="{FF2B5EF4-FFF2-40B4-BE49-F238E27FC236}">
              <a16:creationId xmlns:a16="http://schemas.microsoft.com/office/drawing/2014/main" id="{1E95FB01-E8AB-48C6-A7A6-40589617C2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a:extLst>
            <a:ext uri="{FF2B5EF4-FFF2-40B4-BE49-F238E27FC236}">
              <a16:creationId xmlns:a16="http://schemas.microsoft.com/office/drawing/2014/main" id="{2F921740-3BAC-4F70-9759-6F40C39F76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6" name="直線コネクタ 485">
          <a:extLst>
            <a:ext uri="{FF2B5EF4-FFF2-40B4-BE49-F238E27FC236}">
              <a16:creationId xmlns:a16="http://schemas.microsoft.com/office/drawing/2014/main" id="{3EF21C3C-BB45-4D09-ABCF-8D77827450B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7" name="テキスト ボックス 486">
          <a:extLst>
            <a:ext uri="{FF2B5EF4-FFF2-40B4-BE49-F238E27FC236}">
              <a16:creationId xmlns:a16="http://schemas.microsoft.com/office/drawing/2014/main" id="{5221F641-239C-41C1-A5FA-07D689FC6D5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8" name="直線コネクタ 487">
          <a:extLst>
            <a:ext uri="{FF2B5EF4-FFF2-40B4-BE49-F238E27FC236}">
              <a16:creationId xmlns:a16="http://schemas.microsoft.com/office/drawing/2014/main" id="{30C63085-8C45-4E9F-822D-0C0055535F5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9" name="テキスト ボックス 488">
          <a:extLst>
            <a:ext uri="{FF2B5EF4-FFF2-40B4-BE49-F238E27FC236}">
              <a16:creationId xmlns:a16="http://schemas.microsoft.com/office/drawing/2014/main" id="{82EAF656-4D82-4699-8D32-689BF1AAFF2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0" name="直線コネクタ 489">
          <a:extLst>
            <a:ext uri="{FF2B5EF4-FFF2-40B4-BE49-F238E27FC236}">
              <a16:creationId xmlns:a16="http://schemas.microsoft.com/office/drawing/2014/main" id="{4F8A931F-0522-4D15-A68E-6B1447A739D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1" name="テキスト ボックス 490">
          <a:extLst>
            <a:ext uri="{FF2B5EF4-FFF2-40B4-BE49-F238E27FC236}">
              <a16:creationId xmlns:a16="http://schemas.microsoft.com/office/drawing/2014/main" id="{51A00F4B-918E-4D56-93E8-FE7F095FF6D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2" name="直線コネクタ 491">
          <a:extLst>
            <a:ext uri="{FF2B5EF4-FFF2-40B4-BE49-F238E27FC236}">
              <a16:creationId xmlns:a16="http://schemas.microsoft.com/office/drawing/2014/main" id="{21E388EB-8B9F-4575-9A1D-DEA8B1FA293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3" name="テキスト ボックス 492">
          <a:extLst>
            <a:ext uri="{FF2B5EF4-FFF2-40B4-BE49-F238E27FC236}">
              <a16:creationId xmlns:a16="http://schemas.microsoft.com/office/drawing/2014/main" id="{F210A497-3D25-4AF2-B6F9-176A1F94947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4" name="直線コネクタ 493">
          <a:extLst>
            <a:ext uri="{FF2B5EF4-FFF2-40B4-BE49-F238E27FC236}">
              <a16:creationId xmlns:a16="http://schemas.microsoft.com/office/drawing/2014/main" id="{E15F947C-8DE4-401E-AAA8-00AA1DD656A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5" name="テキスト ボックス 494">
          <a:extLst>
            <a:ext uri="{FF2B5EF4-FFF2-40B4-BE49-F238E27FC236}">
              <a16:creationId xmlns:a16="http://schemas.microsoft.com/office/drawing/2014/main" id="{EC788D4C-3A79-4680-ADC3-2F6F30D71E5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6" name="直線コネクタ 495">
          <a:extLst>
            <a:ext uri="{FF2B5EF4-FFF2-40B4-BE49-F238E27FC236}">
              <a16:creationId xmlns:a16="http://schemas.microsoft.com/office/drawing/2014/main" id="{C0612C1B-B291-4C6B-91A5-C39D9B3C0B4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4177E2A6-7EA6-44D2-9FB0-4687BEFF429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8" name="【消防施設】&#10;一人当たり面積グラフ枠">
          <a:extLst>
            <a:ext uri="{FF2B5EF4-FFF2-40B4-BE49-F238E27FC236}">
              <a16:creationId xmlns:a16="http://schemas.microsoft.com/office/drawing/2014/main" id="{7F5C1E20-3719-4C2F-AB4E-4E651C073BD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99" name="直線コネクタ 498">
          <a:extLst>
            <a:ext uri="{FF2B5EF4-FFF2-40B4-BE49-F238E27FC236}">
              <a16:creationId xmlns:a16="http://schemas.microsoft.com/office/drawing/2014/main" id="{1A89708D-342D-4EFC-B0BA-3E8492E620C9}"/>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00" name="【消防施設】&#10;一人当たり面積最小値テキスト">
          <a:extLst>
            <a:ext uri="{FF2B5EF4-FFF2-40B4-BE49-F238E27FC236}">
              <a16:creationId xmlns:a16="http://schemas.microsoft.com/office/drawing/2014/main" id="{B90429D8-0C55-4E6D-AC48-E784AE213CB4}"/>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01" name="直線コネクタ 500">
          <a:extLst>
            <a:ext uri="{FF2B5EF4-FFF2-40B4-BE49-F238E27FC236}">
              <a16:creationId xmlns:a16="http://schemas.microsoft.com/office/drawing/2014/main" id="{36C38DA8-9D54-4463-B23B-38262970B6F6}"/>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02" name="【消防施設】&#10;一人当たり面積最大値テキスト">
          <a:extLst>
            <a:ext uri="{FF2B5EF4-FFF2-40B4-BE49-F238E27FC236}">
              <a16:creationId xmlns:a16="http://schemas.microsoft.com/office/drawing/2014/main" id="{B0DF33A1-1359-4F85-AF77-A0C872818251}"/>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03" name="直線コネクタ 502">
          <a:extLst>
            <a:ext uri="{FF2B5EF4-FFF2-40B4-BE49-F238E27FC236}">
              <a16:creationId xmlns:a16="http://schemas.microsoft.com/office/drawing/2014/main" id="{60A22259-0C41-4CAC-98F5-70F2311C8F7A}"/>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04" name="【消防施設】&#10;一人当たり面積平均値テキスト">
          <a:extLst>
            <a:ext uri="{FF2B5EF4-FFF2-40B4-BE49-F238E27FC236}">
              <a16:creationId xmlns:a16="http://schemas.microsoft.com/office/drawing/2014/main" id="{B4459E94-DFE3-479A-8CE4-9049840433D4}"/>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05" name="フローチャート: 判断 504">
          <a:extLst>
            <a:ext uri="{FF2B5EF4-FFF2-40B4-BE49-F238E27FC236}">
              <a16:creationId xmlns:a16="http://schemas.microsoft.com/office/drawing/2014/main" id="{C7B02D12-07FC-486C-A0B3-B48E1FFA870A}"/>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06" name="フローチャート: 判断 505">
          <a:extLst>
            <a:ext uri="{FF2B5EF4-FFF2-40B4-BE49-F238E27FC236}">
              <a16:creationId xmlns:a16="http://schemas.microsoft.com/office/drawing/2014/main" id="{073A1241-038E-4A85-BE8B-D75230BDA37B}"/>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507" name="n_1aveValue【消防施設】&#10;一人当たり面積">
          <a:extLst>
            <a:ext uri="{FF2B5EF4-FFF2-40B4-BE49-F238E27FC236}">
              <a16:creationId xmlns:a16="http://schemas.microsoft.com/office/drawing/2014/main" id="{53139E6F-9C1B-4B1D-B5BA-D4767B6AAF72}"/>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08" name="フローチャート: 判断 507">
          <a:extLst>
            <a:ext uri="{FF2B5EF4-FFF2-40B4-BE49-F238E27FC236}">
              <a16:creationId xmlns:a16="http://schemas.microsoft.com/office/drawing/2014/main" id="{9FCED3CA-9C86-49DB-A126-1132DFD81D36}"/>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509" name="n_2aveValue【消防施設】&#10;一人当たり面積">
          <a:extLst>
            <a:ext uri="{FF2B5EF4-FFF2-40B4-BE49-F238E27FC236}">
              <a16:creationId xmlns:a16="http://schemas.microsoft.com/office/drawing/2014/main" id="{8E748C04-7C24-45B0-8416-3D9C51B43D4A}"/>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C30292F5-5C03-44E3-9808-9B68EF45813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6CBCF9FC-1830-4B64-9750-8B7F5F9807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121388FE-42B1-4FE4-A7F3-08F456C477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552CA24-6023-43A6-BDD0-09F0A60DE94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17DA9D34-8340-4396-BAF2-D488BE1846B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103505</xdr:rowOff>
    </xdr:from>
    <xdr:to>
      <xdr:col>116</xdr:col>
      <xdr:colOff>114300</xdr:colOff>
      <xdr:row>83</xdr:row>
      <xdr:rowOff>33655</xdr:rowOff>
    </xdr:to>
    <xdr:sp macro="" textlink="">
      <xdr:nvSpPr>
        <xdr:cNvPr id="515" name="楕円 514">
          <a:extLst>
            <a:ext uri="{FF2B5EF4-FFF2-40B4-BE49-F238E27FC236}">
              <a16:creationId xmlns:a16="http://schemas.microsoft.com/office/drawing/2014/main" id="{1F8E73F2-0995-4D70-9F4B-9D827F164C8B}"/>
            </a:ext>
          </a:extLst>
        </xdr:cNvPr>
        <xdr:cNvSpPr/>
      </xdr:nvSpPr>
      <xdr:spPr>
        <a:xfrm>
          <a:off x="22110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126382</xdr:rowOff>
    </xdr:from>
    <xdr:ext cx="469744" cy="259045"/>
    <xdr:sp macro="" textlink="">
      <xdr:nvSpPr>
        <xdr:cNvPr id="516" name="【消防施設】&#10;一人当たり面積該当値テキスト">
          <a:extLst>
            <a:ext uri="{FF2B5EF4-FFF2-40B4-BE49-F238E27FC236}">
              <a16:creationId xmlns:a16="http://schemas.microsoft.com/office/drawing/2014/main" id="{D0D6919E-1B68-4939-B888-15B32658A875}"/>
            </a:ext>
          </a:extLst>
        </xdr:cNvPr>
        <xdr:cNvSpPr txBox="1"/>
      </xdr:nvSpPr>
      <xdr:spPr>
        <a:xfrm>
          <a:off x="22199600" y="14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111125</xdr:rowOff>
    </xdr:from>
    <xdr:to>
      <xdr:col>112</xdr:col>
      <xdr:colOff>38100</xdr:colOff>
      <xdr:row>83</xdr:row>
      <xdr:rowOff>41275</xdr:rowOff>
    </xdr:to>
    <xdr:sp macro="" textlink="">
      <xdr:nvSpPr>
        <xdr:cNvPr id="517" name="楕円 516">
          <a:extLst>
            <a:ext uri="{FF2B5EF4-FFF2-40B4-BE49-F238E27FC236}">
              <a16:creationId xmlns:a16="http://schemas.microsoft.com/office/drawing/2014/main" id="{91EB1A7A-43F1-4005-BB18-67776631CEC4}"/>
            </a:ext>
          </a:extLst>
        </xdr:cNvPr>
        <xdr:cNvSpPr/>
      </xdr:nvSpPr>
      <xdr:spPr>
        <a:xfrm>
          <a:off x="21272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154305</xdr:rowOff>
    </xdr:from>
    <xdr:to>
      <xdr:col>116</xdr:col>
      <xdr:colOff>63500</xdr:colOff>
      <xdr:row>82</xdr:row>
      <xdr:rowOff>161925</xdr:rowOff>
    </xdr:to>
    <xdr:cxnSp macro="">
      <xdr:nvCxnSpPr>
        <xdr:cNvPr id="518" name="直線コネクタ 517">
          <a:extLst>
            <a:ext uri="{FF2B5EF4-FFF2-40B4-BE49-F238E27FC236}">
              <a16:creationId xmlns:a16="http://schemas.microsoft.com/office/drawing/2014/main" id="{54B3452E-DEFC-427D-916B-D7DC39D116AD}"/>
            </a:ext>
          </a:extLst>
        </xdr:cNvPr>
        <xdr:cNvCxnSpPr/>
      </xdr:nvCxnSpPr>
      <xdr:spPr>
        <a:xfrm flipV="1">
          <a:off x="21323300" y="142132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57802</xdr:rowOff>
    </xdr:from>
    <xdr:ext cx="469744" cy="259045"/>
    <xdr:sp macro="" textlink="">
      <xdr:nvSpPr>
        <xdr:cNvPr id="519" name="n_1mainValue【消防施設】&#10;一人当たり面積">
          <a:extLst>
            <a:ext uri="{FF2B5EF4-FFF2-40B4-BE49-F238E27FC236}">
              <a16:creationId xmlns:a16="http://schemas.microsoft.com/office/drawing/2014/main" id="{DE593352-05E3-44D3-AA98-7C1ED3B61713}"/>
            </a:ext>
          </a:extLst>
        </xdr:cNvPr>
        <xdr:cNvSpPr txBox="1"/>
      </xdr:nvSpPr>
      <xdr:spPr>
        <a:xfrm>
          <a:off x="21075727" y="139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a:extLst>
            <a:ext uri="{FF2B5EF4-FFF2-40B4-BE49-F238E27FC236}">
              <a16:creationId xmlns:a16="http://schemas.microsoft.com/office/drawing/2014/main" id="{6F3AF165-66B0-406E-87C0-FA6CE84956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a:extLst>
            <a:ext uri="{FF2B5EF4-FFF2-40B4-BE49-F238E27FC236}">
              <a16:creationId xmlns:a16="http://schemas.microsoft.com/office/drawing/2014/main" id="{94E77791-3E4D-4811-AE32-BAC4DBB0B50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a:extLst>
            <a:ext uri="{FF2B5EF4-FFF2-40B4-BE49-F238E27FC236}">
              <a16:creationId xmlns:a16="http://schemas.microsoft.com/office/drawing/2014/main" id="{E853B2D8-0269-4CBA-B246-6349161F96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a:extLst>
            <a:ext uri="{FF2B5EF4-FFF2-40B4-BE49-F238E27FC236}">
              <a16:creationId xmlns:a16="http://schemas.microsoft.com/office/drawing/2014/main" id="{2BF0896E-ACD8-400A-8E1C-7FDA7048E95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a:extLst>
            <a:ext uri="{FF2B5EF4-FFF2-40B4-BE49-F238E27FC236}">
              <a16:creationId xmlns:a16="http://schemas.microsoft.com/office/drawing/2014/main" id="{E293D83B-A0B9-4B43-B260-AD8F449DDB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a:extLst>
            <a:ext uri="{FF2B5EF4-FFF2-40B4-BE49-F238E27FC236}">
              <a16:creationId xmlns:a16="http://schemas.microsoft.com/office/drawing/2014/main" id="{59376386-2613-4767-B778-0F5F9E5F46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a:extLst>
            <a:ext uri="{FF2B5EF4-FFF2-40B4-BE49-F238E27FC236}">
              <a16:creationId xmlns:a16="http://schemas.microsoft.com/office/drawing/2014/main" id="{B1BA4EC4-1BEE-4A12-8A54-9013D4F291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a:extLst>
            <a:ext uri="{FF2B5EF4-FFF2-40B4-BE49-F238E27FC236}">
              <a16:creationId xmlns:a16="http://schemas.microsoft.com/office/drawing/2014/main" id="{8329D0FB-4487-4D4F-B6CE-2D1F749CD8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a:extLst>
            <a:ext uri="{FF2B5EF4-FFF2-40B4-BE49-F238E27FC236}">
              <a16:creationId xmlns:a16="http://schemas.microsoft.com/office/drawing/2014/main" id="{9CC68DD7-0859-45A6-B1C2-3A7904FCDD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a:extLst>
            <a:ext uri="{FF2B5EF4-FFF2-40B4-BE49-F238E27FC236}">
              <a16:creationId xmlns:a16="http://schemas.microsoft.com/office/drawing/2014/main" id="{60BCD028-454D-4173-B7F5-43AEBA2B2D0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0" name="直線コネクタ 529">
          <a:extLst>
            <a:ext uri="{FF2B5EF4-FFF2-40B4-BE49-F238E27FC236}">
              <a16:creationId xmlns:a16="http://schemas.microsoft.com/office/drawing/2014/main" id="{FBE7B879-ADE8-4B67-81AA-B4A0ED818B9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1" name="テキスト ボックス 530">
          <a:extLst>
            <a:ext uri="{FF2B5EF4-FFF2-40B4-BE49-F238E27FC236}">
              <a16:creationId xmlns:a16="http://schemas.microsoft.com/office/drawing/2014/main" id="{4D463CCC-7BCC-4EC3-BAA5-8886166F7D6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2" name="直線コネクタ 531">
          <a:extLst>
            <a:ext uri="{FF2B5EF4-FFF2-40B4-BE49-F238E27FC236}">
              <a16:creationId xmlns:a16="http://schemas.microsoft.com/office/drawing/2014/main" id="{429EB79B-CAF8-4CEB-8999-C2D80BDC9B2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3" name="テキスト ボックス 532">
          <a:extLst>
            <a:ext uri="{FF2B5EF4-FFF2-40B4-BE49-F238E27FC236}">
              <a16:creationId xmlns:a16="http://schemas.microsoft.com/office/drawing/2014/main" id="{8BC4B032-7D0B-43AB-BEC1-F33856948A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4" name="直線コネクタ 533">
          <a:extLst>
            <a:ext uri="{FF2B5EF4-FFF2-40B4-BE49-F238E27FC236}">
              <a16:creationId xmlns:a16="http://schemas.microsoft.com/office/drawing/2014/main" id="{0E5FCA9D-44C0-4C29-9FE7-8BBEADB4120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5" name="テキスト ボックス 534">
          <a:extLst>
            <a:ext uri="{FF2B5EF4-FFF2-40B4-BE49-F238E27FC236}">
              <a16:creationId xmlns:a16="http://schemas.microsoft.com/office/drawing/2014/main" id="{643A16E3-A900-4AD0-AFF1-8A76BD3693E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6" name="直線コネクタ 535">
          <a:extLst>
            <a:ext uri="{FF2B5EF4-FFF2-40B4-BE49-F238E27FC236}">
              <a16:creationId xmlns:a16="http://schemas.microsoft.com/office/drawing/2014/main" id="{BC3D9989-8728-4C2E-909A-F79AD83F02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7" name="テキスト ボックス 536">
          <a:extLst>
            <a:ext uri="{FF2B5EF4-FFF2-40B4-BE49-F238E27FC236}">
              <a16:creationId xmlns:a16="http://schemas.microsoft.com/office/drawing/2014/main" id="{3A7D5EFB-D5C1-4D77-949D-22E237CA01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8" name="直線コネクタ 537">
          <a:extLst>
            <a:ext uri="{FF2B5EF4-FFF2-40B4-BE49-F238E27FC236}">
              <a16:creationId xmlns:a16="http://schemas.microsoft.com/office/drawing/2014/main" id="{988404C7-BB37-459C-9AF2-8B166415F00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9" name="テキスト ボックス 538">
          <a:extLst>
            <a:ext uri="{FF2B5EF4-FFF2-40B4-BE49-F238E27FC236}">
              <a16:creationId xmlns:a16="http://schemas.microsoft.com/office/drawing/2014/main" id="{C98B9F39-BC98-4BA2-AA19-0DC0CF449E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0" name="直線コネクタ 539">
          <a:extLst>
            <a:ext uri="{FF2B5EF4-FFF2-40B4-BE49-F238E27FC236}">
              <a16:creationId xmlns:a16="http://schemas.microsoft.com/office/drawing/2014/main" id="{79394BF0-D479-4D3F-98C0-2094D42806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1" name="テキスト ボックス 540">
          <a:extLst>
            <a:ext uri="{FF2B5EF4-FFF2-40B4-BE49-F238E27FC236}">
              <a16:creationId xmlns:a16="http://schemas.microsoft.com/office/drawing/2014/main" id="{8D27B203-DEB6-4C1C-8A83-DCF933710CA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a:extLst>
            <a:ext uri="{FF2B5EF4-FFF2-40B4-BE49-F238E27FC236}">
              <a16:creationId xmlns:a16="http://schemas.microsoft.com/office/drawing/2014/main" id="{CEC3CD10-BF6B-4154-96AD-AB72EA61CCB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3" name="テキスト ボックス 542">
          <a:extLst>
            <a:ext uri="{FF2B5EF4-FFF2-40B4-BE49-F238E27FC236}">
              <a16:creationId xmlns:a16="http://schemas.microsoft.com/office/drawing/2014/main" id="{B14F8A81-8122-4251-87AA-150A3E53D59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4" name="【庁舎】&#10;有形固定資産減価償却率グラフ枠">
          <a:extLst>
            <a:ext uri="{FF2B5EF4-FFF2-40B4-BE49-F238E27FC236}">
              <a16:creationId xmlns:a16="http://schemas.microsoft.com/office/drawing/2014/main" id="{4A44D403-932E-474A-8EE8-2A76329B3C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45" name="直線コネクタ 544">
          <a:extLst>
            <a:ext uri="{FF2B5EF4-FFF2-40B4-BE49-F238E27FC236}">
              <a16:creationId xmlns:a16="http://schemas.microsoft.com/office/drawing/2014/main" id="{AAC75F62-DFF1-42BE-A230-00A777C19246}"/>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46" name="【庁舎】&#10;有形固定資産減価償却率最小値テキスト">
          <a:extLst>
            <a:ext uri="{FF2B5EF4-FFF2-40B4-BE49-F238E27FC236}">
              <a16:creationId xmlns:a16="http://schemas.microsoft.com/office/drawing/2014/main" id="{A3FE6145-9F28-432E-BF13-36273E7A428D}"/>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47" name="直線コネクタ 546">
          <a:extLst>
            <a:ext uri="{FF2B5EF4-FFF2-40B4-BE49-F238E27FC236}">
              <a16:creationId xmlns:a16="http://schemas.microsoft.com/office/drawing/2014/main" id="{4B1FB609-D797-45A9-AB30-D2C5266E5DDC}"/>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48" name="【庁舎】&#10;有形固定資産減価償却率最大値テキスト">
          <a:extLst>
            <a:ext uri="{FF2B5EF4-FFF2-40B4-BE49-F238E27FC236}">
              <a16:creationId xmlns:a16="http://schemas.microsoft.com/office/drawing/2014/main" id="{FAA77E34-D904-429E-8207-CFBEF3ABACCC}"/>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49" name="直線コネクタ 548">
          <a:extLst>
            <a:ext uri="{FF2B5EF4-FFF2-40B4-BE49-F238E27FC236}">
              <a16:creationId xmlns:a16="http://schemas.microsoft.com/office/drawing/2014/main" id="{C1489890-15D5-432C-9D43-096DF051337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50" name="【庁舎】&#10;有形固定資産減価償却率平均値テキスト">
          <a:extLst>
            <a:ext uri="{FF2B5EF4-FFF2-40B4-BE49-F238E27FC236}">
              <a16:creationId xmlns:a16="http://schemas.microsoft.com/office/drawing/2014/main" id="{60087FCD-655C-4496-9E63-6167B3BCB3EA}"/>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51" name="フローチャート: 判断 550">
          <a:extLst>
            <a:ext uri="{FF2B5EF4-FFF2-40B4-BE49-F238E27FC236}">
              <a16:creationId xmlns:a16="http://schemas.microsoft.com/office/drawing/2014/main" id="{F38AB45A-815D-4AF8-BD48-4078174B4FEF}"/>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52" name="フローチャート: 判断 551">
          <a:extLst>
            <a:ext uri="{FF2B5EF4-FFF2-40B4-BE49-F238E27FC236}">
              <a16:creationId xmlns:a16="http://schemas.microsoft.com/office/drawing/2014/main" id="{9C4B7C05-060C-4602-BFAC-8B9F86753596}"/>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53" name="n_1aveValue【庁舎】&#10;有形固定資産減価償却率">
          <a:extLst>
            <a:ext uri="{FF2B5EF4-FFF2-40B4-BE49-F238E27FC236}">
              <a16:creationId xmlns:a16="http://schemas.microsoft.com/office/drawing/2014/main" id="{3477CBD4-CF20-4269-9636-F14287DA2704}"/>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54" name="フローチャート: 判断 553">
          <a:extLst>
            <a:ext uri="{FF2B5EF4-FFF2-40B4-BE49-F238E27FC236}">
              <a16:creationId xmlns:a16="http://schemas.microsoft.com/office/drawing/2014/main" id="{44A6FBB8-FADC-4A96-8662-5DE351CF0687}"/>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555" name="n_2aveValue【庁舎】&#10;有形固定資産減価償却率">
          <a:extLst>
            <a:ext uri="{FF2B5EF4-FFF2-40B4-BE49-F238E27FC236}">
              <a16:creationId xmlns:a16="http://schemas.microsoft.com/office/drawing/2014/main" id="{E724E19B-3F44-44B5-8349-662DF7429C11}"/>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A621CDF8-5E59-4355-A152-04E02291BA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C341B63C-48E6-45F3-9983-F5DA2EDDAE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B4871696-15F8-4C9D-9BBF-E0FEAF5FF2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D68413CB-5001-422F-B50A-A542D18991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AFD2DD73-E4B8-4EC0-A975-A6EF03125AF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105411</xdr:rowOff>
    </xdr:from>
    <xdr:to>
      <xdr:col>85</xdr:col>
      <xdr:colOff>177800</xdr:colOff>
      <xdr:row>100</xdr:row>
      <xdr:rowOff>35561</xdr:rowOff>
    </xdr:to>
    <xdr:sp macro="" textlink="">
      <xdr:nvSpPr>
        <xdr:cNvPr id="561" name="楕円 560">
          <a:extLst>
            <a:ext uri="{FF2B5EF4-FFF2-40B4-BE49-F238E27FC236}">
              <a16:creationId xmlns:a16="http://schemas.microsoft.com/office/drawing/2014/main" id="{C4BCF447-A471-4FD5-B592-3FEC50F756E7}"/>
            </a:ext>
          </a:extLst>
        </xdr:cNvPr>
        <xdr:cNvSpPr/>
      </xdr:nvSpPr>
      <xdr:spPr>
        <a:xfrm>
          <a:off x="16268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58438</xdr:rowOff>
    </xdr:from>
    <xdr:ext cx="405111" cy="259045"/>
    <xdr:sp macro="" textlink="">
      <xdr:nvSpPr>
        <xdr:cNvPr id="562" name="【庁舎】&#10;有形固定資産減価償却率該当値テキスト">
          <a:extLst>
            <a:ext uri="{FF2B5EF4-FFF2-40B4-BE49-F238E27FC236}">
              <a16:creationId xmlns:a16="http://schemas.microsoft.com/office/drawing/2014/main" id="{7DAA8E60-0305-44DB-B5F8-30C4AFF6CD02}"/>
            </a:ext>
          </a:extLst>
        </xdr:cNvPr>
        <xdr:cNvSpPr txBox="1"/>
      </xdr:nvSpPr>
      <xdr:spPr>
        <a:xfrm>
          <a:off x="16357600" y="1703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115207</xdr:rowOff>
    </xdr:from>
    <xdr:to>
      <xdr:col>81</xdr:col>
      <xdr:colOff>101600</xdr:colOff>
      <xdr:row>100</xdr:row>
      <xdr:rowOff>45357</xdr:rowOff>
    </xdr:to>
    <xdr:sp macro="" textlink="">
      <xdr:nvSpPr>
        <xdr:cNvPr id="563" name="楕円 562">
          <a:extLst>
            <a:ext uri="{FF2B5EF4-FFF2-40B4-BE49-F238E27FC236}">
              <a16:creationId xmlns:a16="http://schemas.microsoft.com/office/drawing/2014/main" id="{C3A67294-9E50-4624-BC8E-53A7F9218E6E}"/>
            </a:ext>
          </a:extLst>
        </xdr:cNvPr>
        <xdr:cNvSpPr/>
      </xdr:nvSpPr>
      <xdr:spPr>
        <a:xfrm>
          <a:off x="15430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156211</xdr:rowOff>
    </xdr:from>
    <xdr:to>
      <xdr:col>85</xdr:col>
      <xdr:colOff>127000</xdr:colOff>
      <xdr:row>99</xdr:row>
      <xdr:rowOff>166007</xdr:rowOff>
    </xdr:to>
    <xdr:cxnSp macro="">
      <xdr:nvCxnSpPr>
        <xdr:cNvPr id="564" name="直線コネクタ 563">
          <a:extLst>
            <a:ext uri="{FF2B5EF4-FFF2-40B4-BE49-F238E27FC236}">
              <a16:creationId xmlns:a16="http://schemas.microsoft.com/office/drawing/2014/main" id="{3A3A7C0B-475D-43AD-BA93-7CC822DB8BE1}"/>
            </a:ext>
          </a:extLst>
        </xdr:cNvPr>
        <xdr:cNvCxnSpPr/>
      </xdr:nvCxnSpPr>
      <xdr:spPr>
        <a:xfrm flipV="1">
          <a:off x="15481300" y="171297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128270</xdr:rowOff>
    </xdr:from>
    <xdr:to>
      <xdr:col>76</xdr:col>
      <xdr:colOff>165100</xdr:colOff>
      <xdr:row>100</xdr:row>
      <xdr:rowOff>58420</xdr:rowOff>
    </xdr:to>
    <xdr:sp macro="" textlink="">
      <xdr:nvSpPr>
        <xdr:cNvPr id="565" name="楕円 564">
          <a:extLst>
            <a:ext uri="{FF2B5EF4-FFF2-40B4-BE49-F238E27FC236}">
              <a16:creationId xmlns:a16="http://schemas.microsoft.com/office/drawing/2014/main" id="{A36875F3-4872-4033-9C20-1783A466EED9}"/>
            </a:ext>
          </a:extLst>
        </xdr:cNvPr>
        <xdr:cNvSpPr/>
      </xdr:nvSpPr>
      <xdr:spPr>
        <a:xfrm>
          <a:off x="14541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166007</xdr:rowOff>
    </xdr:from>
    <xdr:to>
      <xdr:col>81</xdr:col>
      <xdr:colOff>50800</xdr:colOff>
      <xdr:row>100</xdr:row>
      <xdr:rowOff>7620</xdr:rowOff>
    </xdr:to>
    <xdr:cxnSp macro="">
      <xdr:nvCxnSpPr>
        <xdr:cNvPr id="566" name="直線コネクタ 565">
          <a:extLst>
            <a:ext uri="{FF2B5EF4-FFF2-40B4-BE49-F238E27FC236}">
              <a16:creationId xmlns:a16="http://schemas.microsoft.com/office/drawing/2014/main" id="{4E6EA67A-4E23-4740-A64B-CC9E0A252524}"/>
            </a:ext>
          </a:extLst>
        </xdr:cNvPr>
        <xdr:cNvCxnSpPr/>
      </xdr:nvCxnSpPr>
      <xdr:spPr>
        <a:xfrm flipV="1">
          <a:off x="14592300" y="17139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61884</xdr:rowOff>
    </xdr:from>
    <xdr:ext cx="405111" cy="259045"/>
    <xdr:sp macro="" textlink="">
      <xdr:nvSpPr>
        <xdr:cNvPr id="567" name="n_1mainValue【庁舎】&#10;有形固定資産減価償却率">
          <a:extLst>
            <a:ext uri="{FF2B5EF4-FFF2-40B4-BE49-F238E27FC236}">
              <a16:creationId xmlns:a16="http://schemas.microsoft.com/office/drawing/2014/main" id="{FF1E0255-E1C6-467C-9557-38ACA1E1389D}"/>
            </a:ext>
          </a:extLst>
        </xdr:cNvPr>
        <xdr:cNvSpPr txBox="1"/>
      </xdr:nvSpPr>
      <xdr:spPr>
        <a:xfrm>
          <a:off x="15266044" y="1686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74947</xdr:rowOff>
    </xdr:from>
    <xdr:ext cx="405111" cy="259045"/>
    <xdr:sp macro="" textlink="">
      <xdr:nvSpPr>
        <xdr:cNvPr id="568" name="n_2mainValue【庁舎】&#10;有形固定資産減価償却率">
          <a:extLst>
            <a:ext uri="{FF2B5EF4-FFF2-40B4-BE49-F238E27FC236}">
              <a16:creationId xmlns:a16="http://schemas.microsoft.com/office/drawing/2014/main" id="{79DEF5FB-9EFC-40FA-9878-247066C92B70}"/>
            </a:ext>
          </a:extLst>
        </xdr:cNvPr>
        <xdr:cNvSpPr txBox="1"/>
      </xdr:nvSpPr>
      <xdr:spPr>
        <a:xfrm>
          <a:off x="14389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a:extLst>
            <a:ext uri="{FF2B5EF4-FFF2-40B4-BE49-F238E27FC236}">
              <a16:creationId xmlns:a16="http://schemas.microsoft.com/office/drawing/2014/main" id="{5FF5B13E-E5EE-4B03-8AA0-91DFCA046D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a:extLst>
            <a:ext uri="{FF2B5EF4-FFF2-40B4-BE49-F238E27FC236}">
              <a16:creationId xmlns:a16="http://schemas.microsoft.com/office/drawing/2014/main" id="{116FA1D1-92EB-462D-900D-E4F6A6443A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a:extLst>
            <a:ext uri="{FF2B5EF4-FFF2-40B4-BE49-F238E27FC236}">
              <a16:creationId xmlns:a16="http://schemas.microsoft.com/office/drawing/2014/main" id="{DC8AFCA0-6EF6-485F-A56E-D08987E72B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a:extLst>
            <a:ext uri="{FF2B5EF4-FFF2-40B4-BE49-F238E27FC236}">
              <a16:creationId xmlns:a16="http://schemas.microsoft.com/office/drawing/2014/main" id="{C56E1867-7D65-4C5E-B552-A2F58046EF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a:extLst>
            <a:ext uri="{FF2B5EF4-FFF2-40B4-BE49-F238E27FC236}">
              <a16:creationId xmlns:a16="http://schemas.microsoft.com/office/drawing/2014/main" id="{6BFA84BA-12D3-41E5-BE3E-01DE719E87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a:extLst>
            <a:ext uri="{FF2B5EF4-FFF2-40B4-BE49-F238E27FC236}">
              <a16:creationId xmlns:a16="http://schemas.microsoft.com/office/drawing/2014/main" id="{76B93860-D5C8-4B28-81D9-15451ED810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a:extLst>
            <a:ext uri="{FF2B5EF4-FFF2-40B4-BE49-F238E27FC236}">
              <a16:creationId xmlns:a16="http://schemas.microsoft.com/office/drawing/2014/main" id="{11B5B99E-4A98-42DD-BA4E-CCB9FFD2C4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a:extLst>
            <a:ext uri="{FF2B5EF4-FFF2-40B4-BE49-F238E27FC236}">
              <a16:creationId xmlns:a16="http://schemas.microsoft.com/office/drawing/2014/main" id="{A2F556DA-E180-4344-AE75-8492DB43D9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a:extLst>
            <a:ext uri="{FF2B5EF4-FFF2-40B4-BE49-F238E27FC236}">
              <a16:creationId xmlns:a16="http://schemas.microsoft.com/office/drawing/2014/main" id="{3BB4DE62-4EB5-43D5-9BD7-53BB708FBE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a:extLst>
            <a:ext uri="{FF2B5EF4-FFF2-40B4-BE49-F238E27FC236}">
              <a16:creationId xmlns:a16="http://schemas.microsoft.com/office/drawing/2014/main" id="{29534239-6859-46F4-BD99-C5D0F8270C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9" name="直線コネクタ 578">
          <a:extLst>
            <a:ext uri="{FF2B5EF4-FFF2-40B4-BE49-F238E27FC236}">
              <a16:creationId xmlns:a16="http://schemas.microsoft.com/office/drawing/2014/main" id="{0B29C3DE-560B-4048-8A1C-902062B19A2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0" name="テキスト ボックス 579">
          <a:extLst>
            <a:ext uri="{FF2B5EF4-FFF2-40B4-BE49-F238E27FC236}">
              <a16:creationId xmlns:a16="http://schemas.microsoft.com/office/drawing/2014/main" id="{2FA4E34F-32A2-43AA-B56F-C1642D42D54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1" name="直線コネクタ 580">
          <a:extLst>
            <a:ext uri="{FF2B5EF4-FFF2-40B4-BE49-F238E27FC236}">
              <a16:creationId xmlns:a16="http://schemas.microsoft.com/office/drawing/2014/main" id="{61E278A5-F19A-4FB8-BA8F-AE33ED7085E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2" name="テキスト ボックス 581">
          <a:extLst>
            <a:ext uri="{FF2B5EF4-FFF2-40B4-BE49-F238E27FC236}">
              <a16:creationId xmlns:a16="http://schemas.microsoft.com/office/drawing/2014/main" id="{A7888849-297C-443B-B2D1-B332CB766A8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3" name="直線コネクタ 582">
          <a:extLst>
            <a:ext uri="{FF2B5EF4-FFF2-40B4-BE49-F238E27FC236}">
              <a16:creationId xmlns:a16="http://schemas.microsoft.com/office/drawing/2014/main" id="{814B922B-B620-4B91-A97C-5471AD4FDB2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4" name="テキスト ボックス 583">
          <a:extLst>
            <a:ext uri="{FF2B5EF4-FFF2-40B4-BE49-F238E27FC236}">
              <a16:creationId xmlns:a16="http://schemas.microsoft.com/office/drawing/2014/main" id="{965D4713-E0C0-4F0F-A7DF-888BA50643E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5" name="直線コネクタ 584">
          <a:extLst>
            <a:ext uri="{FF2B5EF4-FFF2-40B4-BE49-F238E27FC236}">
              <a16:creationId xmlns:a16="http://schemas.microsoft.com/office/drawing/2014/main" id="{20EA93D6-8902-43E4-93D4-2CE58F195B7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6" name="テキスト ボックス 585">
          <a:extLst>
            <a:ext uri="{FF2B5EF4-FFF2-40B4-BE49-F238E27FC236}">
              <a16:creationId xmlns:a16="http://schemas.microsoft.com/office/drawing/2014/main" id="{499AB06D-12E7-4FBA-B02D-A72FC984C44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a:extLst>
            <a:ext uri="{FF2B5EF4-FFF2-40B4-BE49-F238E27FC236}">
              <a16:creationId xmlns:a16="http://schemas.microsoft.com/office/drawing/2014/main" id="{C554CE8F-3879-4792-AF5D-0849968074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ED791D5E-2C69-4EB6-88A3-6C33B4FFFB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庁舎】&#10;一人当たり面積グラフ枠">
          <a:extLst>
            <a:ext uri="{FF2B5EF4-FFF2-40B4-BE49-F238E27FC236}">
              <a16:creationId xmlns:a16="http://schemas.microsoft.com/office/drawing/2014/main" id="{D4C58757-9D13-4FAA-85E6-731E39BF02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90" name="直線コネクタ 589">
          <a:extLst>
            <a:ext uri="{FF2B5EF4-FFF2-40B4-BE49-F238E27FC236}">
              <a16:creationId xmlns:a16="http://schemas.microsoft.com/office/drawing/2014/main" id="{5131EFB5-841A-4F21-B38A-17DF93A2071C}"/>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91" name="【庁舎】&#10;一人当たり面積最小値テキスト">
          <a:extLst>
            <a:ext uri="{FF2B5EF4-FFF2-40B4-BE49-F238E27FC236}">
              <a16:creationId xmlns:a16="http://schemas.microsoft.com/office/drawing/2014/main" id="{AAD02C6E-62F7-43CC-B89E-B1EAC92A744E}"/>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92" name="直線コネクタ 591">
          <a:extLst>
            <a:ext uri="{FF2B5EF4-FFF2-40B4-BE49-F238E27FC236}">
              <a16:creationId xmlns:a16="http://schemas.microsoft.com/office/drawing/2014/main" id="{F78D0B26-4F80-4FCE-9238-D830FAD7E1C4}"/>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93" name="【庁舎】&#10;一人当たり面積最大値テキスト">
          <a:extLst>
            <a:ext uri="{FF2B5EF4-FFF2-40B4-BE49-F238E27FC236}">
              <a16:creationId xmlns:a16="http://schemas.microsoft.com/office/drawing/2014/main" id="{5EACF8AA-B86E-49C4-B496-C12A6BF0649D}"/>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94" name="直線コネクタ 593">
          <a:extLst>
            <a:ext uri="{FF2B5EF4-FFF2-40B4-BE49-F238E27FC236}">
              <a16:creationId xmlns:a16="http://schemas.microsoft.com/office/drawing/2014/main" id="{A4AC1F00-5891-49CA-B2DD-8F7DFDF366BB}"/>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595" name="【庁舎】&#10;一人当たり面積平均値テキスト">
          <a:extLst>
            <a:ext uri="{FF2B5EF4-FFF2-40B4-BE49-F238E27FC236}">
              <a16:creationId xmlns:a16="http://schemas.microsoft.com/office/drawing/2014/main" id="{8EFF1F4E-533B-4AF1-BE8D-39533C6F3B08}"/>
            </a:ext>
          </a:extLst>
        </xdr:cNvPr>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96" name="フローチャート: 判断 595">
          <a:extLst>
            <a:ext uri="{FF2B5EF4-FFF2-40B4-BE49-F238E27FC236}">
              <a16:creationId xmlns:a16="http://schemas.microsoft.com/office/drawing/2014/main" id="{CDB97E5F-B6FE-43D5-8BB3-34AEDA73BC81}"/>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97" name="フローチャート: 判断 596">
          <a:extLst>
            <a:ext uri="{FF2B5EF4-FFF2-40B4-BE49-F238E27FC236}">
              <a16:creationId xmlns:a16="http://schemas.microsoft.com/office/drawing/2014/main" id="{8BB07FC9-8E06-4721-98D0-E277171D876B}"/>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598" name="n_1aveValue【庁舎】&#10;一人当たり面積">
          <a:extLst>
            <a:ext uri="{FF2B5EF4-FFF2-40B4-BE49-F238E27FC236}">
              <a16:creationId xmlns:a16="http://schemas.microsoft.com/office/drawing/2014/main" id="{F66B8BB3-5759-4544-9CA8-F135909F9699}"/>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99" name="フローチャート: 判断 598">
          <a:extLst>
            <a:ext uri="{FF2B5EF4-FFF2-40B4-BE49-F238E27FC236}">
              <a16:creationId xmlns:a16="http://schemas.microsoft.com/office/drawing/2014/main" id="{E81F9A77-BD6D-4C8F-806F-C1FF0647502C}"/>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600" name="n_2aveValue【庁舎】&#10;一人当たり面積">
          <a:extLst>
            <a:ext uri="{FF2B5EF4-FFF2-40B4-BE49-F238E27FC236}">
              <a16:creationId xmlns:a16="http://schemas.microsoft.com/office/drawing/2014/main" id="{077663CF-146F-4641-8AF0-64A1170F180B}"/>
            </a:ext>
          </a:extLst>
        </xdr:cNvPr>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55EA1636-0D1B-4845-B798-746E4318E7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C48095C4-030E-4DCC-A1CE-DFE7FDC951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C09FFA86-F472-4E2D-8DC6-0AE131CC474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3D00B059-0A52-4E03-AB8C-D40F1A4D9C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A984F491-72C5-4A8B-8309-D3E717AF192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106781</xdr:rowOff>
    </xdr:from>
    <xdr:to>
      <xdr:col>116</xdr:col>
      <xdr:colOff>114300</xdr:colOff>
      <xdr:row>108</xdr:row>
      <xdr:rowOff>36931</xdr:rowOff>
    </xdr:to>
    <xdr:sp macro="" textlink="">
      <xdr:nvSpPr>
        <xdr:cNvPr id="606" name="楕円 605">
          <a:extLst>
            <a:ext uri="{FF2B5EF4-FFF2-40B4-BE49-F238E27FC236}">
              <a16:creationId xmlns:a16="http://schemas.microsoft.com/office/drawing/2014/main" id="{13CA5DF2-B062-496C-8DE2-7DA8F430352C}"/>
            </a:ext>
          </a:extLst>
        </xdr:cNvPr>
        <xdr:cNvSpPr/>
      </xdr:nvSpPr>
      <xdr:spPr>
        <a:xfrm>
          <a:off x="22110700" y="184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21708</xdr:rowOff>
    </xdr:from>
    <xdr:ext cx="469744" cy="259045"/>
    <xdr:sp macro="" textlink="">
      <xdr:nvSpPr>
        <xdr:cNvPr id="607" name="【庁舎】&#10;一人当たり面積該当値テキスト">
          <a:extLst>
            <a:ext uri="{FF2B5EF4-FFF2-40B4-BE49-F238E27FC236}">
              <a16:creationId xmlns:a16="http://schemas.microsoft.com/office/drawing/2014/main" id="{4BA2A9D8-9052-4F61-8DBA-4988E4F1CBAE}"/>
            </a:ext>
          </a:extLst>
        </xdr:cNvPr>
        <xdr:cNvSpPr txBox="1"/>
      </xdr:nvSpPr>
      <xdr:spPr>
        <a:xfrm>
          <a:off x="22199600" y="183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107925</xdr:rowOff>
    </xdr:from>
    <xdr:to>
      <xdr:col>112</xdr:col>
      <xdr:colOff>38100</xdr:colOff>
      <xdr:row>108</xdr:row>
      <xdr:rowOff>38075</xdr:rowOff>
    </xdr:to>
    <xdr:sp macro="" textlink="">
      <xdr:nvSpPr>
        <xdr:cNvPr id="608" name="楕円 607">
          <a:extLst>
            <a:ext uri="{FF2B5EF4-FFF2-40B4-BE49-F238E27FC236}">
              <a16:creationId xmlns:a16="http://schemas.microsoft.com/office/drawing/2014/main" id="{BAEC5A80-4BCD-4286-92C4-9DA522B6D78F}"/>
            </a:ext>
          </a:extLst>
        </xdr:cNvPr>
        <xdr:cNvSpPr/>
      </xdr:nvSpPr>
      <xdr:spPr>
        <a:xfrm>
          <a:off x="21272500" y="184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157581</xdr:rowOff>
    </xdr:from>
    <xdr:to>
      <xdr:col>116</xdr:col>
      <xdr:colOff>63500</xdr:colOff>
      <xdr:row>107</xdr:row>
      <xdr:rowOff>158725</xdr:rowOff>
    </xdr:to>
    <xdr:cxnSp macro="">
      <xdr:nvCxnSpPr>
        <xdr:cNvPr id="609" name="直線コネクタ 608">
          <a:extLst>
            <a:ext uri="{FF2B5EF4-FFF2-40B4-BE49-F238E27FC236}">
              <a16:creationId xmlns:a16="http://schemas.microsoft.com/office/drawing/2014/main" id="{E7BA0ECE-7212-4AA4-9B89-B6180F406346}"/>
            </a:ext>
          </a:extLst>
        </xdr:cNvPr>
        <xdr:cNvCxnSpPr/>
      </xdr:nvCxnSpPr>
      <xdr:spPr>
        <a:xfrm flipV="1">
          <a:off x="21323300" y="18502731"/>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109753</xdr:rowOff>
    </xdr:from>
    <xdr:to>
      <xdr:col>107</xdr:col>
      <xdr:colOff>101600</xdr:colOff>
      <xdr:row>108</xdr:row>
      <xdr:rowOff>39903</xdr:rowOff>
    </xdr:to>
    <xdr:sp macro="" textlink="">
      <xdr:nvSpPr>
        <xdr:cNvPr id="610" name="楕円 609">
          <a:extLst>
            <a:ext uri="{FF2B5EF4-FFF2-40B4-BE49-F238E27FC236}">
              <a16:creationId xmlns:a16="http://schemas.microsoft.com/office/drawing/2014/main" id="{7B10B116-5DF5-40F3-88FD-C82D80659F9C}"/>
            </a:ext>
          </a:extLst>
        </xdr:cNvPr>
        <xdr:cNvSpPr/>
      </xdr:nvSpPr>
      <xdr:spPr>
        <a:xfrm>
          <a:off x="20383500" y="184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158725</xdr:rowOff>
    </xdr:from>
    <xdr:to>
      <xdr:col>111</xdr:col>
      <xdr:colOff>177800</xdr:colOff>
      <xdr:row>107</xdr:row>
      <xdr:rowOff>160553</xdr:rowOff>
    </xdr:to>
    <xdr:cxnSp macro="">
      <xdr:nvCxnSpPr>
        <xdr:cNvPr id="611" name="直線コネクタ 610">
          <a:extLst>
            <a:ext uri="{FF2B5EF4-FFF2-40B4-BE49-F238E27FC236}">
              <a16:creationId xmlns:a16="http://schemas.microsoft.com/office/drawing/2014/main" id="{9942DBA6-3331-4FC9-920F-C6E30D187D5C}"/>
            </a:ext>
          </a:extLst>
        </xdr:cNvPr>
        <xdr:cNvCxnSpPr/>
      </xdr:nvCxnSpPr>
      <xdr:spPr>
        <a:xfrm flipV="1">
          <a:off x="20434300" y="185038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29202</xdr:rowOff>
    </xdr:from>
    <xdr:ext cx="469744" cy="259045"/>
    <xdr:sp macro="" textlink="">
      <xdr:nvSpPr>
        <xdr:cNvPr id="612" name="n_1mainValue【庁舎】&#10;一人当たり面積">
          <a:extLst>
            <a:ext uri="{FF2B5EF4-FFF2-40B4-BE49-F238E27FC236}">
              <a16:creationId xmlns:a16="http://schemas.microsoft.com/office/drawing/2014/main" id="{0CEF7494-8B3E-4C78-BB2E-1669EF45A40C}"/>
            </a:ext>
          </a:extLst>
        </xdr:cNvPr>
        <xdr:cNvSpPr txBox="1"/>
      </xdr:nvSpPr>
      <xdr:spPr>
        <a:xfrm>
          <a:off x="21075727" y="185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31030</xdr:rowOff>
    </xdr:from>
    <xdr:ext cx="469744" cy="259045"/>
    <xdr:sp macro="" textlink="">
      <xdr:nvSpPr>
        <xdr:cNvPr id="613" name="n_2mainValue【庁舎】&#10;一人当たり面積">
          <a:extLst>
            <a:ext uri="{FF2B5EF4-FFF2-40B4-BE49-F238E27FC236}">
              <a16:creationId xmlns:a16="http://schemas.microsoft.com/office/drawing/2014/main" id="{AFE9813D-8A61-4D25-BC97-40B1D851F0FC}"/>
            </a:ext>
          </a:extLst>
        </xdr:cNvPr>
        <xdr:cNvSpPr txBox="1"/>
      </xdr:nvSpPr>
      <xdr:spPr>
        <a:xfrm>
          <a:off x="20199427" y="185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4" name="正方形/長方形 613">
          <a:extLst>
            <a:ext uri="{FF2B5EF4-FFF2-40B4-BE49-F238E27FC236}">
              <a16:creationId xmlns:a16="http://schemas.microsoft.com/office/drawing/2014/main" id="{CB6EE111-2BC3-49EC-AD8F-2030CB996F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5" name="正方形/長方形 614">
          <a:extLst>
            <a:ext uri="{FF2B5EF4-FFF2-40B4-BE49-F238E27FC236}">
              <a16:creationId xmlns:a16="http://schemas.microsoft.com/office/drawing/2014/main" id="{6864A2B3-87CC-4914-9015-35662BD9DF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6" name="テキスト ボックス 615">
          <a:extLst>
            <a:ext uri="{FF2B5EF4-FFF2-40B4-BE49-F238E27FC236}">
              <a16:creationId xmlns:a16="http://schemas.microsoft.com/office/drawing/2014/main" id="{41B8509E-AE2A-4663-8769-CF6F0FAC1B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減価償却率を大きく上回っている庁舎、保健センターについてはＲ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年度にかけて新庁舎建設事業として新庁舎内に複合化するこてで施設の整備を図る。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3,846
3,792
234.47
3,736,562
3,646,844
88,588
2,297,815
4,572,689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少子高齢化による人口減少と景気低迷により、税収が年々減少傾向であり増収が見込めないなか実施事業の緊急性・必要性を峻別したため、類似団体平均を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上回っているもののここ数年は横ばい傾向である。今後においても歳出削減を徹底し更なる行政の効率化に努め、財政の健全化に努める。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124795</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126065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公債費の増加に加え経常一般財源として、地方税及び地方交付税の減少により類似団体を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％上回っている。地方債の借換や繰上償還による利子償還金の縮減に努めるとともに、事務事業の更なる見直しを徹底し経常経費の削減を図る。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116840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6502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51816</xdr:rowOff>
    </xdr:from>
    <xdr:to>
      <xdr:col>19</xdr:col>
      <xdr:colOff>133350</xdr:colOff>
      <xdr:row>62</xdr:row>
      <xdr:rowOff>20320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51026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51816</xdr:rowOff>
    </xdr:from>
    <xdr:to>
      <xdr:col>15</xdr:col>
      <xdr:colOff>82550</xdr:colOff>
      <xdr:row>62</xdr:row>
      <xdr:rowOff>160274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51026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447528"/>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1016</xdr:rowOff>
    </xdr:from>
    <xdr:to>
      <xdr:col>15</xdr:col>
      <xdr:colOff>133350</xdr:colOff>
      <xdr:row>61</xdr:row>
      <xdr:rowOff>102616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112793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24401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いるのは、木曽広域連合で実施している業務に人件費及び物件費に関する要素が含まれていることが見込まれる。それらに関する部分については負担金として支出しているが、今後物件費の抑制についてさらなる努力が必要とな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147073</xdr:rowOff>
    </xdr:from>
    <xdr:to>
      <xdr:col>23</xdr:col>
      <xdr:colOff>133350</xdr:colOff>
      <xdr:row>81</xdr:row>
      <xdr:rowOff>159480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34523"/>
          <a:ext cx="8382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150895</xdr:rowOff>
    </xdr:from>
    <xdr:to>
      <xdr:col>19</xdr:col>
      <xdr:colOff>133350</xdr:colOff>
      <xdr:row>81</xdr:row>
      <xdr:rowOff>159480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3834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140795</xdr:rowOff>
    </xdr:from>
    <xdr:to>
      <xdr:col>15</xdr:col>
      <xdr:colOff>82550</xdr:colOff>
      <xdr:row>81</xdr:row>
      <xdr:rowOff>150895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8245"/>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122036</xdr:rowOff>
    </xdr:from>
    <xdr:to>
      <xdr:col>11</xdr:col>
      <xdr:colOff>31750</xdr:colOff>
      <xdr:row>81</xdr:row>
      <xdr:rowOff>140795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09486"/>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96273</xdr:rowOff>
    </xdr:from>
    <xdr:to>
      <xdr:col>23</xdr:col>
      <xdr:colOff>184150</xdr:colOff>
      <xdr:row>82</xdr:row>
      <xdr:rowOff>26423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17550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0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108680</xdr:rowOff>
    </xdr:from>
    <xdr:to>
      <xdr:col>19</xdr:col>
      <xdr:colOff>184150</xdr:colOff>
      <xdr:row>82</xdr:row>
      <xdr:rowOff>38830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49007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6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100095</xdr:rowOff>
    </xdr:from>
    <xdr:to>
      <xdr:col>15</xdr:col>
      <xdr:colOff>133350</xdr:colOff>
      <xdr:row>82</xdr:row>
      <xdr:rowOff>30245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40422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5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89995</xdr:rowOff>
    </xdr:from>
    <xdr:to>
      <xdr:col>11</xdr:col>
      <xdr:colOff>82550</xdr:colOff>
      <xdr:row>82</xdr:row>
      <xdr:rowOff>20145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30322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71236</xdr:rowOff>
    </xdr:from>
    <xdr:to>
      <xdr:col>7</xdr:col>
      <xdr:colOff>31750</xdr:colOff>
      <xdr:row>82</xdr:row>
      <xdr:rowOff>1386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年１月及び平成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年１月に職員の昇給をそれぞれ２号俸（計４号俸）抑制し人件費の削減に努めてきたが、類似団体を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％上回り、全国町村平均をも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％上回っている。地域の民間企業の平均給与の状況を踏まえ給与の適正化に努め、全国町村平均の水準まで段階的に低下させていく。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150284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409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150284</xdr:rowOff>
    </xdr:from>
    <xdr:to>
      <xdr:col>77</xdr:col>
      <xdr:colOff>44450</xdr:colOff>
      <xdr:row>89</xdr:row>
      <xdr:rowOff>161773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4093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127302</xdr:rowOff>
    </xdr:from>
    <xdr:to>
      <xdr:col>72</xdr:col>
      <xdr:colOff>203200</xdr:colOff>
      <xdr:row>89</xdr:row>
      <xdr:rowOff>161773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3863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92832</xdr:rowOff>
    </xdr:from>
    <xdr:to>
      <xdr:col>68</xdr:col>
      <xdr:colOff>152400</xdr:colOff>
      <xdr:row>89</xdr:row>
      <xdr:rowOff>127302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3518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99484</xdr:rowOff>
    </xdr:from>
    <xdr:to>
      <xdr:col>81</xdr:col>
      <xdr:colOff>95250</xdr:colOff>
      <xdr:row>90</xdr:row>
      <xdr:rowOff>29634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166811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2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99484</xdr:rowOff>
    </xdr:from>
    <xdr:to>
      <xdr:col>77</xdr:col>
      <xdr:colOff>95250</xdr:colOff>
      <xdr:row>90</xdr:row>
      <xdr:rowOff>29634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14411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110973</xdr:rowOff>
    </xdr:from>
    <xdr:to>
      <xdr:col>73</xdr:col>
      <xdr:colOff>44450</xdr:colOff>
      <xdr:row>90</xdr:row>
      <xdr:rowOff>41123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25900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76502</xdr:rowOff>
    </xdr:from>
    <xdr:to>
      <xdr:col>68</xdr:col>
      <xdr:colOff>203200</xdr:colOff>
      <xdr:row>90</xdr:row>
      <xdr:rowOff>6652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162879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42032</xdr:rowOff>
    </xdr:from>
    <xdr:to>
      <xdr:col>64</xdr:col>
      <xdr:colOff>152400</xdr:colOff>
      <xdr:row>89</xdr:row>
      <xdr:rowOff>143632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128409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年度までの退職者不補充とし新規採用職員を抑制したことにより、類似団体を</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人下回っている。今後も適正な定員管理に努める。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9106</xdr:rowOff>
    </xdr:from>
    <xdr:to>
      <xdr:col>81</xdr:col>
      <xdr:colOff>44450</xdr:colOff>
      <xdr:row>61</xdr:row>
      <xdr:rowOff>14174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67556"/>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9106</xdr:rowOff>
    </xdr:from>
    <xdr:to>
      <xdr:col>77</xdr:col>
      <xdr:colOff>44450</xdr:colOff>
      <xdr:row>61</xdr:row>
      <xdr:rowOff>12967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46755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2349</xdr:rowOff>
    </xdr:from>
    <xdr:to>
      <xdr:col>72</xdr:col>
      <xdr:colOff>203200</xdr:colOff>
      <xdr:row>61</xdr:row>
      <xdr:rowOff>12967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60799"/>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147498</xdr:rowOff>
    </xdr:from>
    <xdr:to>
      <xdr:col>68</xdr:col>
      <xdr:colOff>152400</xdr:colOff>
      <xdr:row>61</xdr:row>
      <xdr:rowOff>2349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34498"/>
          <a:ext cx="8890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134824</xdr:rowOff>
    </xdr:from>
    <xdr:to>
      <xdr:col>81</xdr:col>
      <xdr:colOff>95250</xdr:colOff>
      <xdr:row>61</xdr:row>
      <xdr:rowOff>64974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151351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6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129756</xdr:rowOff>
    </xdr:from>
    <xdr:to>
      <xdr:col>77</xdr:col>
      <xdr:colOff>95250</xdr:colOff>
      <xdr:row>61</xdr:row>
      <xdr:rowOff>59906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70083</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18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133617</xdr:rowOff>
    </xdr:from>
    <xdr:to>
      <xdr:col>73</xdr:col>
      <xdr:colOff>44450</xdr:colOff>
      <xdr:row>61</xdr:row>
      <xdr:rowOff>63767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73944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8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122999</xdr:rowOff>
    </xdr:from>
    <xdr:to>
      <xdr:col>68</xdr:col>
      <xdr:colOff>203200</xdr:colOff>
      <xdr:row>61</xdr:row>
      <xdr:rowOff>53149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4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63326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96698</xdr:rowOff>
    </xdr:from>
    <xdr:to>
      <xdr:col>64</xdr:col>
      <xdr:colOff>152400</xdr:colOff>
      <xdr:row>61</xdr:row>
      <xdr:rowOff>26848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37025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15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過去に借入れた大型事業に伴う過疎対策事業及び辺地対策事業の償還が減少してきたため前年度から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％減少したが類似団体平均を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％上回っている。今後も橋梁架替事業、庁舎建設事業が控えていることから、実施事業の緊急性・必要性を峻別し新規発行債の抑制に努める。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152702</xdr:rowOff>
    </xdr:from>
    <xdr:to>
      <xdr:col>81</xdr:col>
      <xdr:colOff>44450</xdr:colOff>
      <xdr:row>43</xdr:row>
      <xdr:rowOff>164193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50195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5365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50195</xdr:rowOff>
    </xdr:from>
    <xdr:to>
      <xdr:col>72</xdr:col>
      <xdr:colOff>203200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939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153609</xdr:rowOff>
    </xdr:from>
    <xdr:to>
      <xdr:col>68</xdr:col>
      <xdr:colOff>152400</xdr:colOff>
      <xdr:row>45</xdr:row>
      <xdr:rowOff>85574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697409"/>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64303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101902</xdr:rowOff>
    </xdr:from>
    <xdr:to>
      <xdr:col>81</xdr:col>
      <xdr:colOff>95250</xdr:colOff>
      <xdr:row>44</xdr:row>
      <xdr:rowOff>32052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73979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170845</xdr:rowOff>
    </xdr:from>
    <xdr:to>
      <xdr:col>73</xdr:col>
      <xdr:colOff>44450</xdr:colOff>
      <xdr:row>44</xdr:row>
      <xdr:rowOff>100995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85772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102809</xdr:rowOff>
    </xdr:from>
    <xdr:to>
      <xdr:col>68</xdr:col>
      <xdr:colOff>203200</xdr:colOff>
      <xdr:row>45</xdr:row>
      <xdr:rowOff>32959</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17736</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34774</xdr:rowOff>
    </xdr:from>
    <xdr:to>
      <xdr:col>64</xdr:col>
      <xdr:colOff>152400</xdr:colOff>
      <xdr:row>45</xdr:row>
      <xdr:rowOff>136374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121151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過去に実施した道路橋梁事業等の大型事業に伴う起債および下水道事業に伴う企業会計への公債費分操出金により類似団体及び全国平均を上回っている。平成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年度がピークであり、以降年々減少しているものの、今後橋梁架替事業等の大型事業が予定されていることから、実施事業を峻別し新規発行債の抑制に努める。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160223</xdr:rowOff>
    </xdr:from>
    <xdr:to>
      <xdr:col>81</xdr:col>
      <xdr:colOff>44450</xdr:colOff>
      <xdr:row>16</xdr:row>
      <xdr:rowOff>88189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731973"/>
          <a:ext cx="838200" cy="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88189</xdr:rowOff>
    </xdr:from>
    <xdr:to>
      <xdr:col>77</xdr:col>
      <xdr:colOff>44450</xdr:colOff>
      <xdr:row>17</xdr:row>
      <xdr:rowOff>17120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831389"/>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17120</xdr:rowOff>
    </xdr:from>
    <xdr:to>
      <xdr:col>72</xdr:col>
      <xdr:colOff>203200</xdr:colOff>
      <xdr:row>18</xdr:row>
      <xdr:rowOff>66700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931770"/>
          <a:ext cx="889000" cy="2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66700</xdr:rowOff>
    </xdr:from>
    <xdr:to>
      <xdr:col>68</xdr:col>
      <xdr:colOff>152400</xdr:colOff>
      <xdr:row>18</xdr:row>
      <xdr:rowOff>92761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15280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109423</xdr:rowOff>
    </xdr:from>
    <xdr:to>
      <xdr:col>81</xdr:col>
      <xdr:colOff>95250</xdr:colOff>
      <xdr:row>16</xdr:row>
      <xdr:rowOff>39573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81500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6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37389</xdr:rowOff>
    </xdr:from>
    <xdr:to>
      <xdr:col>77</xdr:col>
      <xdr:colOff>95250</xdr:colOff>
      <xdr:row>16</xdr:row>
      <xdr:rowOff>138989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7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123766</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86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137770</xdr:rowOff>
    </xdr:from>
    <xdr:to>
      <xdr:col>73</xdr:col>
      <xdr:colOff>44450</xdr:colOff>
      <xdr:row>17</xdr:row>
      <xdr:rowOff>67920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52697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9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15900</xdr:rowOff>
    </xdr:from>
    <xdr:to>
      <xdr:col>68</xdr:col>
      <xdr:colOff>203200</xdr:colOff>
      <xdr:row>18</xdr:row>
      <xdr:rowOff>117500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102278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41961</xdr:rowOff>
    </xdr:from>
    <xdr:to>
      <xdr:col>64</xdr:col>
      <xdr:colOff>152400</xdr:colOff>
      <xdr:row>18</xdr:row>
      <xdr:rowOff>143561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1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128338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21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3,846
3,792
234.47
3,736,562
3,646,844
88,588
2,297,815
4,572,689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低くなっているが、要因として木曽広域連合で行っている事業に人件費が含まれいることが見込まれる、これまでも人件費の削減に努めてきたが、今後において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172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91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163830</xdr:rowOff>
    </xdr:from>
    <xdr:to>
      <xdr:col>11</xdr:col>
      <xdr:colOff>60325</xdr:colOff>
      <xdr:row>35</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物件費の比率が、類似団体平均を下回っているが、施設の維持管理費及び職員数の削減に伴う臨時職員賃金が増加傾向にある。今後施設管理のあり方を検討する中で、順次抑制していく必要がある。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77470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3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43180</xdr:rowOff>
    </xdr:from>
    <xdr:to>
      <xdr:col>78</xdr:col>
      <xdr:colOff>69850</xdr:colOff>
      <xdr:row>15</xdr:row>
      <xdr:rowOff>62230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14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43180</xdr:rowOff>
    </xdr:from>
    <xdr:to>
      <xdr:col>73</xdr:col>
      <xdr:colOff>180975</xdr:colOff>
      <xdr:row>15</xdr:row>
      <xdr:rowOff>73660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14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07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163830</xdr:rowOff>
    </xdr:from>
    <xdr:to>
      <xdr:col>74</xdr:col>
      <xdr:colOff>31750</xdr:colOff>
      <xdr:row>15</xdr:row>
      <xdr:rowOff>93980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104157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22860</xdr:rowOff>
    </xdr:from>
    <xdr:to>
      <xdr:col>69</xdr:col>
      <xdr:colOff>142875</xdr:colOff>
      <xdr:row>15</xdr:row>
      <xdr:rowOff>124460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134637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扶助費の比率が類似団体平均よりも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％上回った。主な要因は福祉関係経費等の増加によるものである。今後、動向を見ながら対策を検討する必要がある。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その他の比率が類似団体平均を上回っているのは、操出金が主な要因である。特に下水道事業に伴う企業会計への操出金が多額であるが、元利償還金のピークが平成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年度であるため以降は減少する見込みである。今後施設管理における経費の節減と、下水道料金の見直しにより健全な経営を図り、操出金の抑制に努める。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57</xdr:row>
      <xdr:rowOff>78994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47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74422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01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110998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01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110998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271</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23622</xdr:rowOff>
    </xdr:from>
    <xdr:to>
      <xdr:col>78</xdr:col>
      <xdr:colOff>120650</xdr:colOff>
      <xdr:row>57</xdr:row>
      <xdr:rowOff>125222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109999</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64279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60198</xdr:rowOff>
    </xdr:from>
    <xdr:to>
      <xdr:col>69</xdr:col>
      <xdr:colOff>142875</xdr:colOff>
      <xdr:row>57</xdr:row>
      <xdr:rowOff>161798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146575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補助費等の比率は類似団体平均とほぼ同じである。補助費等の主な支出は木曽広域連合に対する負担金である。今後も負担金等の見直しを行い抑制に努める。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76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031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過去に借り入れた大型事業に伴う過疎対策事業債及び辺地対策事業債の償還増に伴い、類似団体平均を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％上回っている。今後も橋梁掛替事業、庁舎建設事業等の大型事業が予定されていることから、実施事業の緊急性・必要性を峻別し新規発行債の抑制等、公債費の縮減に努める。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5842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5275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78</xdr:row>
      <xdr:rowOff>168148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412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458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公債費以外の比率が類似団体平均を下回っているものの、その他の比率が平均を上回っている。今後は、その他の要因である公営企業会計への操出金を抑制していく必要がある。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145287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069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606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60604"/>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76</xdr:row>
      <xdr:rowOff>140715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96596"/>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88585</xdr:rowOff>
    </xdr:from>
    <xdr:to>
      <xdr:col>29</xdr:col>
      <xdr:colOff>127000</xdr:colOff>
      <xdr:row>17</xdr:row>
      <xdr:rowOff>98321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50860"/>
          <a:ext cx="647700" cy="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88585</xdr:rowOff>
    </xdr:from>
    <xdr:to>
      <xdr:col>26</xdr:col>
      <xdr:colOff>50800</xdr:colOff>
      <xdr:row>17</xdr:row>
      <xdr:rowOff>95497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0860"/>
          <a:ext cx="698500" cy="6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95497</xdr:rowOff>
    </xdr:from>
    <xdr:to>
      <xdr:col>22</xdr:col>
      <xdr:colOff>114300</xdr:colOff>
      <xdr:row>17</xdr:row>
      <xdr:rowOff>108518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7772"/>
          <a:ext cx="698500" cy="1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108518</xdr:rowOff>
    </xdr:from>
    <xdr:to>
      <xdr:col>18</xdr:col>
      <xdr:colOff>177800</xdr:colOff>
      <xdr:row>17</xdr:row>
      <xdr:rowOff>144475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70793"/>
          <a:ext cx="698500" cy="3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47521</xdr:rowOff>
    </xdr:from>
    <xdr:to>
      <xdr:col>29</xdr:col>
      <xdr:colOff>177800</xdr:colOff>
      <xdr:row>17</xdr:row>
      <xdr:rowOff>149121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19598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8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37785</xdr:rowOff>
    </xdr:from>
    <xdr:to>
      <xdr:col>26</xdr:col>
      <xdr:colOff>101600</xdr:colOff>
      <xdr:row>17</xdr:row>
      <xdr:rowOff>139385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124162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6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44697</xdr:rowOff>
    </xdr:from>
    <xdr:to>
      <xdr:col>22</xdr:col>
      <xdr:colOff>165100</xdr:colOff>
      <xdr:row>17</xdr:row>
      <xdr:rowOff>146297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131074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57718</xdr:rowOff>
    </xdr:from>
    <xdr:to>
      <xdr:col>19</xdr:col>
      <xdr:colOff>38100</xdr:colOff>
      <xdr:row>17</xdr:row>
      <xdr:rowOff>159318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1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144095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0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93675</xdr:rowOff>
    </xdr:from>
    <xdr:to>
      <xdr:col>15</xdr:col>
      <xdr:colOff>101600</xdr:colOff>
      <xdr:row>18</xdr:row>
      <xdr:rowOff>23825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5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8602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224872</xdr:rowOff>
    </xdr:from>
    <xdr:to>
      <xdr:col>29</xdr:col>
      <xdr:colOff>127000</xdr:colOff>
      <xdr:row>35</xdr:row>
      <xdr:rowOff>238991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35222"/>
          <a:ext cx="647700" cy="14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238991</xdr:rowOff>
    </xdr:from>
    <xdr:to>
      <xdr:col>26</xdr:col>
      <xdr:colOff>50800</xdr:colOff>
      <xdr:row>35</xdr:row>
      <xdr:rowOff>250718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49341"/>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226197</xdr:rowOff>
    </xdr:from>
    <xdr:to>
      <xdr:col>22</xdr:col>
      <xdr:colOff>114300</xdr:colOff>
      <xdr:row>35</xdr:row>
      <xdr:rowOff>250718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36547"/>
          <a:ext cx="698500" cy="2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198056</xdr:rowOff>
    </xdr:from>
    <xdr:to>
      <xdr:col>18</xdr:col>
      <xdr:colOff>177800</xdr:colOff>
      <xdr:row>35</xdr:row>
      <xdr:rowOff>226197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8406"/>
          <a:ext cx="698500" cy="2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174072</xdr:rowOff>
    </xdr:from>
    <xdr:to>
      <xdr:col>29</xdr:col>
      <xdr:colOff>177800</xdr:colOff>
      <xdr:row>35</xdr:row>
      <xdr:rowOff>275672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8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19149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2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188191</xdr:rowOff>
    </xdr:from>
    <xdr:to>
      <xdr:col>26</xdr:col>
      <xdr:colOff>101600</xdr:colOff>
      <xdr:row>35</xdr:row>
      <xdr:rowOff>289791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299968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67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199918</xdr:rowOff>
    </xdr:from>
    <xdr:to>
      <xdr:col>22</xdr:col>
      <xdr:colOff>165100</xdr:colOff>
      <xdr:row>35</xdr:row>
      <xdr:rowOff>301518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311695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7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175397</xdr:rowOff>
    </xdr:from>
    <xdr:to>
      <xdr:col>19</xdr:col>
      <xdr:colOff>38100</xdr:colOff>
      <xdr:row>35</xdr:row>
      <xdr:rowOff>276997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8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287174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5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147256</xdr:rowOff>
    </xdr:from>
    <xdr:to>
      <xdr:col>15</xdr:col>
      <xdr:colOff>101600</xdr:colOff>
      <xdr:row>35</xdr:row>
      <xdr:rowOff>248856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259033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3,846
3,792
234.47
3,736,562
3,646,844
88,588
2,297,815
4,572,689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140712</xdr:rowOff>
    </xdr:from>
    <xdr:to>
      <xdr:col>24</xdr:col>
      <xdr:colOff>63500</xdr:colOff>
      <xdr:row>38</xdr:row>
      <xdr:rowOff>143658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55812"/>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140712</xdr:rowOff>
    </xdr:from>
    <xdr:to>
      <xdr:col>19</xdr:col>
      <xdr:colOff>177800</xdr:colOff>
      <xdr:row>38</xdr:row>
      <xdr:rowOff>147596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55812"/>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147596</xdr:rowOff>
    </xdr:from>
    <xdr:to>
      <xdr:col>15</xdr:col>
      <xdr:colOff>50800</xdr:colOff>
      <xdr:row>38</xdr:row>
      <xdr:rowOff>167763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62696"/>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167763</xdr:rowOff>
    </xdr:from>
    <xdr:to>
      <xdr:col>10</xdr:col>
      <xdr:colOff>114300</xdr:colOff>
      <xdr:row>39</xdr:row>
      <xdr:rowOff>18385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82863"/>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92858</xdr:rowOff>
    </xdr:from>
    <xdr:to>
      <xdr:col>24</xdr:col>
      <xdr:colOff>114300</xdr:colOff>
      <xdr:row>39</xdr:row>
      <xdr:rowOff>23008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71285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8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89912</xdr:rowOff>
    </xdr:from>
    <xdr:to>
      <xdr:col>20</xdr:col>
      <xdr:colOff>38100</xdr:colOff>
      <xdr:row>39</xdr:row>
      <xdr:rowOff>20062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0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11189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9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96796</xdr:rowOff>
    </xdr:from>
    <xdr:to>
      <xdr:col>15</xdr:col>
      <xdr:colOff>101600</xdr:colOff>
      <xdr:row>39</xdr:row>
      <xdr:rowOff>26946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18073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116963</xdr:rowOff>
    </xdr:from>
    <xdr:to>
      <xdr:col>10</xdr:col>
      <xdr:colOff>165100</xdr:colOff>
      <xdr:row>39</xdr:row>
      <xdr:rowOff>47113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38240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2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139035</xdr:rowOff>
    </xdr:from>
    <xdr:to>
      <xdr:col>6</xdr:col>
      <xdr:colOff>38100</xdr:colOff>
      <xdr:row>39</xdr:row>
      <xdr:rowOff>69185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60312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89481</xdr:rowOff>
    </xdr:from>
    <xdr:to>
      <xdr:col>24</xdr:col>
      <xdr:colOff>63500</xdr:colOff>
      <xdr:row>58</xdr:row>
      <xdr:rowOff>100402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33581"/>
          <a:ext cx="8382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89481</xdr:rowOff>
    </xdr:from>
    <xdr:to>
      <xdr:col>19</xdr:col>
      <xdr:colOff>177800</xdr:colOff>
      <xdr:row>58</xdr:row>
      <xdr:rowOff>95899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3358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95899</xdr:rowOff>
    </xdr:from>
    <xdr:to>
      <xdr:col>15</xdr:col>
      <xdr:colOff>50800</xdr:colOff>
      <xdr:row>58</xdr:row>
      <xdr:rowOff>103591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9999"/>
          <a:ext cx="8890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103591</xdr:rowOff>
    </xdr:from>
    <xdr:to>
      <xdr:col>10</xdr:col>
      <xdr:colOff>114300</xdr:colOff>
      <xdr:row>58</xdr:row>
      <xdr:rowOff>115339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47691"/>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49602</xdr:rowOff>
    </xdr:from>
    <xdr:to>
      <xdr:col>24</xdr:col>
      <xdr:colOff>114300</xdr:colOff>
      <xdr:row>58</xdr:row>
      <xdr:rowOff>151202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135979</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0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38681</xdr:rowOff>
    </xdr:from>
    <xdr:to>
      <xdr:col>20</xdr:col>
      <xdr:colOff>38100</xdr:colOff>
      <xdr:row>58</xdr:row>
      <xdr:rowOff>140281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131408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7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45099</xdr:rowOff>
    </xdr:from>
    <xdr:to>
      <xdr:col>15</xdr:col>
      <xdr:colOff>101600</xdr:colOff>
      <xdr:row>58</xdr:row>
      <xdr:rowOff>146699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137826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8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52791</xdr:rowOff>
    </xdr:from>
    <xdr:to>
      <xdr:col>10</xdr:col>
      <xdr:colOff>165100</xdr:colOff>
      <xdr:row>58</xdr:row>
      <xdr:rowOff>154391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145518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64539</xdr:rowOff>
    </xdr:from>
    <xdr:to>
      <xdr:col>6</xdr:col>
      <xdr:colOff>38100</xdr:colOff>
      <xdr:row>58</xdr:row>
      <xdr:rowOff>166139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157266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126758</xdr:rowOff>
    </xdr:from>
    <xdr:to>
      <xdr:col>24</xdr:col>
      <xdr:colOff>63500</xdr:colOff>
      <xdr:row>77</xdr:row>
      <xdr:rowOff>137503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28408"/>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126758</xdr:rowOff>
    </xdr:from>
    <xdr:to>
      <xdr:col>19</xdr:col>
      <xdr:colOff>177800</xdr:colOff>
      <xdr:row>77</xdr:row>
      <xdr:rowOff>159765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28408"/>
          <a:ext cx="8890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136258</xdr:rowOff>
    </xdr:from>
    <xdr:to>
      <xdr:col>15</xdr:col>
      <xdr:colOff>50800</xdr:colOff>
      <xdr:row>77</xdr:row>
      <xdr:rowOff>159765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37908"/>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136258</xdr:rowOff>
    </xdr:from>
    <xdr:to>
      <xdr:col>10</xdr:col>
      <xdr:colOff>114300</xdr:colOff>
      <xdr:row>77</xdr:row>
      <xdr:rowOff>160719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37908"/>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86703</xdr:rowOff>
    </xdr:from>
    <xdr:to>
      <xdr:col>24</xdr:col>
      <xdr:colOff>114300</xdr:colOff>
      <xdr:row>78</xdr:row>
      <xdr:rowOff>16853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65130</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75958</xdr:rowOff>
    </xdr:from>
    <xdr:to>
      <xdr:col>20</xdr:col>
      <xdr:colOff>38100</xdr:colOff>
      <xdr:row>78</xdr:row>
      <xdr:rowOff>6108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22635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108965</xdr:rowOff>
    </xdr:from>
    <xdr:to>
      <xdr:col>15</xdr:col>
      <xdr:colOff>101600</xdr:colOff>
      <xdr:row>78</xdr:row>
      <xdr:rowOff>39115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55642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08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85458</xdr:rowOff>
    </xdr:from>
    <xdr:to>
      <xdr:col>10</xdr:col>
      <xdr:colOff>165100</xdr:colOff>
      <xdr:row>78</xdr:row>
      <xdr:rowOff>15608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6735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3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109919</xdr:rowOff>
    </xdr:from>
    <xdr:to>
      <xdr:col>6</xdr:col>
      <xdr:colOff>38100</xdr:colOff>
      <xdr:row>78</xdr:row>
      <xdr:rowOff>40069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31196</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167869</xdr:rowOff>
    </xdr:from>
    <xdr:to>
      <xdr:col>24</xdr:col>
      <xdr:colOff>63500</xdr:colOff>
      <xdr:row>97</xdr:row>
      <xdr:rowOff>14249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27069"/>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167869</xdr:rowOff>
    </xdr:from>
    <xdr:to>
      <xdr:col>19</xdr:col>
      <xdr:colOff>177800</xdr:colOff>
      <xdr:row>97</xdr:row>
      <xdr:rowOff>47879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27069"/>
          <a:ext cx="8890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19622</xdr:rowOff>
    </xdr:from>
    <xdr:to>
      <xdr:col>15</xdr:col>
      <xdr:colOff>50800</xdr:colOff>
      <xdr:row>97</xdr:row>
      <xdr:rowOff>47879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50272"/>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19622</xdr:rowOff>
    </xdr:from>
    <xdr:to>
      <xdr:col>10</xdr:col>
      <xdr:colOff>114300</xdr:colOff>
      <xdr:row>97</xdr:row>
      <xdr:rowOff>61671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50272"/>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134899</xdr:rowOff>
    </xdr:from>
    <xdr:to>
      <xdr:col>24</xdr:col>
      <xdr:colOff>114300</xdr:colOff>
      <xdr:row>97</xdr:row>
      <xdr:rowOff>65049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113326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117069</xdr:rowOff>
    </xdr:from>
    <xdr:to>
      <xdr:col>20</xdr:col>
      <xdr:colOff>38100</xdr:colOff>
      <xdr:row>97</xdr:row>
      <xdr:rowOff>47219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38346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168529</xdr:rowOff>
    </xdr:from>
    <xdr:to>
      <xdr:col>15</xdr:col>
      <xdr:colOff>101600</xdr:colOff>
      <xdr:row>97</xdr:row>
      <xdr:rowOff>98679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89806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140272</xdr:rowOff>
    </xdr:from>
    <xdr:to>
      <xdr:col>10</xdr:col>
      <xdr:colOff>165100</xdr:colOff>
      <xdr:row>97</xdr:row>
      <xdr:rowOff>70422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61549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10871</xdr:rowOff>
    </xdr:from>
    <xdr:to>
      <xdr:col>6</xdr:col>
      <xdr:colOff>38100</xdr:colOff>
      <xdr:row>97</xdr:row>
      <xdr:rowOff>112471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103598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112118</xdr:rowOff>
    </xdr:from>
    <xdr:to>
      <xdr:col>55</xdr:col>
      <xdr:colOff>0</xdr:colOff>
      <xdr:row>37</xdr:row>
      <xdr:rowOff>8830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84318"/>
          <a:ext cx="838200" cy="6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8830</xdr:rowOff>
    </xdr:from>
    <xdr:to>
      <xdr:col>50</xdr:col>
      <xdr:colOff>114300</xdr:colOff>
      <xdr:row>37</xdr:row>
      <xdr:rowOff>104642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52480"/>
          <a:ext cx="889000" cy="9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104642</xdr:rowOff>
    </xdr:from>
    <xdr:to>
      <xdr:col>45</xdr:col>
      <xdr:colOff>177800</xdr:colOff>
      <xdr:row>37</xdr:row>
      <xdr:rowOff>110488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48292"/>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110488</xdr:rowOff>
    </xdr:from>
    <xdr:to>
      <xdr:col>41</xdr:col>
      <xdr:colOff>50800</xdr:colOff>
      <xdr:row>37</xdr:row>
      <xdr:rowOff>133306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4138"/>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61318</xdr:rowOff>
    </xdr:from>
    <xdr:to>
      <xdr:col>55</xdr:col>
      <xdr:colOff>50800</xdr:colOff>
      <xdr:row>36</xdr:row>
      <xdr:rowOff>162918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84195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8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129480</xdr:rowOff>
    </xdr:from>
    <xdr:to>
      <xdr:col>50</xdr:col>
      <xdr:colOff>165100</xdr:colOff>
      <xdr:row>37</xdr:row>
      <xdr:rowOff>59630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76157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7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53842</xdr:rowOff>
    </xdr:from>
    <xdr:to>
      <xdr:col>46</xdr:col>
      <xdr:colOff>38100</xdr:colOff>
      <xdr:row>37</xdr:row>
      <xdr:rowOff>155442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146569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4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59688</xdr:rowOff>
    </xdr:from>
    <xdr:to>
      <xdr:col>41</xdr:col>
      <xdr:colOff>101600</xdr:colOff>
      <xdr:row>37</xdr:row>
      <xdr:rowOff>161288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152415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82506</xdr:rowOff>
    </xdr:from>
    <xdr:to>
      <xdr:col>36</xdr:col>
      <xdr:colOff>165100</xdr:colOff>
      <xdr:row>38</xdr:row>
      <xdr:rowOff>12656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3783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54618</xdr:rowOff>
    </xdr:from>
    <xdr:to>
      <xdr:col>55</xdr:col>
      <xdr:colOff>0</xdr:colOff>
      <xdr:row>58</xdr:row>
      <xdr:rowOff>59020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98718"/>
          <a:ext cx="8382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59020</xdr:rowOff>
    </xdr:from>
    <xdr:to>
      <xdr:col>50</xdr:col>
      <xdr:colOff>114300</xdr:colOff>
      <xdr:row>58</xdr:row>
      <xdr:rowOff>63538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03120"/>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52822</xdr:rowOff>
    </xdr:from>
    <xdr:to>
      <xdr:col>45</xdr:col>
      <xdr:colOff>177800</xdr:colOff>
      <xdr:row>58</xdr:row>
      <xdr:rowOff>63538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96922"/>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52822</xdr:rowOff>
    </xdr:from>
    <xdr:to>
      <xdr:col>41</xdr:col>
      <xdr:colOff>50800</xdr:colOff>
      <xdr:row>58</xdr:row>
      <xdr:rowOff>69404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96922"/>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3818</xdr:rowOff>
    </xdr:from>
    <xdr:to>
      <xdr:col>55</xdr:col>
      <xdr:colOff>50800</xdr:colOff>
      <xdr:row>58</xdr:row>
      <xdr:rowOff>105418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8220</xdr:rowOff>
    </xdr:from>
    <xdr:to>
      <xdr:col>50</xdr:col>
      <xdr:colOff>165100</xdr:colOff>
      <xdr:row>58</xdr:row>
      <xdr:rowOff>109820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100947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4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12738</xdr:rowOff>
    </xdr:from>
    <xdr:to>
      <xdr:col>46</xdr:col>
      <xdr:colOff>38100</xdr:colOff>
      <xdr:row>58</xdr:row>
      <xdr:rowOff>114338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105465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4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2022</xdr:rowOff>
    </xdr:from>
    <xdr:to>
      <xdr:col>41</xdr:col>
      <xdr:colOff>101600</xdr:colOff>
      <xdr:row>58</xdr:row>
      <xdr:rowOff>103622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94749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3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18604</xdr:rowOff>
    </xdr:from>
    <xdr:to>
      <xdr:col>36</xdr:col>
      <xdr:colOff>165100</xdr:colOff>
      <xdr:row>58</xdr:row>
      <xdr:rowOff>120204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111331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5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82366</xdr:rowOff>
    </xdr:from>
    <xdr:to>
      <xdr:col>55</xdr:col>
      <xdr:colOff>0</xdr:colOff>
      <xdr:row>78</xdr:row>
      <xdr:rowOff>88747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55466"/>
          <a:ext cx="8382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82366</xdr:rowOff>
    </xdr:from>
    <xdr:to>
      <xdr:col>50</xdr:col>
      <xdr:colOff>114300</xdr:colOff>
      <xdr:row>78</xdr:row>
      <xdr:rowOff>86358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55466"/>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86358</xdr:rowOff>
    </xdr:from>
    <xdr:to>
      <xdr:col>45</xdr:col>
      <xdr:colOff>177800</xdr:colOff>
      <xdr:row>78</xdr:row>
      <xdr:rowOff>112243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59458"/>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37947</xdr:rowOff>
    </xdr:from>
    <xdr:to>
      <xdr:col>55</xdr:col>
      <xdr:colOff>50800</xdr:colOff>
      <xdr:row>78</xdr:row>
      <xdr:rowOff>139547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16374</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31566</xdr:rowOff>
    </xdr:from>
    <xdr:to>
      <xdr:col>50</xdr:col>
      <xdr:colOff>165100</xdr:colOff>
      <xdr:row>78</xdr:row>
      <xdr:rowOff>133166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149693</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1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35558</xdr:rowOff>
    </xdr:from>
    <xdr:to>
      <xdr:col>46</xdr:col>
      <xdr:colOff>38100</xdr:colOff>
      <xdr:row>78</xdr:row>
      <xdr:rowOff>137158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128285</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50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61443</xdr:rowOff>
    </xdr:from>
    <xdr:to>
      <xdr:col>41</xdr:col>
      <xdr:colOff>101600</xdr:colOff>
      <xdr:row>78</xdr:row>
      <xdr:rowOff>163043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154170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114469</xdr:rowOff>
    </xdr:from>
    <xdr:to>
      <xdr:col>55</xdr:col>
      <xdr:colOff>0</xdr:colOff>
      <xdr:row>98</xdr:row>
      <xdr:rowOff>133500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16569"/>
          <a:ext cx="8382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133500</xdr:rowOff>
    </xdr:from>
    <xdr:to>
      <xdr:col>50</xdr:col>
      <xdr:colOff>114300</xdr:colOff>
      <xdr:row>98</xdr:row>
      <xdr:rowOff>144066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35600"/>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88086</xdr:rowOff>
    </xdr:from>
    <xdr:to>
      <xdr:col>45</xdr:col>
      <xdr:colOff>177800</xdr:colOff>
      <xdr:row>98</xdr:row>
      <xdr:rowOff>144066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90186"/>
          <a:ext cx="889000" cy="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63669</xdr:rowOff>
    </xdr:from>
    <xdr:to>
      <xdr:col>55</xdr:col>
      <xdr:colOff>50800</xdr:colOff>
      <xdr:row>98</xdr:row>
      <xdr:rowOff>165269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150046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82700</xdr:rowOff>
    </xdr:from>
    <xdr:to>
      <xdr:col>50</xdr:col>
      <xdr:colOff>165100</xdr:colOff>
      <xdr:row>99</xdr:row>
      <xdr:rowOff>12850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93266</xdr:rowOff>
    </xdr:from>
    <xdr:to>
      <xdr:col>46</xdr:col>
      <xdr:colOff>38100</xdr:colOff>
      <xdr:row>99</xdr:row>
      <xdr:rowOff>23416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14543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8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37286</xdr:rowOff>
    </xdr:from>
    <xdr:to>
      <xdr:col>41</xdr:col>
      <xdr:colOff>101600</xdr:colOff>
      <xdr:row>98</xdr:row>
      <xdr:rowOff>138886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130013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9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138498</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3598"/>
          <a:ext cx="8382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126766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1866"/>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126766</xdr:rowOff>
    </xdr:from>
    <xdr:to>
      <xdr:col>71</xdr:col>
      <xdr:colOff>177800</xdr:colOff>
      <xdr:row>38</xdr:row>
      <xdr:rowOff>134341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1866"/>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87698</xdr:rowOff>
    </xdr:from>
    <xdr:to>
      <xdr:col>85</xdr:col>
      <xdr:colOff>177800</xdr:colOff>
      <xdr:row>39</xdr:row>
      <xdr:rowOff>17848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75966</xdr:rowOff>
    </xdr:from>
    <xdr:to>
      <xdr:col>72</xdr:col>
      <xdr:colOff>38100</xdr:colOff>
      <xdr:row>39</xdr:row>
      <xdr:rowOff>6116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83541</xdr:rowOff>
    </xdr:from>
    <xdr:to>
      <xdr:col>67</xdr:col>
      <xdr:colOff>101600</xdr:colOff>
      <xdr:row>39</xdr:row>
      <xdr:rowOff>13691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12030</xdr:rowOff>
    </xdr:from>
    <xdr:to>
      <xdr:col>85</xdr:col>
      <xdr:colOff>127000</xdr:colOff>
      <xdr:row>77</xdr:row>
      <xdr:rowOff>14469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13680"/>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165064</xdr:rowOff>
    </xdr:from>
    <xdr:to>
      <xdr:col>81</xdr:col>
      <xdr:colOff>50800</xdr:colOff>
      <xdr:row>77</xdr:row>
      <xdr:rowOff>14469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95264"/>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153178</xdr:rowOff>
    </xdr:from>
    <xdr:to>
      <xdr:col>76</xdr:col>
      <xdr:colOff>114300</xdr:colOff>
      <xdr:row>76</xdr:row>
      <xdr:rowOff>165064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83378"/>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153178</xdr:rowOff>
    </xdr:from>
    <xdr:to>
      <xdr:col>71</xdr:col>
      <xdr:colOff>177800</xdr:colOff>
      <xdr:row>76</xdr:row>
      <xdr:rowOff>153256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83378"/>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132680</xdr:rowOff>
    </xdr:from>
    <xdr:to>
      <xdr:col>85</xdr:col>
      <xdr:colOff>177800</xdr:colOff>
      <xdr:row>77</xdr:row>
      <xdr:rowOff>62830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155557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1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135119</xdr:rowOff>
    </xdr:from>
    <xdr:to>
      <xdr:col>81</xdr:col>
      <xdr:colOff>101600</xdr:colOff>
      <xdr:row>77</xdr:row>
      <xdr:rowOff>65269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6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81797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114264</xdr:rowOff>
    </xdr:from>
    <xdr:to>
      <xdr:col>76</xdr:col>
      <xdr:colOff>165100</xdr:colOff>
      <xdr:row>77</xdr:row>
      <xdr:rowOff>44414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60942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1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102378</xdr:rowOff>
    </xdr:from>
    <xdr:to>
      <xdr:col>72</xdr:col>
      <xdr:colOff>38100</xdr:colOff>
      <xdr:row>77</xdr:row>
      <xdr:rowOff>32528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49054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0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102456</xdr:rowOff>
    </xdr:from>
    <xdr:to>
      <xdr:col>67</xdr:col>
      <xdr:colOff>101600</xdr:colOff>
      <xdr:row>77</xdr:row>
      <xdr:rowOff>32606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49133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111517</xdr:rowOff>
    </xdr:from>
    <xdr:to>
      <xdr:col>85</xdr:col>
      <xdr:colOff>127000</xdr:colOff>
      <xdr:row>98</xdr:row>
      <xdr:rowOff>112495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13617"/>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112495</xdr:rowOff>
    </xdr:from>
    <xdr:to>
      <xdr:col>81</xdr:col>
      <xdr:colOff>50800</xdr:colOff>
      <xdr:row>98</xdr:row>
      <xdr:rowOff>128812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14595"/>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128812</xdr:rowOff>
    </xdr:from>
    <xdr:to>
      <xdr:col>76</xdr:col>
      <xdr:colOff>114300</xdr:colOff>
      <xdr:row>98</xdr:row>
      <xdr:rowOff>168089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30912"/>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118379</xdr:rowOff>
    </xdr:from>
    <xdr:to>
      <xdr:col>71</xdr:col>
      <xdr:colOff>177800</xdr:colOff>
      <xdr:row>98</xdr:row>
      <xdr:rowOff>168089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0479"/>
          <a:ext cx="889000" cy="4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60717</xdr:rowOff>
    </xdr:from>
    <xdr:to>
      <xdr:col>85</xdr:col>
      <xdr:colOff>177800</xdr:colOff>
      <xdr:row>98</xdr:row>
      <xdr:rowOff>162317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147094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61695</xdr:rowOff>
    </xdr:from>
    <xdr:to>
      <xdr:col>81</xdr:col>
      <xdr:colOff>101600</xdr:colOff>
      <xdr:row>98</xdr:row>
      <xdr:rowOff>163295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154422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78012</xdr:rowOff>
    </xdr:from>
    <xdr:to>
      <xdr:col>76</xdr:col>
      <xdr:colOff>165100</xdr:colOff>
      <xdr:row>99</xdr:row>
      <xdr:rowOff>8162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170739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117289</xdr:rowOff>
    </xdr:from>
    <xdr:to>
      <xdr:col>72</xdr:col>
      <xdr:colOff>38100</xdr:colOff>
      <xdr:row>99</xdr:row>
      <xdr:rowOff>47439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38566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67579</xdr:rowOff>
    </xdr:from>
    <xdr:to>
      <xdr:col>67</xdr:col>
      <xdr:colOff>101600</xdr:colOff>
      <xdr:row>98</xdr:row>
      <xdr:rowOff>169179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160306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134956</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478606"/>
          <a:ext cx="889000" cy="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134956</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478606"/>
          <a:ext cx="889000" cy="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652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84156</xdr:rowOff>
    </xdr:from>
    <xdr:to>
      <xdr:col>107</xdr:col>
      <xdr:colOff>101600</xdr:colOff>
      <xdr:row>38</xdr:row>
      <xdr:rowOff>14306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30833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0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114554</xdr:rowOff>
    </xdr:from>
    <xdr:to>
      <xdr:col>116</xdr:col>
      <xdr:colOff>63500</xdr:colOff>
      <xdr:row>74</xdr:row>
      <xdr:rowOff>140782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801854"/>
          <a:ext cx="838200" cy="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114554</xdr:rowOff>
    </xdr:from>
    <xdr:to>
      <xdr:col>111</xdr:col>
      <xdr:colOff>177800</xdr:colOff>
      <xdr:row>74</xdr:row>
      <xdr:rowOff>129946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01854"/>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89644</xdr:rowOff>
    </xdr:from>
    <xdr:to>
      <xdr:col>107</xdr:col>
      <xdr:colOff>50800</xdr:colOff>
      <xdr:row>74</xdr:row>
      <xdr:rowOff>129946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776944"/>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89644</xdr:rowOff>
    </xdr:from>
    <xdr:to>
      <xdr:col>102</xdr:col>
      <xdr:colOff>114300</xdr:colOff>
      <xdr:row>74</xdr:row>
      <xdr:rowOff>119286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76944"/>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89982</xdr:rowOff>
    </xdr:from>
    <xdr:to>
      <xdr:col>116</xdr:col>
      <xdr:colOff>114300</xdr:colOff>
      <xdr:row>75</xdr:row>
      <xdr:rowOff>20132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68409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5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63754</xdr:rowOff>
    </xdr:from>
    <xdr:to>
      <xdr:col>112</xdr:col>
      <xdr:colOff>38100</xdr:colOff>
      <xdr:row>74</xdr:row>
      <xdr:rowOff>165354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156481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8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79146</xdr:rowOff>
    </xdr:from>
    <xdr:to>
      <xdr:col>107</xdr:col>
      <xdr:colOff>101600</xdr:colOff>
      <xdr:row>75</xdr:row>
      <xdr:rowOff>9296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423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85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38844</xdr:rowOff>
    </xdr:from>
    <xdr:to>
      <xdr:col>102</xdr:col>
      <xdr:colOff>165100</xdr:colOff>
      <xdr:row>74</xdr:row>
      <xdr:rowOff>140444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156971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50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68486</xdr:rowOff>
    </xdr:from>
    <xdr:to>
      <xdr:col>98</xdr:col>
      <xdr:colOff>38100</xdr:colOff>
      <xdr:row>74</xdr:row>
      <xdr:rowOff>170086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15163</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53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性質別歳出決算の住民一人当たりのコストは、概ね類似団体平均値とほぼ同じであるが、公債費が平均値を大きく上回っている。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これは、過去に借り入れをした普通建設事業に伴う起債償還額である。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今後も大型事業が予定されていることから、実施事業の緊急性・必要性を峻別し新規発行債の抑制等、公債費の縮減に努める。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3,846
3,792
234.47
3,736,562
3,646,844
88,588
2,297,815
4,572,689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72785</xdr:rowOff>
    </xdr:from>
    <xdr:to>
      <xdr:col>24</xdr:col>
      <xdr:colOff>63500</xdr:colOff>
      <xdr:row>38</xdr:row>
      <xdr:rowOff>74516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87885"/>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62499</xdr:rowOff>
    </xdr:from>
    <xdr:to>
      <xdr:col>19</xdr:col>
      <xdr:colOff>177800</xdr:colOff>
      <xdr:row>38</xdr:row>
      <xdr:rowOff>74516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77599"/>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62499</xdr:rowOff>
    </xdr:from>
    <xdr:to>
      <xdr:col>15</xdr:col>
      <xdr:colOff>50800</xdr:colOff>
      <xdr:row>38</xdr:row>
      <xdr:rowOff>72247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7599"/>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72247</xdr:rowOff>
    </xdr:from>
    <xdr:to>
      <xdr:col>10</xdr:col>
      <xdr:colOff>114300</xdr:colOff>
      <xdr:row>38</xdr:row>
      <xdr:rowOff>79659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87347"/>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21985</xdr:rowOff>
    </xdr:from>
    <xdr:to>
      <xdr:col>24</xdr:col>
      <xdr:colOff>114300</xdr:colOff>
      <xdr:row>38</xdr:row>
      <xdr:rowOff>123585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108362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23716</xdr:rowOff>
    </xdr:from>
    <xdr:to>
      <xdr:col>20</xdr:col>
      <xdr:colOff>38100</xdr:colOff>
      <xdr:row>38</xdr:row>
      <xdr:rowOff>125316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116443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11699</xdr:rowOff>
    </xdr:from>
    <xdr:to>
      <xdr:col>15</xdr:col>
      <xdr:colOff>101600</xdr:colOff>
      <xdr:row>38</xdr:row>
      <xdr:rowOff>113299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104426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21447</xdr:rowOff>
    </xdr:from>
    <xdr:to>
      <xdr:col>10</xdr:col>
      <xdr:colOff>165100</xdr:colOff>
      <xdr:row>38</xdr:row>
      <xdr:rowOff>123047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114174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28859</xdr:rowOff>
    </xdr:from>
    <xdr:to>
      <xdr:col>6</xdr:col>
      <xdr:colOff>38100</xdr:colOff>
      <xdr:row>38</xdr:row>
      <xdr:rowOff>130459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121586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58511</xdr:rowOff>
    </xdr:from>
    <xdr:to>
      <xdr:col>24</xdr:col>
      <xdr:colOff>63500</xdr:colOff>
      <xdr:row>58</xdr:row>
      <xdr:rowOff>78825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02611"/>
          <a:ext cx="838200" cy="2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58511</xdr:rowOff>
    </xdr:from>
    <xdr:to>
      <xdr:col>19</xdr:col>
      <xdr:colOff>177800</xdr:colOff>
      <xdr:row>58</xdr:row>
      <xdr:rowOff>87506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02611"/>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87506</xdr:rowOff>
    </xdr:from>
    <xdr:to>
      <xdr:col>15</xdr:col>
      <xdr:colOff>50800</xdr:colOff>
      <xdr:row>58</xdr:row>
      <xdr:rowOff>120433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31606"/>
          <a:ext cx="889000" cy="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106549</xdr:rowOff>
    </xdr:from>
    <xdr:to>
      <xdr:col>10</xdr:col>
      <xdr:colOff>114300</xdr:colOff>
      <xdr:row>58</xdr:row>
      <xdr:rowOff>120433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50649"/>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28025</xdr:rowOff>
    </xdr:from>
    <xdr:to>
      <xdr:col>24</xdr:col>
      <xdr:colOff>114300</xdr:colOff>
      <xdr:row>58</xdr:row>
      <xdr:rowOff>129625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114402</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7711</xdr:rowOff>
    </xdr:from>
    <xdr:to>
      <xdr:col>20</xdr:col>
      <xdr:colOff>38100</xdr:colOff>
      <xdr:row>58</xdr:row>
      <xdr:rowOff>109311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100438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36706</xdr:rowOff>
    </xdr:from>
    <xdr:to>
      <xdr:col>15</xdr:col>
      <xdr:colOff>101600</xdr:colOff>
      <xdr:row>58</xdr:row>
      <xdr:rowOff>138306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8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129433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7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69633</xdr:rowOff>
    </xdr:from>
    <xdr:to>
      <xdr:col>10</xdr:col>
      <xdr:colOff>165100</xdr:colOff>
      <xdr:row>58</xdr:row>
      <xdr:rowOff>171233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162360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1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55749</xdr:rowOff>
    </xdr:from>
    <xdr:to>
      <xdr:col>6</xdr:col>
      <xdr:colOff>38100</xdr:colOff>
      <xdr:row>58</xdr:row>
      <xdr:rowOff>157349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148476</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9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83565</xdr:rowOff>
    </xdr:from>
    <xdr:to>
      <xdr:col>24</xdr:col>
      <xdr:colOff>63500</xdr:colOff>
      <xdr:row>78</xdr:row>
      <xdr:rowOff>83770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56665"/>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83770</xdr:rowOff>
    </xdr:from>
    <xdr:to>
      <xdr:col>19</xdr:col>
      <xdr:colOff>177800</xdr:colOff>
      <xdr:row>78</xdr:row>
      <xdr:rowOff>92698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56870"/>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92698</xdr:rowOff>
    </xdr:from>
    <xdr:to>
      <xdr:col>15</xdr:col>
      <xdr:colOff>50800</xdr:colOff>
      <xdr:row>78</xdr:row>
      <xdr:rowOff>103197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65798"/>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103197</xdr:rowOff>
    </xdr:from>
    <xdr:to>
      <xdr:col>10</xdr:col>
      <xdr:colOff>114300</xdr:colOff>
      <xdr:row>78</xdr:row>
      <xdr:rowOff>110761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76297"/>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32765</xdr:rowOff>
    </xdr:from>
    <xdr:to>
      <xdr:col>24</xdr:col>
      <xdr:colOff>114300</xdr:colOff>
      <xdr:row>78</xdr:row>
      <xdr:rowOff>134365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32970</xdr:rowOff>
    </xdr:from>
    <xdr:to>
      <xdr:col>20</xdr:col>
      <xdr:colOff>38100</xdr:colOff>
      <xdr:row>78</xdr:row>
      <xdr:rowOff>134570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125697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41898</xdr:rowOff>
    </xdr:from>
    <xdr:to>
      <xdr:col>15</xdr:col>
      <xdr:colOff>101600</xdr:colOff>
      <xdr:row>78</xdr:row>
      <xdr:rowOff>143498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134625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0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52397</xdr:rowOff>
    </xdr:from>
    <xdr:to>
      <xdr:col>10</xdr:col>
      <xdr:colOff>165100</xdr:colOff>
      <xdr:row>78</xdr:row>
      <xdr:rowOff>153997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145124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1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59961</xdr:rowOff>
    </xdr:from>
    <xdr:to>
      <xdr:col>6</xdr:col>
      <xdr:colOff>38100</xdr:colOff>
      <xdr:row>78</xdr:row>
      <xdr:rowOff>161561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152688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2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97656</xdr:rowOff>
    </xdr:from>
    <xdr:to>
      <xdr:col>24</xdr:col>
      <xdr:colOff>63500</xdr:colOff>
      <xdr:row>96</xdr:row>
      <xdr:rowOff>34051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385406"/>
          <a:ext cx="838200" cy="10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34051</xdr:rowOff>
    </xdr:from>
    <xdr:to>
      <xdr:col>19</xdr:col>
      <xdr:colOff>177800</xdr:colOff>
      <xdr:row>97</xdr:row>
      <xdr:rowOff>5366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93251"/>
          <a:ext cx="889000" cy="14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5366</xdr:rowOff>
    </xdr:from>
    <xdr:to>
      <xdr:col>15</xdr:col>
      <xdr:colOff>50800</xdr:colOff>
      <xdr:row>97</xdr:row>
      <xdr:rowOff>10083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36016"/>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10083</xdr:rowOff>
    </xdr:from>
    <xdr:to>
      <xdr:col>10</xdr:col>
      <xdr:colOff>114300</xdr:colOff>
      <xdr:row>97</xdr:row>
      <xdr:rowOff>14486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40733"/>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46856</xdr:rowOff>
    </xdr:from>
    <xdr:to>
      <xdr:col>24</xdr:col>
      <xdr:colOff>114300</xdr:colOff>
      <xdr:row>95</xdr:row>
      <xdr:rowOff>148456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69733</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154701</xdr:rowOff>
    </xdr:from>
    <xdr:to>
      <xdr:col>20</xdr:col>
      <xdr:colOff>38100</xdr:colOff>
      <xdr:row>96</xdr:row>
      <xdr:rowOff>84851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101378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126016</xdr:rowOff>
    </xdr:from>
    <xdr:to>
      <xdr:col>15</xdr:col>
      <xdr:colOff>101600</xdr:colOff>
      <xdr:row>97</xdr:row>
      <xdr:rowOff>56166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47293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130733</xdr:rowOff>
    </xdr:from>
    <xdr:to>
      <xdr:col>10</xdr:col>
      <xdr:colOff>165100</xdr:colOff>
      <xdr:row>97</xdr:row>
      <xdr:rowOff>60883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52010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135136</xdr:rowOff>
    </xdr:from>
    <xdr:to>
      <xdr:col>6</xdr:col>
      <xdr:colOff>38100</xdr:colOff>
      <xdr:row>97</xdr:row>
      <xdr:rowOff>65286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56413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68671</xdr:rowOff>
    </xdr:from>
    <xdr:to>
      <xdr:col>55</xdr:col>
      <xdr:colOff>0</xdr:colOff>
      <xdr:row>39</xdr:row>
      <xdr:rowOff>69324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75522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69324</xdr:rowOff>
    </xdr:from>
    <xdr:to>
      <xdr:col>50</xdr:col>
      <xdr:colOff>114300</xdr:colOff>
      <xdr:row>39</xdr:row>
      <xdr:rowOff>70140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75587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70140</xdr:rowOff>
    </xdr:from>
    <xdr:to>
      <xdr:col>45</xdr:col>
      <xdr:colOff>177800</xdr:colOff>
      <xdr:row>39</xdr:row>
      <xdr:rowOff>70467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75669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70467</xdr:rowOff>
    </xdr:from>
    <xdr:to>
      <xdr:col>41</xdr:col>
      <xdr:colOff>50800</xdr:colOff>
      <xdr:row>39</xdr:row>
      <xdr:rowOff>70957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75701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17871</xdr:rowOff>
    </xdr:from>
    <xdr:to>
      <xdr:col>55</xdr:col>
      <xdr:colOff>50800</xdr:colOff>
      <xdr:row>39</xdr:row>
      <xdr:rowOff>119471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7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104248</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1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18524</xdr:rowOff>
    </xdr:from>
    <xdr:to>
      <xdr:col>50</xdr:col>
      <xdr:colOff>165100</xdr:colOff>
      <xdr:row>39</xdr:row>
      <xdr:rowOff>120124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111251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9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19340</xdr:rowOff>
    </xdr:from>
    <xdr:to>
      <xdr:col>46</xdr:col>
      <xdr:colOff>38100</xdr:colOff>
      <xdr:row>39</xdr:row>
      <xdr:rowOff>120940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112067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9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19667</xdr:rowOff>
    </xdr:from>
    <xdr:to>
      <xdr:col>41</xdr:col>
      <xdr:colOff>101600</xdr:colOff>
      <xdr:row>39</xdr:row>
      <xdr:rowOff>121267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112394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20157</xdr:rowOff>
    </xdr:from>
    <xdr:to>
      <xdr:col>36</xdr:col>
      <xdr:colOff>165100</xdr:colOff>
      <xdr:row>39</xdr:row>
      <xdr:rowOff>121757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7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112884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9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170597</xdr:rowOff>
    </xdr:from>
    <xdr:to>
      <xdr:col>55</xdr:col>
      <xdr:colOff>0</xdr:colOff>
      <xdr:row>58</xdr:row>
      <xdr:rowOff>1805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43247"/>
          <a:ext cx="8382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166496</xdr:rowOff>
    </xdr:from>
    <xdr:to>
      <xdr:col>50</xdr:col>
      <xdr:colOff>114300</xdr:colOff>
      <xdr:row>57</xdr:row>
      <xdr:rowOff>170597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39146"/>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166496</xdr:rowOff>
    </xdr:from>
    <xdr:to>
      <xdr:col>45</xdr:col>
      <xdr:colOff>177800</xdr:colOff>
      <xdr:row>57</xdr:row>
      <xdr:rowOff>169357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39146"/>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165705</xdr:rowOff>
    </xdr:from>
    <xdr:to>
      <xdr:col>41</xdr:col>
      <xdr:colOff>50800</xdr:colOff>
      <xdr:row>57</xdr:row>
      <xdr:rowOff>169357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8355"/>
          <a:ext cx="889000" cy="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122455</xdr:rowOff>
    </xdr:from>
    <xdr:to>
      <xdr:col>55</xdr:col>
      <xdr:colOff>50800</xdr:colOff>
      <xdr:row>58</xdr:row>
      <xdr:rowOff>52605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119797</xdr:rowOff>
    </xdr:from>
    <xdr:to>
      <xdr:col>50</xdr:col>
      <xdr:colOff>165100</xdr:colOff>
      <xdr:row>58</xdr:row>
      <xdr:rowOff>49947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41074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115696</xdr:rowOff>
    </xdr:from>
    <xdr:to>
      <xdr:col>46</xdr:col>
      <xdr:colOff>38100</xdr:colOff>
      <xdr:row>58</xdr:row>
      <xdr:rowOff>45846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36973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118557</xdr:rowOff>
    </xdr:from>
    <xdr:to>
      <xdr:col>41</xdr:col>
      <xdr:colOff>101600</xdr:colOff>
      <xdr:row>58</xdr:row>
      <xdr:rowOff>48707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114905</xdr:rowOff>
    </xdr:from>
    <xdr:to>
      <xdr:col>36</xdr:col>
      <xdr:colOff>165100</xdr:colOff>
      <xdr:row>58</xdr:row>
      <xdr:rowOff>45055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36182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143064</xdr:rowOff>
    </xdr:from>
    <xdr:to>
      <xdr:col>55</xdr:col>
      <xdr:colOff>0</xdr:colOff>
      <xdr:row>78</xdr:row>
      <xdr:rowOff>143856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6164"/>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139574</xdr:rowOff>
    </xdr:from>
    <xdr:to>
      <xdr:col>50</xdr:col>
      <xdr:colOff>114300</xdr:colOff>
      <xdr:row>78</xdr:row>
      <xdr:rowOff>143856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12674"/>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139574</xdr:rowOff>
    </xdr:from>
    <xdr:to>
      <xdr:col>45</xdr:col>
      <xdr:colOff>177800</xdr:colOff>
      <xdr:row>78</xdr:row>
      <xdr:rowOff>147518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12674"/>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146128</xdr:rowOff>
    </xdr:from>
    <xdr:to>
      <xdr:col>41</xdr:col>
      <xdr:colOff>50800</xdr:colOff>
      <xdr:row>78</xdr:row>
      <xdr:rowOff>147518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19228"/>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92264</xdr:rowOff>
    </xdr:from>
    <xdr:to>
      <xdr:col>55</xdr:col>
      <xdr:colOff>50800</xdr:colOff>
      <xdr:row>79</xdr:row>
      <xdr:rowOff>22414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93056</xdr:rowOff>
    </xdr:from>
    <xdr:to>
      <xdr:col>50</xdr:col>
      <xdr:colOff>165100</xdr:colOff>
      <xdr:row>79</xdr:row>
      <xdr:rowOff>23206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14333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88774</xdr:rowOff>
    </xdr:from>
    <xdr:to>
      <xdr:col>46</xdr:col>
      <xdr:colOff>38100</xdr:colOff>
      <xdr:row>79</xdr:row>
      <xdr:rowOff>18924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96718</xdr:rowOff>
    </xdr:from>
    <xdr:to>
      <xdr:col>41</xdr:col>
      <xdr:colOff>101600</xdr:colOff>
      <xdr:row>79</xdr:row>
      <xdr:rowOff>26868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17995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95328</xdr:rowOff>
    </xdr:from>
    <xdr:to>
      <xdr:col>36</xdr:col>
      <xdr:colOff>165100</xdr:colOff>
      <xdr:row>79</xdr:row>
      <xdr:rowOff>25478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16605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146946</xdr:rowOff>
    </xdr:from>
    <xdr:to>
      <xdr:col>55</xdr:col>
      <xdr:colOff>0</xdr:colOff>
      <xdr:row>97</xdr:row>
      <xdr:rowOff>70183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34696"/>
          <a:ext cx="838200" cy="26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52456</xdr:rowOff>
    </xdr:from>
    <xdr:to>
      <xdr:col>50</xdr:col>
      <xdr:colOff>114300</xdr:colOff>
      <xdr:row>97</xdr:row>
      <xdr:rowOff>70183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83106"/>
          <a:ext cx="889000" cy="1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57204</xdr:rowOff>
    </xdr:from>
    <xdr:to>
      <xdr:col>45</xdr:col>
      <xdr:colOff>177800</xdr:colOff>
      <xdr:row>97</xdr:row>
      <xdr:rowOff>52456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16404"/>
          <a:ext cx="889000" cy="16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57204</xdr:rowOff>
    </xdr:from>
    <xdr:to>
      <xdr:col>41</xdr:col>
      <xdr:colOff>50800</xdr:colOff>
      <xdr:row>96</xdr:row>
      <xdr:rowOff>113920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16404"/>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110331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6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31134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6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96146</xdr:rowOff>
    </xdr:from>
    <xdr:to>
      <xdr:col>55</xdr:col>
      <xdr:colOff>50800</xdr:colOff>
      <xdr:row>96</xdr:row>
      <xdr:rowOff>26296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119023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3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19383</xdr:rowOff>
    </xdr:from>
    <xdr:to>
      <xdr:col>50</xdr:col>
      <xdr:colOff>165100</xdr:colOff>
      <xdr:row>97</xdr:row>
      <xdr:rowOff>120983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112110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7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1656</xdr:rowOff>
    </xdr:from>
    <xdr:to>
      <xdr:col>46</xdr:col>
      <xdr:colOff>38100</xdr:colOff>
      <xdr:row>97</xdr:row>
      <xdr:rowOff>103256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94383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72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6404</xdr:rowOff>
    </xdr:from>
    <xdr:to>
      <xdr:col>41</xdr:col>
      <xdr:colOff>101600</xdr:colOff>
      <xdr:row>96</xdr:row>
      <xdr:rowOff>108004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124531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24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63120</xdr:rowOff>
    </xdr:from>
    <xdr:to>
      <xdr:col>36</xdr:col>
      <xdr:colOff>165100</xdr:colOff>
      <xdr:row>96</xdr:row>
      <xdr:rowOff>164720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9797</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29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14697</xdr:rowOff>
    </xdr:from>
    <xdr:to>
      <xdr:col>85</xdr:col>
      <xdr:colOff>127000</xdr:colOff>
      <xdr:row>37</xdr:row>
      <xdr:rowOff>153233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86897"/>
          <a:ext cx="838200" cy="30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14697</xdr:rowOff>
    </xdr:from>
    <xdr:to>
      <xdr:col>81</xdr:col>
      <xdr:colOff>50800</xdr:colOff>
      <xdr:row>36</xdr:row>
      <xdr:rowOff>164046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86897"/>
          <a:ext cx="889000" cy="1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164046</xdr:rowOff>
    </xdr:from>
    <xdr:to>
      <xdr:col>76</xdr:col>
      <xdr:colOff>114300</xdr:colOff>
      <xdr:row>37</xdr:row>
      <xdr:rowOff>150394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36246"/>
          <a:ext cx="889000" cy="1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68936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133926</xdr:rowOff>
    </xdr:from>
    <xdr:to>
      <xdr:col>71</xdr:col>
      <xdr:colOff>177800</xdr:colOff>
      <xdr:row>37</xdr:row>
      <xdr:rowOff>150394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77576"/>
          <a:ext cx="889000"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102433</xdr:rowOff>
    </xdr:from>
    <xdr:to>
      <xdr:col>85</xdr:col>
      <xdr:colOff>177800</xdr:colOff>
      <xdr:row>38</xdr:row>
      <xdr:rowOff>32583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135347</xdr:rowOff>
    </xdr:from>
    <xdr:to>
      <xdr:col>81</xdr:col>
      <xdr:colOff>101600</xdr:colOff>
      <xdr:row>36</xdr:row>
      <xdr:rowOff>65497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82024</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591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113246</xdr:rowOff>
    </xdr:from>
    <xdr:to>
      <xdr:col>76</xdr:col>
      <xdr:colOff>165100</xdr:colOff>
      <xdr:row>37</xdr:row>
      <xdr:rowOff>43396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59923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99594</xdr:rowOff>
    </xdr:from>
    <xdr:to>
      <xdr:col>72</xdr:col>
      <xdr:colOff>38100</xdr:colOff>
      <xdr:row>38</xdr:row>
      <xdr:rowOff>29744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20871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83126</xdr:rowOff>
    </xdr:from>
    <xdr:to>
      <xdr:col>67</xdr:col>
      <xdr:colOff>101600</xdr:colOff>
      <xdr:row>38</xdr:row>
      <xdr:rowOff>13275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26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4403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5034</xdr:rowOff>
    </xdr:from>
    <xdr:to>
      <xdr:col>85</xdr:col>
      <xdr:colOff>127000</xdr:colOff>
      <xdr:row>58</xdr:row>
      <xdr:rowOff>7748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49134"/>
          <a:ext cx="8382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138737</xdr:rowOff>
    </xdr:from>
    <xdr:to>
      <xdr:col>81</xdr:col>
      <xdr:colOff>50800</xdr:colOff>
      <xdr:row>58</xdr:row>
      <xdr:rowOff>5034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11387"/>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85448</xdr:rowOff>
    </xdr:from>
    <xdr:to>
      <xdr:col>76</xdr:col>
      <xdr:colOff>114300</xdr:colOff>
      <xdr:row>57</xdr:row>
      <xdr:rowOff>138737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58098"/>
          <a:ext cx="889000" cy="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85448</xdr:rowOff>
    </xdr:from>
    <xdr:to>
      <xdr:col>71</xdr:col>
      <xdr:colOff>177800</xdr:colOff>
      <xdr:row>57</xdr:row>
      <xdr:rowOff>164501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58098"/>
          <a:ext cx="889000" cy="7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128398</xdr:rowOff>
    </xdr:from>
    <xdr:to>
      <xdr:col>85</xdr:col>
      <xdr:colOff>177800</xdr:colOff>
      <xdr:row>58</xdr:row>
      <xdr:rowOff>58548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43325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125684</xdr:rowOff>
    </xdr:from>
    <xdr:to>
      <xdr:col>81</xdr:col>
      <xdr:colOff>101600</xdr:colOff>
      <xdr:row>58</xdr:row>
      <xdr:rowOff>55834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46961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87937</xdr:rowOff>
    </xdr:from>
    <xdr:to>
      <xdr:col>76</xdr:col>
      <xdr:colOff>165100</xdr:colOff>
      <xdr:row>58</xdr:row>
      <xdr:rowOff>18087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34648</xdr:rowOff>
    </xdr:from>
    <xdr:to>
      <xdr:col>72</xdr:col>
      <xdr:colOff>38100</xdr:colOff>
      <xdr:row>57</xdr:row>
      <xdr:rowOff>136248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127375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113701</xdr:rowOff>
    </xdr:from>
    <xdr:to>
      <xdr:col>67</xdr:col>
      <xdr:colOff>101600</xdr:colOff>
      <xdr:row>58</xdr:row>
      <xdr:rowOff>43851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34978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138497</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11597"/>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126766</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99866"/>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126766</xdr:rowOff>
    </xdr:from>
    <xdr:to>
      <xdr:col>71</xdr:col>
      <xdr:colOff>177800</xdr:colOff>
      <xdr:row>78</xdr:row>
      <xdr:rowOff>134342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99866"/>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87697</xdr:rowOff>
    </xdr:from>
    <xdr:to>
      <xdr:col>85</xdr:col>
      <xdr:colOff>177800</xdr:colOff>
      <xdr:row>79</xdr:row>
      <xdr:rowOff>17847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75966</xdr:rowOff>
    </xdr:from>
    <xdr:to>
      <xdr:col>72</xdr:col>
      <xdr:colOff>38100</xdr:colOff>
      <xdr:row>79</xdr:row>
      <xdr:rowOff>6116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168693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83542</xdr:rowOff>
    </xdr:from>
    <xdr:to>
      <xdr:col>67</xdr:col>
      <xdr:colOff>101600</xdr:colOff>
      <xdr:row>79</xdr:row>
      <xdr:rowOff>13692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4819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12030</xdr:rowOff>
    </xdr:from>
    <xdr:to>
      <xdr:col>85</xdr:col>
      <xdr:colOff>127000</xdr:colOff>
      <xdr:row>97</xdr:row>
      <xdr:rowOff>14469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42680"/>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165064</xdr:rowOff>
    </xdr:from>
    <xdr:to>
      <xdr:col>81</xdr:col>
      <xdr:colOff>50800</xdr:colOff>
      <xdr:row>97</xdr:row>
      <xdr:rowOff>14469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24264"/>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153178</xdr:rowOff>
    </xdr:from>
    <xdr:to>
      <xdr:col>76</xdr:col>
      <xdr:colOff>114300</xdr:colOff>
      <xdr:row>96</xdr:row>
      <xdr:rowOff>165064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12378"/>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153178</xdr:rowOff>
    </xdr:from>
    <xdr:to>
      <xdr:col>71</xdr:col>
      <xdr:colOff>177800</xdr:colOff>
      <xdr:row>96</xdr:row>
      <xdr:rowOff>153256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12378"/>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132680</xdr:rowOff>
    </xdr:from>
    <xdr:to>
      <xdr:col>85</xdr:col>
      <xdr:colOff>177800</xdr:colOff>
      <xdr:row>97</xdr:row>
      <xdr:rowOff>62830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155557</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4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135119</xdr:rowOff>
    </xdr:from>
    <xdr:to>
      <xdr:col>81</xdr:col>
      <xdr:colOff>101600</xdr:colOff>
      <xdr:row>97</xdr:row>
      <xdr:rowOff>65269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81796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36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114264</xdr:rowOff>
    </xdr:from>
    <xdr:to>
      <xdr:col>76</xdr:col>
      <xdr:colOff>165100</xdr:colOff>
      <xdr:row>97</xdr:row>
      <xdr:rowOff>44414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60941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34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102378</xdr:rowOff>
    </xdr:from>
    <xdr:to>
      <xdr:col>72</xdr:col>
      <xdr:colOff>38100</xdr:colOff>
      <xdr:row>97</xdr:row>
      <xdr:rowOff>32528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6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49055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33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102456</xdr:rowOff>
    </xdr:from>
    <xdr:to>
      <xdr:col>67</xdr:col>
      <xdr:colOff>101600</xdr:colOff>
      <xdr:row>97</xdr:row>
      <xdr:rowOff>32606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49133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33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目的別歳出決算の住民一人当たりのコストは、概ね類似団体平均を下回っているが、衛生費、土木費、公債費が平均を上回っている。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衛生費は新ごみ処理施設建設事業実施や、水道事業特別会計への操出金の影響である。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土木費は橋梁掛替事業、公共下水道特別会計への操出金の影響である。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公債費は過去に借り入れた普通建設事業に伴う起債償還額である。実施事業の緊急性・必要性を峻別し新規発行債の抑制等、公債費の縮減に努める。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年度以降、財政調整基金への積み立てを積極的に行い基金残高を着実に増やすことができた。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今後は財政調整金残高が標準財政規模の</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％程度（うち</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％は災害に対応するもの。うち</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％は公共施設の老朽化対策等に対応するもの。）を維持するように努力する。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大桑村のすべての会計において連結赤字比率に係る赤字額はありません。また、黒字額の構成は一般会計及び国民健康保険特別事業会計がほとんどを占めています。今後もこのような構成が続く見込みです。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3736562</v>
      </c>
      <c r="BO4" s="410"/>
      <c r="BP4" s="410"/>
      <c r="BQ4" s="410"/>
      <c r="BR4" s="410"/>
      <c r="BS4" s="410"/>
      <c r="BT4" s="410"/>
      <c r="BU4" s="411"/>
      <c r="BV4" s="409">
        <v>3720918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3.9</v>
      </c>
      <c r="CU4" s="416"/>
      <c r="CV4" s="416"/>
      <c r="CW4" s="416"/>
      <c r="CX4" s="416"/>
      <c r="CY4" s="416"/>
      <c r="CZ4" s="416"/>
      <c r="DA4" s="417"/>
      <c r="DB4" s="415">
        <v>4.0999999999999996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3646844</v>
      </c>
      <c r="BO5" s="447"/>
      <c r="BP5" s="447"/>
      <c r="BQ5" s="447"/>
      <c r="BR5" s="447"/>
      <c r="BS5" s="447"/>
      <c r="BT5" s="447"/>
      <c r="BU5" s="448"/>
      <c r="BV5" s="446">
        <v>3620220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v>
      </c>
      <c r="CU5" s="444"/>
      <c r="CV5" s="444"/>
      <c r="CW5" s="444"/>
      <c r="CX5" s="444"/>
      <c r="CY5" s="444"/>
      <c r="CZ5" s="444"/>
      <c r="DA5" s="445"/>
      <c r="DB5" s="443">
        <v>82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89718</v>
      </c>
      <c r="BO6" s="447"/>
      <c r="BP6" s="447"/>
      <c r="BQ6" s="447"/>
      <c r="BR6" s="447"/>
      <c r="BS6" s="447"/>
      <c r="BT6" s="447"/>
      <c r="BU6" s="448"/>
      <c r="BV6" s="446">
        <v>100698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87.7</v>
      </c>
      <c r="CU6" s="484"/>
      <c r="CV6" s="484"/>
      <c r="CW6" s="484"/>
      <c r="CX6" s="484"/>
      <c r="CY6" s="484"/>
      <c r="CZ6" s="484"/>
      <c r="DA6" s="485"/>
      <c r="DB6" s="483">
        <v>85.5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1130</v>
      </c>
      <c r="BO7" s="447"/>
      <c r="BP7" s="447"/>
      <c r="BQ7" s="447"/>
      <c r="BR7" s="447"/>
      <c r="BS7" s="447"/>
      <c r="BT7" s="447"/>
      <c r="BU7" s="448"/>
      <c r="BV7" s="446">
        <v>1990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2297815</v>
      </c>
      <c r="CU7" s="447"/>
      <c r="CV7" s="447"/>
      <c r="CW7" s="447"/>
      <c r="CX7" s="447"/>
      <c r="CY7" s="447"/>
      <c r="CZ7" s="447"/>
      <c r="DA7" s="448"/>
      <c r="DB7" s="446">
        <v>2391310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96</v>
      </c>
      <c r="AV8" s="479"/>
      <c r="AW8" s="479"/>
      <c r="AX8" s="479"/>
      <c r="AY8" s="480" t="s">
        <v>103</v>
      </c>
      <c r="AZ8" s="481"/>
      <c r="BA8" s="481"/>
      <c r="BB8" s="481"/>
      <c r="BC8" s="481"/>
      <c r="BD8" s="481"/>
      <c r="BE8" s="481"/>
      <c r="BF8" s="481"/>
      <c r="BG8" s="481"/>
      <c r="BH8" s="481"/>
      <c r="BI8" s="481"/>
      <c r="BJ8" s="481"/>
      <c r="BK8" s="481"/>
      <c r="BL8" s="481"/>
      <c r="BM8" s="482"/>
      <c r="BN8" s="446">
        <v>88588</v>
      </c>
      <c r="BO8" s="447"/>
      <c r="BP8" s="447"/>
      <c r="BQ8" s="447"/>
      <c r="BR8" s="447"/>
      <c r="BS8" s="447"/>
      <c r="BT8" s="447"/>
      <c r="BU8" s="448"/>
      <c r="BV8" s="446">
        <v>98708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3825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-10120</v>
      </c>
      <c r="BO9" s="447"/>
      <c r="BP9" s="447"/>
      <c r="BQ9" s="447"/>
      <c r="BR9" s="447"/>
      <c r="BS9" s="447"/>
      <c r="BT9" s="447"/>
      <c r="BU9" s="448"/>
      <c r="BV9" s="446">
        <v>-16792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18.8</v>
      </c>
      <c r="CU9" s="444"/>
      <c r="CV9" s="444"/>
      <c r="CW9" s="444"/>
      <c r="CX9" s="444"/>
      <c r="CY9" s="444"/>
      <c r="CZ9" s="444"/>
      <c r="DA9" s="445"/>
      <c r="DB9" s="443">
        <v>18.399999999999999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4145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170</v>
      </c>
      <c r="BO10" s="447"/>
      <c r="BP10" s="447"/>
      <c r="BQ10" s="447"/>
      <c r="BR10" s="447"/>
      <c r="BS10" s="447"/>
      <c r="BT10" s="447"/>
      <c r="BU10" s="448"/>
      <c r="BV10" s="446">
        <v>652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3846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85000</v>
      </c>
      <c r="BO12" s="447"/>
      <c r="BP12" s="447"/>
      <c r="BQ12" s="447"/>
      <c r="BR12" s="447"/>
      <c r="BS12" s="447"/>
      <c r="BT12" s="447"/>
      <c r="BU12" s="448"/>
      <c r="BV12" s="446">
        <v>59000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3792</v>
      </c>
      <c r="S13" s="528"/>
      <c r="T13" s="528"/>
      <c r="U13" s="528"/>
      <c r="V13" s="529"/>
      <c r="W13" s="462" t="s">
        <v>134</v>
      </c>
      <c r="X13" s="463"/>
      <c r="Y13" s="463"/>
      <c r="Z13" s="463"/>
      <c r="AA13" s="463"/>
      <c r="AB13" s="453"/>
      <c r="AC13" s="497">
        <v>152</v>
      </c>
      <c r="AD13" s="498"/>
      <c r="AE13" s="498"/>
      <c r="AF13" s="498"/>
      <c r="AG13" s="537"/>
      <c r="AH13" s="497">
        <v>162</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-94950</v>
      </c>
      <c r="BO13" s="447"/>
      <c r="BP13" s="447"/>
      <c r="BQ13" s="447"/>
      <c r="BR13" s="447"/>
      <c r="BS13" s="447"/>
      <c r="BT13" s="447"/>
      <c r="BU13" s="448"/>
      <c r="BV13" s="446">
        <v>-75140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3896</v>
      </c>
      <c r="S14" s="528"/>
      <c r="T14" s="528"/>
      <c r="U14" s="528"/>
      <c r="V14" s="529"/>
      <c r="W14" s="436"/>
      <c r="X14" s="437"/>
      <c r="Y14" s="437"/>
      <c r="Z14" s="437"/>
      <c r="AA14" s="437"/>
      <c r="AB14" s="426"/>
      <c r="AC14" s="530">
        <v>8</v>
      </c>
      <c r="AD14" s="531"/>
      <c r="AE14" s="531"/>
      <c r="AF14" s="531"/>
      <c r="AG14" s="532"/>
      <c r="AH14" s="530">
        <v>8.4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29.1</v>
      </c>
      <c r="CU14" s="542"/>
      <c r="CV14" s="542"/>
      <c r="CW14" s="542"/>
      <c r="CX14" s="542"/>
      <c r="CY14" s="542"/>
      <c r="CZ14" s="542"/>
      <c r="DA14" s="543"/>
      <c r="DB14" s="541">
        <v>39.4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3844</v>
      </c>
      <c r="S15" s="528"/>
      <c r="T15" s="528"/>
      <c r="U15" s="528"/>
      <c r="V15" s="529"/>
      <c r="W15" s="462" t="s">
        <v>141</v>
      </c>
      <c r="X15" s="463"/>
      <c r="Y15" s="463"/>
      <c r="Z15" s="463"/>
      <c r="AA15" s="463"/>
      <c r="AB15" s="453"/>
      <c r="AC15" s="497">
        <v>855</v>
      </c>
      <c r="AD15" s="498"/>
      <c r="AE15" s="498"/>
      <c r="AF15" s="498"/>
      <c r="AG15" s="537"/>
      <c r="AH15" s="497">
        <v>836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516535</v>
      </c>
      <c r="BO15" s="410"/>
      <c r="BP15" s="410"/>
      <c r="BQ15" s="410"/>
      <c r="BR15" s="410"/>
      <c r="BS15" s="410"/>
      <c r="BT15" s="410"/>
      <c r="BU15" s="411"/>
      <c r="BV15" s="409">
        <v>537971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45.3</v>
      </c>
      <c r="AD16" s="531"/>
      <c r="AE16" s="531"/>
      <c r="AF16" s="531"/>
      <c r="AG16" s="532"/>
      <c r="AH16" s="530">
        <v>43.1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2073381</v>
      </c>
      <c r="BO16" s="447"/>
      <c r="BP16" s="447"/>
      <c r="BQ16" s="447"/>
      <c r="BR16" s="447"/>
      <c r="BS16" s="447"/>
      <c r="BT16" s="447"/>
      <c r="BU16" s="448"/>
      <c r="BV16" s="446">
        <v>2147681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882</v>
      </c>
      <c r="AD17" s="498"/>
      <c r="AE17" s="498"/>
      <c r="AF17" s="498"/>
      <c r="AG17" s="537"/>
      <c r="AH17" s="497">
        <v>942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654072</v>
      </c>
      <c r="BO17" s="447"/>
      <c r="BP17" s="447"/>
      <c r="BQ17" s="447"/>
      <c r="BR17" s="447"/>
      <c r="BS17" s="447"/>
      <c r="BT17" s="447"/>
      <c r="BU17" s="448"/>
      <c r="BV17" s="446">
        <v>682694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234.47</v>
      </c>
      <c r="M18" s="559"/>
      <c r="N18" s="559"/>
      <c r="O18" s="559"/>
      <c r="P18" s="559"/>
      <c r="Q18" s="559"/>
      <c r="R18" s="560"/>
      <c r="S18" s="560"/>
      <c r="T18" s="560"/>
      <c r="U18" s="560"/>
      <c r="V18" s="561"/>
      <c r="W18" s="464"/>
      <c r="X18" s="465"/>
      <c r="Y18" s="465"/>
      <c r="Z18" s="465"/>
      <c r="AA18" s="465"/>
      <c r="AB18" s="456"/>
      <c r="AC18" s="562">
        <v>46.7</v>
      </c>
      <c r="AD18" s="563"/>
      <c r="AE18" s="563"/>
      <c r="AF18" s="563"/>
      <c r="AG18" s="564"/>
      <c r="AH18" s="562">
        <v>48.6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1993089</v>
      </c>
      <c r="BO18" s="447"/>
      <c r="BP18" s="447"/>
      <c r="BQ18" s="447"/>
      <c r="BR18" s="447"/>
      <c r="BS18" s="447"/>
      <c r="BT18" s="447"/>
      <c r="BU18" s="448"/>
      <c r="BV18" s="446">
        <v>2000106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2665313</v>
      </c>
      <c r="BO19" s="447"/>
      <c r="BP19" s="447"/>
      <c r="BQ19" s="447"/>
      <c r="BR19" s="447"/>
      <c r="BS19" s="447"/>
      <c r="BT19" s="447"/>
      <c r="BU19" s="448"/>
      <c r="BV19" s="446">
        <v>2741407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1522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4572689</v>
      </c>
      <c r="BO23" s="447"/>
      <c r="BP23" s="447"/>
      <c r="BQ23" s="447"/>
      <c r="BR23" s="447"/>
      <c r="BS23" s="447"/>
      <c r="BT23" s="447"/>
      <c r="BU23" s="448"/>
      <c r="BV23" s="446">
        <v>4472774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6950</v>
      </c>
      <c r="R24" s="498"/>
      <c r="S24" s="498"/>
      <c r="T24" s="498"/>
      <c r="U24" s="498"/>
      <c r="V24" s="537"/>
      <c r="W24" s="596"/>
      <c r="X24" s="584"/>
      <c r="Y24" s="585"/>
      <c r="Z24" s="496" t="s">
        <v>165</v>
      </c>
      <c r="AA24" s="476"/>
      <c r="AB24" s="476"/>
      <c r="AC24" s="476"/>
      <c r="AD24" s="476"/>
      <c r="AE24" s="476"/>
      <c r="AF24" s="476"/>
      <c r="AG24" s="477"/>
      <c r="AH24" s="497">
        <v>64</v>
      </c>
      <c r="AI24" s="498"/>
      <c r="AJ24" s="498"/>
      <c r="AK24" s="498"/>
      <c r="AL24" s="537"/>
      <c r="AM24" s="497">
        <v>184320</v>
      </c>
      <c r="AN24" s="498"/>
      <c r="AO24" s="498"/>
      <c r="AP24" s="498"/>
      <c r="AQ24" s="498"/>
      <c r="AR24" s="537"/>
      <c r="AS24" s="497">
        <v>2880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4103459</v>
      </c>
      <c r="BO24" s="447"/>
      <c r="BP24" s="447"/>
      <c r="BQ24" s="447"/>
      <c r="BR24" s="447"/>
      <c r="BS24" s="447"/>
      <c r="BT24" s="447"/>
      <c r="BU24" s="448"/>
      <c r="BV24" s="446">
        <v>4029443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6100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124</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124865</v>
      </c>
      <c r="BO25" s="410"/>
      <c r="BP25" s="410"/>
      <c r="BQ25" s="410"/>
      <c r="BR25" s="410"/>
      <c r="BS25" s="410"/>
      <c r="BT25" s="410"/>
      <c r="BU25" s="411"/>
      <c r="BV25" s="409">
        <v>146387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5530</v>
      </c>
      <c r="R26" s="498"/>
      <c r="S26" s="498"/>
      <c r="T26" s="498"/>
      <c r="U26" s="498"/>
      <c r="V26" s="537"/>
      <c r="W26" s="596"/>
      <c r="X26" s="584"/>
      <c r="Y26" s="585"/>
      <c r="Z26" s="496" t="s">
        <v>172</v>
      </c>
      <c r="AA26" s="606"/>
      <c r="AB26" s="606"/>
      <c r="AC26" s="606"/>
      <c r="AD26" s="606"/>
      <c r="AE26" s="606"/>
      <c r="AF26" s="606"/>
      <c r="AG26" s="607"/>
      <c r="AH26" s="497" t="s">
        <v>169</v>
      </c>
      <c r="AI26" s="498"/>
      <c r="AJ26" s="498"/>
      <c r="AK26" s="498"/>
      <c r="AL26" s="537"/>
      <c r="AM26" s="497" t="s">
        <v>124</v>
      </c>
      <c r="AN26" s="498"/>
      <c r="AO26" s="498"/>
      <c r="AP26" s="498"/>
      <c r="AQ26" s="498"/>
      <c r="AR26" s="537"/>
      <c r="AS26" s="497" t="s">
        <v>124</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2420</v>
      </c>
      <c r="R27" s="498"/>
      <c r="S27" s="498"/>
      <c r="T27" s="498"/>
      <c r="U27" s="498"/>
      <c r="V27" s="537"/>
      <c r="W27" s="596"/>
      <c r="X27" s="584"/>
      <c r="Y27" s="585"/>
      <c r="Z27" s="496" t="s">
        <v>175</v>
      </c>
      <c r="AA27" s="476"/>
      <c r="AB27" s="476"/>
      <c r="AC27" s="476"/>
      <c r="AD27" s="476"/>
      <c r="AE27" s="476"/>
      <c r="AF27" s="476"/>
      <c r="AG27" s="477"/>
      <c r="AH27" s="497" t="s">
        <v>176</v>
      </c>
      <c r="AI27" s="498"/>
      <c r="AJ27" s="498"/>
      <c r="AK27" s="498"/>
      <c r="AL27" s="537"/>
      <c r="AM27" s="497" t="s">
        <v>124</v>
      </c>
      <c r="AN27" s="498"/>
      <c r="AO27" s="498"/>
      <c r="AP27" s="498"/>
      <c r="AQ27" s="498"/>
      <c r="AR27" s="537"/>
      <c r="AS27" s="497" t="s">
        <v>169</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93125</v>
      </c>
      <c r="BO27" s="620"/>
      <c r="BP27" s="620"/>
      <c r="BQ27" s="620"/>
      <c r="BR27" s="620"/>
      <c r="BS27" s="620"/>
      <c r="BT27" s="620"/>
      <c r="BU27" s="621"/>
      <c r="BV27" s="619">
        <v>93125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1690</v>
      </c>
      <c r="R28" s="498"/>
      <c r="S28" s="498"/>
      <c r="T28" s="498"/>
      <c r="U28" s="498"/>
      <c r="V28" s="537"/>
      <c r="W28" s="596"/>
      <c r="X28" s="584"/>
      <c r="Y28" s="585"/>
      <c r="Z28" s="496" t="s">
        <v>179</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903402</v>
      </c>
      <c r="BO28" s="410"/>
      <c r="BP28" s="410"/>
      <c r="BQ28" s="410"/>
      <c r="BR28" s="410"/>
      <c r="BS28" s="410"/>
      <c r="BT28" s="410"/>
      <c r="BU28" s="411"/>
      <c r="BV28" s="409">
        <v>938872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8</v>
      </c>
      <c r="M29" s="498"/>
      <c r="N29" s="498"/>
      <c r="O29" s="498"/>
      <c r="P29" s="537"/>
      <c r="Q29" s="497">
        <v>1490</v>
      </c>
      <c r="R29" s="498"/>
      <c r="S29" s="498"/>
      <c r="T29" s="498"/>
      <c r="U29" s="498"/>
      <c r="V29" s="537"/>
      <c r="W29" s="597"/>
      <c r="X29" s="598"/>
      <c r="Y29" s="599"/>
      <c r="Z29" s="496" t="s">
        <v>182</v>
      </c>
      <c r="AA29" s="476"/>
      <c r="AB29" s="476"/>
      <c r="AC29" s="476"/>
      <c r="AD29" s="476"/>
      <c r="AE29" s="476"/>
      <c r="AF29" s="476"/>
      <c r="AG29" s="477"/>
      <c r="AH29" s="497">
        <v>64</v>
      </c>
      <c r="AI29" s="498"/>
      <c r="AJ29" s="498"/>
      <c r="AK29" s="498"/>
      <c r="AL29" s="537"/>
      <c r="AM29" s="497">
        <v>184320</v>
      </c>
      <c r="AN29" s="498"/>
      <c r="AO29" s="498"/>
      <c r="AP29" s="498"/>
      <c r="AQ29" s="498"/>
      <c r="AR29" s="537"/>
      <c r="AS29" s="497">
        <v>2880</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1119</v>
      </c>
      <c r="BO29" s="447"/>
      <c r="BP29" s="447"/>
      <c r="BQ29" s="447"/>
      <c r="BR29" s="447"/>
      <c r="BS29" s="447"/>
      <c r="BT29" s="447"/>
      <c r="BU29" s="448"/>
      <c r="BV29" s="446">
        <v>1119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1126016</v>
      </c>
      <c r="BO30" s="620"/>
      <c r="BP30" s="620"/>
      <c r="BQ30" s="620"/>
      <c r="BR30" s="620"/>
      <c r="BS30" s="620"/>
      <c r="BT30" s="620"/>
      <c r="BU30" s="621"/>
      <c r="BV30" s="619">
        <v>915448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大桑村国民健康保険事業特別会計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4</v>
      </c>
      <c r="BF34" s="632"/>
      <c r="BG34" s="633" t="str">
        <f>IF('各会計、関係団体の財政状況及び健全化判断比率'!B30="","",'各会計、関係団体の財政状況及び健全化判断比率'!B30)</f>
        <v>大桑村村営水道事業特別会計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木曽広域連合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株式会社　大桑村地場産業振興センター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大桑村後期高齢者医療事業特別会計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5</v>
      </c>
      <c r="BF35" s="632"/>
      <c r="BG35" s="633" t="str">
        <f>IF('各会計、関係団体の財政状況及び健全化判断比率'!B31="","",'各会計、関係団体の財政状況及び健全化判断比率'!B31)</f>
        <v>大桑村農業集落排水事業特別会計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　（一般会計）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6</v>
      </c>
      <c r="BF36" s="632"/>
      <c r="BG36" s="633" t="str">
        <f>IF('各会計、関係団体の財政状況及び健全化判断比率'!B32="","",'各会計、関係団体の財政状況及び健全化判断比率'!B32)</f>
        <v>大桑村公共下水道事業特別会計</v>
      </c>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　（一般会計（下水道））</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　（介護保険特別会計）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長野県市町村自治振興組合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長野県後期高齢者医療広域連合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　（後期高齢者医療事業会計）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長野県市町村総合事務組合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eQU0zwJhX8o45bc3ftJp3l7hMIzgGL3Db1qvN0h8jGcn8UwUmjW3Q2oWh04DVbfbvhZiRNuNoCCFHInYt8nlJw==" saltValue="eA997x2Cp1zNpCDe0SZh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563</v>
      </c>
      <c r="D34" s="1224"/>
      <c r="E34" s="1225"/>
      <c r="F34" s="32">
        <v>5.14</v>
      </c>
      <c r="G34" s="33">
        <v>2.68</v>
      </c>
      <c r="H34" s="33">
        <v>4.71</v>
      </c>
      <c r="I34" s="33">
        <v>4.12</v>
      </c>
      <c r="J34" s="34">
        <v>3.85</v>
      </c>
      <c r="K34" s="22"/>
      <c r="L34" s="22"/>
      <c r="M34" s="22"/>
      <c r="N34" s="22"/>
      <c r="O34" s="22"/>
      <c r="P34" s="22"/>
    </row>
    <row r="35" spans="1:16" ht="39" customHeight="1">
      <c r="A35" s="22"/>
      <c r="B35" s="35"/>
      <c r="C35" s="1218" t="s">
        <v>564</v>
      </c>
      <c r="D35" s="1219"/>
      <c r="E35" s="1220"/>
      <c r="F35" s="36">
        <v>0.93</v>
      </c>
      <c r="G35" s="37">
        <v>0.64</v>
      </c>
      <c r="H35" s="37">
        <v>0.33</v>
      </c>
      <c r="I35" s="37">
        <v>0.62</v>
      </c>
      <c r="J35" s="38">
        <v>1.1599999999999999</v>
      </c>
      <c r="K35" s="22"/>
      <c r="L35" s="22"/>
      <c r="M35" s="22"/>
      <c r="N35" s="22"/>
      <c r="O35" s="22"/>
      <c r="P35" s="22"/>
    </row>
    <row r="36" spans="1:16" ht="39" customHeight="1">
      <c r="A36" s="22"/>
      <c r="B36" s="35"/>
      <c r="C36" s="1218" t="s">
        <v>565</v>
      </c>
      <c r="D36" s="1219"/>
      <c r="E36" s="1220"/>
      <c r="F36" s="36">
        <v>0.01</v>
      </c>
      <c r="G36" s="37">
        <v>0.03</v>
      </c>
      <c r="H36" s="37">
        <v>0.01</v>
      </c>
      <c r="I36" s="37">
        <v>0.01</v>
      </c>
      <c r="J36" s="38">
        <v>0.03</v>
      </c>
      <c r="K36" s="22"/>
      <c r="L36" s="22"/>
      <c r="M36" s="22"/>
      <c r="N36" s="22"/>
      <c r="O36" s="22"/>
      <c r="P36" s="22"/>
    </row>
    <row r="37" spans="1:16" ht="39" customHeight="1">
      <c r="A37" s="22"/>
      <c r="B37" s="35"/>
      <c r="C37" s="1218" t="s">
        <v>566</v>
      </c>
      <c r="D37" s="1219"/>
      <c r="E37" s="1220"/>
      <c r="F37" s="36">
        <v>0.03</v>
      </c>
      <c r="G37" s="37">
        <v>0.04</v>
      </c>
      <c r="H37" s="37">
        <v>0.01</v>
      </c>
      <c r="I37" s="37">
        <v>0.02</v>
      </c>
      <c r="J37" s="38">
        <v>0.02</v>
      </c>
      <c r="K37" s="22"/>
      <c r="L37" s="22"/>
      <c r="M37" s="22"/>
      <c r="N37" s="22"/>
      <c r="O37" s="22"/>
      <c r="P37" s="22"/>
    </row>
    <row r="38" spans="1:16" ht="39" customHeight="1">
      <c r="A38" s="22"/>
      <c r="B38" s="35"/>
      <c r="C38" s="1218" t="s">
        <v>567</v>
      </c>
      <c r="D38" s="1219"/>
      <c r="E38" s="1220"/>
      <c r="F38" s="36">
        <v>0.02</v>
      </c>
      <c r="G38" s="37">
        <v>0.02</v>
      </c>
      <c r="H38" s="37">
        <v>0.01</v>
      </c>
      <c r="I38" s="37">
        <v>0.01</v>
      </c>
      <c r="J38" s="38">
        <v>0.01</v>
      </c>
      <c r="K38" s="22"/>
      <c r="L38" s="22"/>
      <c r="M38" s="22"/>
      <c r="N38" s="22"/>
      <c r="O38" s="22"/>
      <c r="P38" s="22"/>
    </row>
    <row r="39" spans="1:16" ht="39" customHeight="1">
      <c r="A39" s="22"/>
      <c r="B39" s="35"/>
      <c r="C39" s="1218" t="s">
        <v>568</v>
      </c>
      <c r="D39" s="1219"/>
      <c r="E39" s="1220"/>
      <c r="F39" s="36">
        <v>0</v>
      </c>
      <c r="G39" s="37">
        <v>0</v>
      </c>
      <c r="H39" s="37">
        <v>0.01</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569</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570</v>
      </c>
      <c r="D43" s="1222"/>
      <c r="E43" s="1223"/>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xi34aoT029pDGILoxg+JSMs0MlA0vJRy3M+YCeWHz3WtqLFJ4xT3lIQvfvEd2rBgsY6cDlXlspSQUyGv3kCLg==" saltValue="xDPrV8b+QlpoVItKvAu1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580</v>
      </c>
      <c r="L45" s="60">
        <v>567</v>
      </c>
      <c r="M45" s="60">
        <v>546</v>
      </c>
      <c r="N45" s="60">
        <v>510</v>
      </c>
      <c r="O45" s="61">
        <v>506</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239</v>
      </c>
      <c r="L48" s="64">
        <v>220</v>
      </c>
      <c r="M48" s="64">
        <v>202</v>
      </c>
      <c r="N48" s="64">
        <v>205</v>
      </c>
      <c r="O48" s="65">
        <v>188</v>
      </c>
      <c r="P48" s="48"/>
      <c r="Q48" s="48"/>
      <c r="R48" s="48"/>
      <c r="S48" s="48"/>
      <c r="T48" s="48"/>
      <c r="U48" s="48"/>
    </row>
    <row r="49" spans="1:21" ht="30.75" customHeight="1">
      <c r="A49" s="48"/>
      <c r="B49" s="1236"/>
      <c r="C49" s="1237"/>
      <c r="D49" s="62"/>
      <c r="E49" s="1228" t="s">
        <v>16</v>
      </c>
      <c r="F49" s="1228"/>
      <c r="G49" s="1228"/>
      <c r="H49" s="1228"/>
      <c r="I49" s="1228"/>
      <c r="J49" s="1229"/>
      <c r="K49" s="63">
        <v>11</v>
      </c>
      <c r="L49" s="64">
        <v>12</v>
      </c>
      <c r="M49" s="64">
        <v>9</v>
      </c>
      <c r="N49" s="64">
        <v>14</v>
      </c>
      <c r="O49" s="65">
        <v>13</v>
      </c>
      <c r="P49" s="48"/>
      <c r="Q49" s="48"/>
      <c r="R49" s="48"/>
      <c r="S49" s="48"/>
      <c r="T49" s="48"/>
      <c r="U49" s="48"/>
    </row>
    <row r="50" spans="1:21" ht="30.75" customHeight="1">
      <c r="A50" s="48"/>
      <c r="B50" s="1236"/>
      <c r="C50" s="1237"/>
      <c r="D50" s="62"/>
      <c r="E50" s="1228" t="s">
        <v>17</v>
      </c>
      <c r="F50" s="1228"/>
      <c r="G50" s="1228"/>
      <c r="H50" s="1228"/>
      <c r="I50" s="1228"/>
      <c r="J50" s="1229"/>
      <c r="K50" s="63">
        <v>22</v>
      </c>
      <c r="L50" s="64">
        <v>15</v>
      </c>
      <c r="M50" s="64">
        <v>13</v>
      </c>
      <c r="N50" s="64">
        <v>7</v>
      </c>
      <c r="O50" s="65">
        <v>6</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c r="A52" s="48"/>
      <c r="B52" s="1226" t="s">
        <v>19</v>
      </c>
      <c r="C52" s="1227"/>
      <c r="D52" s="66"/>
      <c r="E52" s="1228" t="s">
        <v>20</v>
      </c>
      <c r="F52" s="1228"/>
      <c r="G52" s="1228"/>
      <c r="H52" s="1228"/>
      <c r="I52" s="1228"/>
      <c r="J52" s="1229"/>
      <c r="K52" s="63">
        <v>652</v>
      </c>
      <c r="L52" s="64">
        <v>636</v>
      </c>
      <c r="M52" s="64">
        <v>608</v>
      </c>
      <c r="N52" s="64">
        <v>570</v>
      </c>
      <c r="O52" s="65">
        <v>541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200</v>
      </c>
      <c r="L53" s="69">
        <v>178</v>
      </c>
      <c r="M53" s="69">
        <v>162</v>
      </c>
      <c r="N53" s="69">
        <v>166</v>
      </c>
      <c r="O53" s="70">
        <v>172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DxMfjJKXCoildjfQGVPac/8tdGwGgDKez2/o1MRskLdq4q1C4s6pHqj00ScGCauX0tVglFvzCx+r5xa3+opGQ==" saltValue="p7CurOeqYUp5OheIOI1z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2" t="s">
        <v>24</v>
      </c>
      <c r="C41" s="1243"/>
      <c r="D41" s="81"/>
      <c r="E41" s="1248" t="s">
        <v>25</v>
      </c>
      <c r="F41" s="1248"/>
      <c r="G41" s="1248"/>
      <c r="H41" s="1249"/>
      <c r="I41" s="82">
        <v>4382</v>
      </c>
      <c r="J41" s="83">
        <v>4371</v>
      </c>
      <c r="K41" s="83">
        <v>4357</v>
      </c>
      <c r="L41" s="83">
        <v>4473</v>
      </c>
      <c r="M41" s="84">
        <v>4573</v>
      </c>
    </row>
    <row r="42" spans="2:13" ht="27.75" customHeight="1">
      <c r="B42" s="1244"/>
      <c r="C42" s="1245"/>
      <c r="D42" s="85"/>
      <c r="E42" s="1250" t="s">
        <v>26</v>
      </c>
      <c r="F42" s="1250"/>
      <c r="G42" s="1250"/>
      <c r="H42" s="1251"/>
      <c r="I42" s="86">
        <v>198</v>
      </c>
      <c r="J42" s="87">
        <v>175</v>
      </c>
      <c r="K42" s="87">
        <v>154</v>
      </c>
      <c r="L42" s="87">
        <v>134</v>
      </c>
      <c r="M42" s="88">
        <v>114</v>
      </c>
    </row>
    <row r="43" spans="2:13" ht="27.75" customHeight="1">
      <c r="B43" s="1244"/>
      <c r="C43" s="1245"/>
      <c r="D43" s="85"/>
      <c r="E43" s="1250" t="s">
        <v>27</v>
      </c>
      <c r="F43" s="1250"/>
      <c r="G43" s="1250"/>
      <c r="H43" s="1251"/>
      <c r="I43" s="86">
        <v>2140</v>
      </c>
      <c r="J43" s="87">
        <v>2090</v>
      </c>
      <c r="K43" s="87">
        <v>1964</v>
      </c>
      <c r="L43" s="87">
        <v>1847</v>
      </c>
      <c r="M43" s="88">
        <v>1699</v>
      </c>
    </row>
    <row r="44" spans="2:13" ht="27.75" customHeight="1">
      <c r="B44" s="1244"/>
      <c r="C44" s="1245"/>
      <c r="D44" s="85"/>
      <c r="E44" s="1250" t="s">
        <v>28</v>
      </c>
      <c r="F44" s="1250"/>
      <c r="G44" s="1250"/>
      <c r="H44" s="1251"/>
      <c r="I44" s="86">
        <v>132</v>
      </c>
      <c r="J44" s="87">
        <v>121</v>
      </c>
      <c r="K44" s="87">
        <v>113</v>
      </c>
      <c r="L44" s="87">
        <v>106</v>
      </c>
      <c r="M44" s="88">
        <v>93</v>
      </c>
    </row>
    <row r="45" spans="2:13" ht="27.75" customHeight="1">
      <c r="B45" s="1244"/>
      <c r="C45" s="1245"/>
      <c r="D45" s="85"/>
      <c r="E45" s="1250" t="s">
        <v>29</v>
      </c>
      <c r="F45" s="1250"/>
      <c r="G45" s="1250"/>
      <c r="H45" s="1251"/>
      <c r="I45" s="86">
        <v>653</v>
      </c>
      <c r="J45" s="87">
        <v>613</v>
      </c>
      <c r="K45" s="87">
        <v>593</v>
      </c>
      <c r="L45" s="87">
        <v>594</v>
      </c>
      <c r="M45" s="88">
        <v>593</v>
      </c>
    </row>
    <row r="46" spans="2:13" ht="27.75" customHeight="1">
      <c r="B46" s="1244"/>
      <c r="C46" s="1245"/>
      <c r="D46" s="89"/>
      <c r="E46" s="1250" t="s">
        <v>30</v>
      </c>
      <c r="F46" s="1250"/>
      <c r="G46" s="1250"/>
      <c r="H46" s="1251"/>
      <c r="I46" s="86" t="s">
        <v>512</v>
      </c>
      <c r="J46" s="87" t="s">
        <v>512</v>
      </c>
      <c r="K46" s="87" t="s">
        <v>512</v>
      </c>
      <c r="L46" s="87" t="s">
        <v>512</v>
      </c>
      <c r="M46" s="88" t="s">
        <v>512</v>
      </c>
    </row>
    <row r="47" spans="2:13" ht="27.75" customHeight="1">
      <c r="B47" s="1244"/>
      <c r="C47" s="1245"/>
      <c r="D47" s="90"/>
      <c r="E47" s="1252" t="s">
        <v>31</v>
      </c>
      <c r="F47" s="1253"/>
      <c r="G47" s="1253"/>
      <c r="H47" s="1254"/>
      <c r="I47" s="86" t="s">
        <v>512</v>
      </c>
      <c r="J47" s="87" t="s">
        <v>512</v>
      </c>
      <c r="K47" s="87" t="s">
        <v>512</v>
      </c>
      <c r="L47" s="87" t="s">
        <v>512</v>
      </c>
      <c r="M47" s="88" t="s">
        <v>512</v>
      </c>
    </row>
    <row r="48" spans="2:13" ht="27.75" customHeight="1">
      <c r="B48" s="1244"/>
      <c r="C48" s="1245"/>
      <c r="D48" s="85"/>
      <c r="E48" s="1250" t="s">
        <v>32</v>
      </c>
      <c r="F48" s="1250"/>
      <c r="G48" s="1250"/>
      <c r="H48" s="1251"/>
      <c r="I48" s="86" t="s">
        <v>512</v>
      </c>
      <c r="J48" s="87" t="s">
        <v>512</v>
      </c>
      <c r="K48" s="87" t="s">
        <v>512</v>
      </c>
      <c r="L48" s="87" t="s">
        <v>512</v>
      </c>
      <c r="M48" s="88" t="s">
        <v>512</v>
      </c>
    </row>
    <row r="49" spans="2:13" ht="27.75" customHeight="1">
      <c r="B49" s="1246"/>
      <c r="C49" s="1247"/>
      <c r="D49" s="85"/>
      <c r="E49" s="1250" t="s">
        <v>33</v>
      </c>
      <c r="F49" s="1250"/>
      <c r="G49" s="1250"/>
      <c r="H49" s="1251"/>
      <c r="I49" s="86" t="s">
        <v>512</v>
      </c>
      <c r="J49" s="87" t="s">
        <v>512</v>
      </c>
      <c r="K49" s="87" t="s">
        <v>512</v>
      </c>
      <c r="L49" s="87" t="s">
        <v>512</v>
      </c>
      <c r="M49" s="88" t="s">
        <v>512</v>
      </c>
    </row>
    <row r="50" spans="2:13" ht="27.75" customHeight="1">
      <c r="B50" s="1255" t="s">
        <v>34</v>
      </c>
      <c r="C50" s="1256"/>
      <c r="D50" s="91"/>
      <c r="E50" s="1250" t="s">
        <v>35</v>
      </c>
      <c r="F50" s="1250"/>
      <c r="G50" s="1250"/>
      <c r="H50" s="1251"/>
      <c r="I50" s="86">
        <v>1414</v>
      </c>
      <c r="J50" s="87">
        <v>1526</v>
      </c>
      <c r="K50" s="87">
        <v>1743</v>
      </c>
      <c r="L50" s="87">
        <v>1925</v>
      </c>
      <c r="M50" s="88">
        <v>2098</v>
      </c>
    </row>
    <row r="51" spans="2:13" ht="27.75" customHeight="1">
      <c r="B51" s="1244"/>
      <c r="C51" s="1245"/>
      <c r="D51" s="85"/>
      <c r="E51" s="1250" t="s">
        <v>36</v>
      </c>
      <c r="F51" s="1250"/>
      <c r="G51" s="1250"/>
      <c r="H51" s="1251"/>
      <c r="I51" s="86">
        <v>239</v>
      </c>
      <c r="J51" s="87">
        <v>122</v>
      </c>
      <c r="K51" s="87">
        <v>110</v>
      </c>
      <c r="L51" s="87">
        <v>117</v>
      </c>
      <c r="M51" s="88">
        <v>106</v>
      </c>
    </row>
    <row r="52" spans="2:13" ht="27.75" customHeight="1">
      <c r="B52" s="1246"/>
      <c r="C52" s="1247"/>
      <c r="D52" s="85"/>
      <c r="E52" s="1250" t="s">
        <v>37</v>
      </c>
      <c r="F52" s="1250"/>
      <c r="G52" s="1250"/>
      <c r="H52" s="1251"/>
      <c r="I52" s="86">
        <v>4453</v>
      </c>
      <c r="J52" s="87">
        <v>4416</v>
      </c>
      <c r="K52" s="87">
        <v>4405</v>
      </c>
      <c r="L52" s="87">
        <v>4390</v>
      </c>
      <c r="M52" s="88">
        <v>4355</v>
      </c>
    </row>
    <row r="53" spans="2:13" ht="27.75" customHeight="1" thickBot="1">
      <c r="B53" s="1257" t="s">
        <v>38</v>
      </c>
      <c r="C53" s="1258"/>
      <c r="D53" s="92"/>
      <c r="E53" s="1259" t="s">
        <v>39</v>
      </c>
      <c r="F53" s="1259"/>
      <c r="G53" s="1259"/>
      <c r="H53" s="1260"/>
      <c r="I53" s="93">
        <v>1398</v>
      </c>
      <c r="J53" s="94">
        <v>1307</v>
      </c>
      <c r="K53" s="94">
        <v>924</v>
      </c>
      <c r="L53" s="94">
        <v>721</v>
      </c>
      <c r="M53" s="95">
        <v>513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WlhTGOXbzlF2Wy8z0xoun0O0y16Hl1J+2iGSUuhJRyL1odjmuydMO/au6GfzfhaOmM2wyHVjLuk7mnO5hrMkA==" saltValue="JPS2HB5v1jtV7Q3Dy+c7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939</v>
      </c>
      <c r="G55" s="107">
        <v>939</v>
      </c>
      <c r="H55" s="108">
        <v>903</v>
      </c>
    </row>
    <row r="56" spans="2:8" ht="52.5" customHeight="1">
      <c r="B56" s="109"/>
      <c r="C56" s="1271" t="s">
        <v>43</v>
      </c>
      <c r="D56" s="1271"/>
      <c r="E56" s="1272"/>
      <c r="F56" s="110">
        <v>1</v>
      </c>
      <c r="G56" s="110">
        <v>1</v>
      </c>
      <c r="H56" s="111">
        <v>1</v>
      </c>
    </row>
    <row r="57" spans="2:8" ht="53.25" customHeight="1">
      <c r="B57" s="109"/>
      <c r="C57" s="1273" t="s">
        <v>44</v>
      </c>
      <c r="D57" s="1273"/>
      <c r="E57" s="1274"/>
      <c r="F57" s="112">
        <v>705</v>
      </c>
      <c r="G57" s="112">
        <v>915</v>
      </c>
      <c r="H57" s="113">
        <v>1126</v>
      </c>
    </row>
    <row r="58" spans="2:8" ht="45.75" customHeight="1">
      <c r="B58" s="114"/>
      <c r="C58" s="1261" t="s">
        <v>590</v>
      </c>
      <c r="D58" s="1262"/>
      <c r="E58" s="1263"/>
      <c r="F58" s="115">
        <v>612</v>
      </c>
      <c r="G58" s="115">
        <v>823</v>
      </c>
      <c r="H58" s="116">
        <v>1033</v>
      </c>
    </row>
    <row r="59" spans="2:8" ht="45.75" customHeight="1">
      <c r="B59" s="114"/>
      <c r="C59" s="1261" t="s">
        <v>591</v>
      </c>
      <c r="D59" s="1262"/>
      <c r="E59" s="1263"/>
      <c r="F59" s="115">
        <v>55</v>
      </c>
      <c r="G59" s="115">
        <v>55</v>
      </c>
      <c r="H59" s="116">
        <v>55</v>
      </c>
    </row>
    <row r="60" spans="2:8" ht="45.75" customHeight="1">
      <c r="B60" s="114"/>
      <c r="C60" s="1261" t="s">
        <v>592</v>
      </c>
      <c r="D60" s="1262"/>
      <c r="E60" s="1263"/>
      <c r="F60" s="115">
        <v>32</v>
      </c>
      <c r="G60" s="115">
        <v>32</v>
      </c>
      <c r="H60" s="116">
        <v>32</v>
      </c>
    </row>
    <row r="61" spans="2:8" ht="45.75" customHeight="1">
      <c r="B61" s="114"/>
      <c r="C61" s="1261" t="s">
        <v>593</v>
      </c>
      <c r="D61" s="1262"/>
      <c r="E61" s="1263"/>
      <c r="F61" s="115">
        <v>4</v>
      </c>
      <c r="G61" s="115">
        <v>4</v>
      </c>
      <c r="H61" s="116">
        <v>4</v>
      </c>
    </row>
    <row r="62" spans="2:8" ht="45.75" customHeight="1" thickBot="1">
      <c r="B62" s="117"/>
      <c r="C62" s="1264" t="s">
        <v>594</v>
      </c>
      <c r="D62" s="1265"/>
      <c r="E62" s="1266"/>
      <c r="F62" s="118">
        <v>1</v>
      </c>
      <c r="G62" s="118">
        <v>1</v>
      </c>
      <c r="H62" s="119">
        <v>1</v>
      </c>
    </row>
    <row r="63" spans="2:8" ht="52.5" customHeight="1" thickBot="1">
      <c r="B63" s="120"/>
      <c r="C63" s="1267" t="s">
        <v>45</v>
      </c>
      <c r="D63" s="1267"/>
      <c r="E63" s="1268"/>
      <c r="F63" s="121">
        <v>1645</v>
      </c>
      <c r="G63" s="121">
        <v>1855</v>
      </c>
      <c r="H63" s="122">
        <v>2031</v>
      </c>
    </row>
    <row r="64" spans="2:8" ht="15" customHeight="1"/>
    <row r="65" ht="0" hidden="1" customHeight="1"/>
    <row r="66" ht="0" hidden="1" customHeight="1"/>
  </sheetData>
  <sheetProtection algorithmName="SHA-512" hashValue="HyQXwNkdOSw9tBs+tEOdr6IYbsFwTAN621LOGiCfen9pjPDwFuzitRXgRW4KhsOZeo3nobnCPqIUwfXjWM+LHg==" saltValue="w1s4vFOiotgmjWQN+dBr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610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602</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555</v>
      </c>
      <c r="BQ50" s="1288"/>
      <c r="BR50" s="1288"/>
      <c r="BS50" s="1288"/>
      <c r="BT50" s="1288"/>
      <c r="BU50" s="1288"/>
      <c r="BV50" s="1288"/>
      <c r="BW50" s="1288"/>
      <c r="BX50" s="1288" t="s">
        <v>556</v>
      </c>
      <c r="BY50" s="1288"/>
      <c r="BZ50" s="1288"/>
      <c r="CA50" s="1288"/>
      <c r="CB50" s="1288"/>
      <c r="CC50" s="1288"/>
      <c r="CD50" s="1288"/>
      <c r="CE50" s="1288"/>
      <c r="CF50" s="1288" t="s">
        <v>557</v>
      </c>
      <c r="CG50" s="1288"/>
      <c r="CH50" s="1288"/>
      <c r="CI50" s="1288"/>
      <c r="CJ50" s="1288"/>
      <c r="CK50" s="1288"/>
      <c r="CL50" s="1288"/>
      <c r="CM50" s="1288"/>
      <c r="CN50" s="1288" t="s">
        <v>558</v>
      </c>
      <c r="CO50" s="1288"/>
      <c r="CP50" s="1288"/>
      <c r="CQ50" s="1288"/>
      <c r="CR50" s="1288"/>
      <c r="CS50" s="1288"/>
      <c r="CT50" s="1288"/>
      <c r="CU50" s="1288"/>
      <c r="CV50" s="1288" t="s">
        <v>559</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603</v>
      </c>
      <c r="AO51" s="1291"/>
      <c r="AP51" s="1291"/>
      <c r="AQ51" s="1291"/>
      <c r="AR51" s="1291"/>
      <c r="AS51" s="1291"/>
      <c r="AT51" s="1291"/>
      <c r="AU51" s="1291"/>
      <c r="AV51" s="1291"/>
      <c r="AW51" s="1291"/>
      <c r="AX51" s="1291"/>
      <c r="AY51" s="1291"/>
      <c r="AZ51" s="1291"/>
      <c r="BA51" s="1291"/>
      <c r="BB51" s="1291" t="s">
        <v>604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49.8</v>
      </c>
      <c r="CG51" s="1289"/>
      <c r="CH51" s="1289"/>
      <c r="CI51" s="1289"/>
      <c r="CJ51" s="1289"/>
      <c r="CK51" s="1289"/>
      <c r="CL51" s="1289"/>
      <c r="CM51" s="1289"/>
      <c r="CN51" s="1289">
        <v>39.4</v>
      </c>
      <c r="CO51" s="1289"/>
      <c r="CP51" s="1289"/>
      <c r="CQ51" s="1289"/>
      <c r="CR51" s="1289"/>
      <c r="CS51" s="1289"/>
      <c r="CT51" s="1289"/>
      <c r="CU51" s="1289"/>
      <c r="CV51" s="1289">
        <v>29.1</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45.9</v>
      </c>
      <c r="CG53" s="1289"/>
      <c r="CH53" s="1289"/>
      <c r="CI53" s="1289"/>
      <c r="CJ53" s="1289"/>
      <c r="CK53" s="1289"/>
      <c r="CL53" s="1289"/>
      <c r="CM53" s="1289"/>
      <c r="CN53" s="1289">
        <v>50.6</v>
      </c>
      <c r="CO53" s="1289"/>
      <c r="CP53" s="1289"/>
      <c r="CQ53" s="1289"/>
      <c r="CR53" s="1289"/>
      <c r="CS53" s="1289"/>
      <c r="CT53" s="1289"/>
      <c r="CU53" s="1289"/>
      <c r="CV53" s="1289">
        <v>53.7</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607</v>
      </c>
      <c r="AO55" s="1288"/>
      <c r="AP55" s="1288"/>
      <c r="AQ55" s="1288"/>
      <c r="AR55" s="1288"/>
      <c r="AS55" s="1288"/>
      <c r="AT55" s="1288"/>
      <c r="AU55" s="1288"/>
      <c r="AV55" s="1288"/>
      <c r="AW55" s="1288"/>
      <c r="AX55" s="1288"/>
      <c r="AY55" s="1288"/>
      <c r="AZ55" s="1288"/>
      <c r="BA55" s="1288"/>
      <c r="BB55" s="1291" t="s">
        <v>604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55.8</v>
      </c>
      <c r="CG57" s="1289"/>
      <c r="CH57" s="1289"/>
      <c r="CI57" s="1289"/>
      <c r="CJ57" s="1289"/>
      <c r="CK57" s="1289"/>
      <c r="CL57" s="1289"/>
      <c r="CM57" s="1289"/>
      <c r="CN57" s="1289">
        <v>57.5</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611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602</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555</v>
      </c>
      <c r="BQ72" s="1288"/>
      <c r="BR72" s="1288"/>
      <c r="BS72" s="1288"/>
      <c r="BT72" s="1288"/>
      <c r="BU72" s="1288"/>
      <c r="BV72" s="1288"/>
      <c r="BW72" s="1288"/>
      <c r="BX72" s="1288" t="s">
        <v>556</v>
      </c>
      <c r="BY72" s="1288"/>
      <c r="BZ72" s="1288"/>
      <c r="CA72" s="1288"/>
      <c r="CB72" s="1288"/>
      <c r="CC72" s="1288"/>
      <c r="CD72" s="1288"/>
      <c r="CE72" s="1288"/>
      <c r="CF72" s="1288" t="s">
        <v>557</v>
      </c>
      <c r="CG72" s="1288"/>
      <c r="CH72" s="1288"/>
      <c r="CI72" s="1288"/>
      <c r="CJ72" s="1288"/>
      <c r="CK72" s="1288"/>
      <c r="CL72" s="1288"/>
      <c r="CM72" s="1288"/>
      <c r="CN72" s="1288" t="s">
        <v>558</v>
      </c>
      <c r="CO72" s="1288"/>
      <c r="CP72" s="1288"/>
      <c r="CQ72" s="1288"/>
      <c r="CR72" s="1288"/>
      <c r="CS72" s="1288"/>
      <c r="CT72" s="1288"/>
      <c r="CU72" s="1288"/>
      <c r="CV72" s="1288" t="s">
        <v>559</v>
      </c>
      <c r="CW72" s="1288"/>
      <c r="CX72" s="1288"/>
      <c r="CY72" s="1288"/>
      <c r="CZ72" s="1288"/>
      <c r="DA72" s="1288"/>
      <c r="DB72" s="1288"/>
      <c r="DC72" s="1288"/>
    </row>
    <row r="73" spans="2:107">
      <c r="B73" s="374"/>
      <c r="G73" s="1295"/>
      <c r="H73" s="1295"/>
      <c r="I73" s="1295"/>
      <c r="J73" s="1295"/>
      <c r="K73" s="1296"/>
      <c r="L73" s="1296"/>
      <c r="M73" s="1296"/>
      <c r="N73" s="1296"/>
      <c r="AM73" s="383"/>
      <c r="AN73" s="1291" t="s">
        <v>603</v>
      </c>
      <c r="AO73" s="1291"/>
      <c r="AP73" s="1291"/>
      <c r="AQ73" s="1291"/>
      <c r="AR73" s="1291"/>
      <c r="AS73" s="1291"/>
      <c r="AT73" s="1291"/>
      <c r="AU73" s="1291"/>
      <c r="AV73" s="1291"/>
      <c r="AW73" s="1291"/>
      <c r="AX73" s="1291"/>
      <c r="AY73" s="1291"/>
      <c r="AZ73" s="1291"/>
      <c r="BA73" s="1291"/>
      <c r="BB73" s="1291" t="s">
        <v>604</v>
      </c>
      <c r="BC73" s="1291"/>
      <c r="BD73" s="1291"/>
      <c r="BE73" s="1291"/>
      <c r="BF73" s="1291"/>
      <c r="BG73" s="1291"/>
      <c r="BH73" s="1291"/>
      <c r="BI73" s="1291"/>
      <c r="BJ73" s="1291"/>
      <c r="BK73" s="1291"/>
      <c r="BL73" s="1291"/>
      <c r="BM73" s="1291"/>
      <c r="BN73" s="1291"/>
      <c r="BO73" s="1291"/>
      <c r="BP73" s="1289">
        <v>75.400000000000006</v>
      </c>
      <c r="BQ73" s="1289"/>
      <c r="BR73" s="1289"/>
      <c r="BS73" s="1289"/>
      <c r="BT73" s="1289"/>
      <c r="BU73" s="1289"/>
      <c r="BV73" s="1289"/>
      <c r="BW73" s="1289"/>
      <c r="BX73" s="1289">
        <v>72.7</v>
      </c>
      <c r="BY73" s="1289"/>
      <c r="BZ73" s="1289"/>
      <c r="CA73" s="1289"/>
      <c r="CB73" s="1289"/>
      <c r="CC73" s="1289"/>
      <c r="CD73" s="1289"/>
      <c r="CE73" s="1289"/>
      <c r="CF73" s="1289">
        <v>49.8</v>
      </c>
      <c r="CG73" s="1289"/>
      <c r="CH73" s="1289"/>
      <c r="CI73" s="1289"/>
      <c r="CJ73" s="1289"/>
      <c r="CK73" s="1289"/>
      <c r="CL73" s="1289"/>
      <c r="CM73" s="1289"/>
      <c r="CN73" s="1289">
        <v>39.4</v>
      </c>
      <c r="CO73" s="1289"/>
      <c r="CP73" s="1289"/>
      <c r="CQ73" s="1289"/>
      <c r="CR73" s="1289"/>
      <c r="CS73" s="1289"/>
      <c r="CT73" s="1289"/>
      <c r="CU73" s="1289"/>
      <c r="CV73" s="1289">
        <v>29.1</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609</v>
      </c>
      <c r="BC75" s="1291"/>
      <c r="BD75" s="1291"/>
      <c r="BE75" s="1291"/>
      <c r="BF75" s="1291"/>
      <c r="BG75" s="1291"/>
      <c r="BH75" s="1291"/>
      <c r="BI75" s="1291"/>
      <c r="BJ75" s="1291"/>
      <c r="BK75" s="1291"/>
      <c r="BL75" s="1291"/>
      <c r="BM75" s="1291"/>
      <c r="BN75" s="1291"/>
      <c r="BO75" s="1291"/>
      <c r="BP75" s="1289">
        <v>11.6</v>
      </c>
      <c r="BQ75" s="1289"/>
      <c r="BR75" s="1289"/>
      <c r="BS75" s="1289"/>
      <c r="BT75" s="1289"/>
      <c r="BU75" s="1289"/>
      <c r="BV75" s="1289"/>
      <c r="BW75" s="1289"/>
      <c r="BX75" s="1289">
        <v>10.7</v>
      </c>
      <c r="BY75" s="1289"/>
      <c r="BZ75" s="1289"/>
      <c r="CA75" s="1289"/>
      <c r="CB75" s="1289"/>
      <c r="CC75" s="1289"/>
      <c r="CD75" s="1289"/>
      <c r="CE75" s="1289"/>
      <c r="CF75" s="1289">
        <v>9.8000000000000007</v>
      </c>
      <c r="CG75" s="1289"/>
      <c r="CH75" s="1289"/>
      <c r="CI75" s="1289"/>
      <c r="CJ75" s="1289"/>
      <c r="CK75" s="1289"/>
      <c r="CL75" s="1289"/>
      <c r="CM75" s="1289"/>
      <c r="CN75" s="1289">
        <v>9.3000000000000007</v>
      </c>
      <c r="CO75" s="1289"/>
      <c r="CP75" s="1289"/>
      <c r="CQ75" s="1289"/>
      <c r="CR75" s="1289"/>
      <c r="CS75" s="1289"/>
      <c r="CT75" s="1289"/>
      <c r="CU75" s="1289"/>
      <c r="CV75" s="1289">
        <v>9.1999999999999993</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606</v>
      </c>
      <c r="AO77" s="1288"/>
      <c r="AP77" s="1288"/>
      <c r="AQ77" s="1288"/>
      <c r="AR77" s="1288"/>
      <c r="AS77" s="1288"/>
      <c r="AT77" s="1288"/>
      <c r="AU77" s="1288"/>
      <c r="AV77" s="1288"/>
      <c r="AW77" s="1288"/>
      <c r="AX77" s="1288"/>
      <c r="AY77" s="1288"/>
      <c r="AZ77" s="1288"/>
      <c r="BA77" s="1288"/>
      <c r="BB77" s="1291" t="s">
        <v>604</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609</v>
      </c>
      <c r="BC79" s="1291"/>
      <c r="BD79" s="1291"/>
      <c r="BE79" s="1291"/>
      <c r="BF79" s="1291"/>
      <c r="BG79" s="1291"/>
      <c r="BH79" s="1291"/>
      <c r="BI79" s="1291"/>
      <c r="BJ79" s="1291"/>
      <c r="BK79" s="1291"/>
      <c r="BL79" s="1291"/>
      <c r="BM79" s="1291"/>
      <c r="BN79" s="1291"/>
      <c r="BO79" s="1291"/>
      <c r="BP79" s="1289">
        <v>7.9</v>
      </c>
      <c r="BQ79" s="1289"/>
      <c r="BR79" s="1289"/>
      <c r="BS79" s="1289"/>
      <c r="BT79" s="1289"/>
      <c r="BU79" s="1289"/>
      <c r="BV79" s="1289"/>
      <c r="BW79" s="1289"/>
      <c r="BX79" s="1289">
        <v>6.9</v>
      </c>
      <c r="BY79" s="1289"/>
      <c r="BZ79" s="1289"/>
      <c r="CA79" s="1289"/>
      <c r="CB79" s="1289"/>
      <c r="CC79" s="1289"/>
      <c r="CD79" s="1289"/>
      <c r="CE79" s="1289"/>
      <c r="CF79" s="1289">
        <v>7.2</v>
      </c>
      <c r="CG79" s="1289"/>
      <c r="CH79" s="1289"/>
      <c r="CI79" s="1289"/>
      <c r="CJ79" s="1289"/>
      <c r="CK79" s="1289"/>
      <c r="CL79" s="1289"/>
      <c r="CM79" s="1289"/>
      <c r="CN79" s="1289">
        <v>6</v>
      </c>
      <c r="CO79" s="1289"/>
      <c r="CP79" s="1289"/>
      <c r="CQ79" s="1289"/>
      <c r="CR79" s="1289"/>
      <c r="CS79" s="1289"/>
      <c r="CT79" s="1289"/>
      <c r="CU79" s="1289"/>
      <c r="CV79" s="1289">
        <v>5.6</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PVZJBF3IN609oCsbb6xDlkYfX+03p5oMjhor1hdKtYGuQR2Axsnixe0wwhL8IXRmxKoMGJcKKEDOVZXjikrsQ==" saltValue="I2tvsQbY4Hy61YQr1eJ4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SzXdZvDK2w4+X83hRJWe/pNhUHU4q1PnqnTAtPxXyVLw+pbkui7xvbfYyVrHG/19aHv0K70c/5YHyP/c6jnHQ==" saltValue="72yaT1oDYthJ6mmCX6Hu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q4h1coqOy8nNifaN1KhVphVlMl5c+4rSIM7wo+ZrQFWksiPrz93YjRWp0h9NYiLL0kuGe0QGO+2jXkxY5zboA==" saltValue="N4HzZSVOG10jQYJ4C/UL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153754</v>
      </c>
      <c r="E3" s="141"/>
      <c r="F3" s="142">
        <v>263041</v>
      </c>
      <c r="G3" s="143"/>
      <c r="H3" s="144"/>
    </row>
    <row r="4" spans="1:8">
      <c r="A4" s="145"/>
      <c r="B4" s="146"/>
      <c r="C4" s="147"/>
      <c r="D4" s="148">
        <v>130145</v>
      </c>
      <c r="E4" s="149"/>
      <c r="F4" s="150">
        <v>103171</v>
      </c>
      <c r="G4" s="151"/>
      <c r="H4" s="152"/>
    </row>
    <row r="5" spans="1:8">
      <c r="A5" s="133" t="s">
        <v>547</v>
      </c>
      <c r="B5" s="138"/>
      <c r="C5" s="139"/>
      <c r="D5" s="140">
        <v>190022</v>
      </c>
      <c r="E5" s="141"/>
      <c r="F5" s="142">
        <v>272886</v>
      </c>
      <c r="G5" s="143"/>
      <c r="H5" s="144"/>
    </row>
    <row r="6" spans="1:8">
      <c r="A6" s="145"/>
      <c r="B6" s="146"/>
      <c r="C6" s="147"/>
      <c r="D6" s="148">
        <v>126259</v>
      </c>
      <c r="E6" s="149"/>
      <c r="F6" s="150">
        <v>125724</v>
      </c>
      <c r="G6" s="151"/>
      <c r="H6" s="152"/>
    </row>
    <row r="7" spans="1:8">
      <c r="A7" s="133" t="s">
        <v>548</v>
      </c>
      <c r="B7" s="138"/>
      <c r="C7" s="139"/>
      <c r="D7" s="140">
        <v>166584</v>
      </c>
      <c r="E7" s="141"/>
      <c r="F7" s="142">
        <v>245039</v>
      </c>
      <c r="G7" s="143"/>
      <c r="H7" s="144"/>
    </row>
    <row r="8" spans="1:8">
      <c r="A8" s="145"/>
      <c r="B8" s="146"/>
      <c r="C8" s="147"/>
      <c r="D8" s="148">
        <v>132135</v>
      </c>
      <c r="E8" s="149"/>
      <c r="F8" s="150">
        <v>108922</v>
      </c>
      <c r="G8" s="151"/>
      <c r="H8" s="152"/>
    </row>
    <row r="9" spans="1:8">
      <c r="A9" s="133" t="s">
        <v>549</v>
      </c>
      <c r="B9" s="138"/>
      <c r="C9" s="139"/>
      <c r="D9" s="140">
        <v>176467</v>
      </c>
      <c r="E9" s="141"/>
      <c r="F9" s="142">
        <v>237994</v>
      </c>
      <c r="G9" s="143"/>
      <c r="H9" s="144"/>
    </row>
    <row r="10" spans="1:8">
      <c r="A10" s="145"/>
      <c r="B10" s="146"/>
      <c r="C10" s="147"/>
      <c r="D10" s="148">
        <v>129446</v>
      </c>
      <c r="E10" s="149"/>
      <c r="F10" s="150">
        <v>110361</v>
      </c>
      <c r="G10" s="151"/>
      <c r="H10" s="152"/>
    </row>
    <row r="11" spans="1:8">
      <c r="A11" s="133" t="s">
        <v>550</v>
      </c>
      <c r="B11" s="138"/>
      <c r="C11" s="139"/>
      <c r="D11" s="140">
        <v>186094</v>
      </c>
      <c r="E11" s="141"/>
      <c r="F11" s="142">
        <v>267911</v>
      </c>
      <c r="G11" s="143"/>
      <c r="H11" s="144"/>
    </row>
    <row r="12" spans="1:8">
      <c r="A12" s="145"/>
      <c r="B12" s="146"/>
      <c r="C12" s="153"/>
      <c r="D12" s="148">
        <v>61011</v>
      </c>
      <c r="E12" s="149"/>
      <c r="F12" s="150">
        <v>106425</v>
      </c>
      <c r="G12" s="151"/>
      <c r="H12" s="152"/>
    </row>
    <row r="13" spans="1:8">
      <c r="A13" s="133"/>
      <c r="B13" s="138"/>
      <c r="C13" s="154"/>
      <c r="D13" s="155">
        <v>174584</v>
      </c>
      <c r="E13" s="156"/>
      <c r="F13" s="157">
        <v>257374</v>
      </c>
      <c r="G13" s="158"/>
      <c r="H13" s="144"/>
    </row>
    <row r="14" spans="1:8">
      <c r="A14" s="145"/>
      <c r="B14" s="146"/>
      <c r="C14" s="147"/>
      <c r="D14" s="148">
        <v>115799</v>
      </c>
      <c r="E14" s="149"/>
      <c r="F14" s="150">
        <v>110921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5.14</v>
      </c>
      <c r="C19" s="159">
        <f>ROUND(VALUE(SUBSTITUTE(実質収支比率等に係る経年分析!G$48,"▲","-")),2)</f>
        <v>2.68</v>
      </c>
      <c r="D19" s="159">
        <f>ROUND(VALUE(SUBSTITUTE(実質収支比率等に係る経年分析!H$48,"▲","-")),2)</f>
        <v>4.72</v>
      </c>
      <c r="E19" s="159">
        <f>ROUND(VALUE(SUBSTITUTE(実質収支比率等に係る経年分析!I$48,"▲","-")),2)</f>
        <v>4.13</v>
      </c>
      <c r="F19" s="159">
        <f>ROUND(VALUE(SUBSTITUTE(実質収支比率等に係る経年分析!J$48,"▲","-")),2)</f>
        <v>3.86</v>
      </c>
    </row>
    <row r="20" spans="1:11">
      <c r="A20" s="159" t="s">
        <v>49</v>
      </c>
      <c r="B20" s="159">
        <f>ROUND(VALUE(SUBSTITUTE(実質収支比率等に係る経年分析!F$47,"▲","-")),2)</f>
        <v>36.61</v>
      </c>
      <c r="C20" s="159">
        <f>ROUND(VALUE(SUBSTITUTE(実質収支比率等に係る経年分析!G$47,"▲","-")),2)</f>
        <v>37.799999999999997</v>
      </c>
      <c r="D20" s="159">
        <f>ROUND(VALUE(SUBSTITUTE(実質収支比率等に係る経年分析!H$47,"▲","-")),2)</f>
        <v>38.39</v>
      </c>
      <c r="E20" s="159">
        <f>ROUND(VALUE(SUBSTITUTE(実質収支比率等に係る経年分析!I$47,"▲","-")),2)</f>
        <v>39.26</v>
      </c>
      <c r="F20" s="159">
        <f>ROUND(VALUE(SUBSTITUTE(実質収支比率等に係る経年分析!J$47,"▲","-")),2)</f>
        <v>39.32</v>
      </c>
    </row>
    <row r="21" spans="1:11">
      <c r="A21" s="159" t="s">
        <v>50</v>
      </c>
      <c r="B21" s="159">
        <f>IF(ISNUMBER(VALUE(SUBSTITUTE(実質収支比率等に係る経年分析!F$49,"▲","-"))),ROUND(VALUE(SUBSTITUTE(実質収支比率等に係る経年分析!F$49,"▲","-")),2),NA())</f>
        <v>3.49</v>
      </c>
      <c r="C21" s="159">
        <f>IF(ISNUMBER(VALUE(SUBSTITUTE(実質収支比率等に係る経年分析!G$49,"▲","-"))),ROUND(VALUE(SUBSTITUTE(実質収支比率等に係る経年分析!G$49,"▲","-")),2),NA())</f>
        <v>-5.18</v>
      </c>
      <c r="D21" s="159">
        <f>IF(ISNUMBER(VALUE(SUBSTITUTE(実質収支比率等に係る経年分析!H$49,"▲","-"))),ROUND(VALUE(SUBSTITUTE(実質収支比率等に係る経年分析!H$49,"▲","-")),2),NA())</f>
        <v>2.12</v>
      </c>
      <c r="E21" s="159">
        <f>IF(ISNUMBER(VALUE(SUBSTITUTE(実質収支比率等に係る経年分析!I$49,"▲","-"))),ROUND(VALUE(SUBSTITUTE(実質収支比率等に係る経年分析!I$49,"▲","-")),2),NA())</f>
        <v>-3.14</v>
      </c>
      <c r="F21" s="159">
        <f>IF(ISNUMBER(VALUE(SUBSTITUTE(実質収支比率等に係る経年分析!J$49,"▲","-"))),ROUND(VALUE(SUBSTITUTE(実質収支比率等に係る経年分析!J$49,"▲","-")),2),NA())</f>
        <v>-4.13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大桑村後期高齢者医療事業特別会計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大桑村公共下水道事業特別会計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大桑村村営水道事業特別会計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大桑村農業集落排水事業特別会計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0.03</v>
      </c>
    </row>
    <row r="35" spans="1:16">
      <c r="A35" s="160" t="str">
        <f>IF(連結実質赤字比率に係る赤字・黒字の構成分析!C$35="",NA(),連結実質赤字比率に係る赤字・黒字の構成分析!C$35)</f>
        <v>大桑村国民健康保険事業特別会計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1.1599999999999999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3.85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652</v>
      </c>
      <c r="E42" s="161"/>
      <c r="F42" s="161"/>
      <c r="G42" s="161">
        <f>'実質公債費比率（分子）の構造'!L$52</f>
        <v>636</v>
      </c>
      <c r="H42" s="161"/>
      <c r="I42" s="161"/>
      <c r="J42" s="161">
        <f>'実質公債費比率（分子）の構造'!M$52</f>
        <v>608</v>
      </c>
      <c r="K42" s="161"/>
      <c r="L42" s="161"/>
      <c r="M42" s="161">
        <f>'実質公債費比率（分子）の構造'!N$52</f>
        <v>570</v>
      </c>
      <c r="N42" s="161"/>
      <c r="O42" s="161"/>
      <c r="P42" s="161">
        <f>'実質公債費比率（分子）の構造'!O$52</f>
        <v>541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22</v>
      </c>
      <c r="C44" s="161"/>
      <c r="D44" s="161"/>
      <c r="E44" s="161">
        <f>'実質公債費比率（分子）の構造'!L$50</f>
        <v>15</v>
      </c>
      <c r="F44" s="161"/>
      <c r="G44" s="161"/>
      <c r="H44" s="161">
        <f>'実質公債費比率（分子）の構造'!M$50</f>
        <v>13</v>
      </c>
      <c r="I44" s="161"/>
      <c r="J44" s="161"/>
      <c r="K44" s="161">
        <f>'実質公債費比率（分子）の構造'!N$50</f>
        <v>7</v>
      </c>
      <c r="L44" s="161"/>
      <c r="M44" s="161"/>
      <c r="N44" s="161">
        <f>'実質公債費比率（分子）の構造'!O$50</f>
        <v>6</v>
      </c>
      <c r="O44" s="161"/>
      <c r="P44" s="161"/>
    </row>
    <row r="45" spans="1:16">
      <c r="A45" s="161" t="s">
        <v>60</v>
      </c>
      <c r="B45" s="161">
        <f>'実質公債費比率（分子）の構造'!K$49</f>
        <v>11</v>
      </c>
      <c r="C45" s="161"/>
      <c r="D45" s="161"/>
      <c r="E45" s="161">
        <f>'実質公債費比率（分子）の構造'!L$49</f>
        <v>12</v>
      </c>
      <c r="F45" s="161"/>
      <c r="G45" s="161"/>
      <c r="H45" s="161">
        <f>'実質公債費比率（分子）の構造'!M$49</f>
        <v>9</v>
      </c>
      <c r="I45" s="161"/>
      <c r="J45" s="161"/>
      <c r="K45" s="161">
        <f>'実質公債費比率（分子）の構造'!N$49</f>
        <v>14</v>
      </c>
      <c r="L45" s="161"/>
      <c r="M45" s="161"/>
      <c r="N45" s="161">
        <f>'実質公債費比率（分子）の構造'!O$49</f>
        <v>13</v>
      </c>
      <c r="O45" s="161"/>
      <c r="P45" s="161"/>
    </row>
    <row r="46" spans="1:16">
      <c r="A46" s="161" t="s">
        <v>61</v>
      </c>
      <c r="B46" s="161">
        <f>'実質公債費比率（分子）の構造'!K$48</f>
        <v>239</v>
      </c>
      <c r="C46" s="161"/>
      <c r="D46" s="161"/>
      <c r="E46" s="161">
        <f>'実質公債費比率（分子）の構造'!L$48</f>
        <v>220</v>
      </c>
      <c r="F46" s="161"/>
      <c r="G46" s="161"/>
      <c r="H46" s="161">
        <f>'実質公債費比率（分子）の構造'!M$48</f>
        <v>202</v>
      </c>
      <c r="I46" s="161"/>
      <c r="J46" s="161"/>
      <c r="K46" s="161">
        <f>'実質公債費比率（分子）の構造'!N$48</f>
        <v>205</v>
      </c>
      <c r="L46" s="161"/>
      <c r="M46" s="161"/>
      <c r="N46" s="161">
        <f>'実質公債費比率（分子）の構造'!O$48</f>
        <v>188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580</v>
      </c>
      <c r="C49" s="161"/>
      <c r="D49" s="161"/>
      <c r="E49" s="161">
        <f>'実質公債費比率（分子）の構造'!L$45</f>
        <v>567</v>
      </c>
      <c r="F49" s="161"/>
      <c r="G49" s="161"/>
      <c r="H49" s="161">
        <f>'実質公債費比率（分子）の構造'!M$45</f>
        <v>546</v>
      </c>
      <c r="I49" s="161"/>
      <c r="J49" s="161"/>
      <c r="K49" s="161">
        <f>'実質公債費比率（分子）の構造'!N$45</f>
        <v>510</v>
      </c>
      <c r="L49" s="161"/>
      <c r="M49" s="161"/>
      <c r="N49" s="161">
        <f>'実質公債費比率（分子）の構造'!O$45</f>
        <v>506</v>
      </c>
      <c r="O49" s="161"/>
      <c r="P49" s="161"/>
    </row>
    <row r="50" spans="1:16">
      <c r="A50" s="161" t="s">
        <v>65</v>
      </c>
      <c r="B50" s="161" t="e">
        <f>NA()</f>
        <v>#N/A</v>
      </c>
      <c r="C50" s="161">
        <f>IF(ISNUMBER('実質公債費比率（分子）の構造'!K$53),'実質公債費比率（分子）の構造'!K$53,NA())</f>
        <v>200</v>
      </c>
      <c r="D50" s="161" t="e">
        <f>NA()</f>
        <v>#N/A</v>
      </c>
      <c r="E50" s="161" t="e">
        <f>NA()</f>
        <v>#N/A</v>
      </c>
      <c r="F50" s="161">
        <f>IF(ISNUMBER('実質公債費比率（分子）の構造'!L$53),'実質公債費比率（分子）の構造'!L$53,NA())</f>
        <v>178</v>
      </c>
      <c r="G50" s="161" t="e">
        <f>NA()</f>
        <v>#N/A</v>
      </c>
      <c r="H50" s="161" t="e">
        <f>NA()</f>
        <v>#N/A</v>
      </c>
      <c r="I50" s="161">
        <f>IF(ISNUMBER('実質公債費比率（分子）の構造'!M$53),'実質公債費比率（分子）の構造'!M$53,NA())</f>
        <v>162</v>
      </c>
      <c r="J50" s="161" t="e">
        <f>NA()</f>
        <v>#N/A</v>
      </c>
      <c r="K50" s="161" t="e">
        <f>NA()</f>
        <v>#N/A</v>
      </c>
      <c r="L50" s="161">
        <f>IF(ISNUMBER('実質公債費比率（分子）の構造'!N$53),'実質公債費比率（分子）の構造'!N$53,NA())</f>
        <v>166</v>
      </c>
      <c r="M50" s="161" t="e">
        <f>NA()</f>
        <v>#N/A</v>
      </c>
      <c r="N50" s="161" t="e">
        <f>NA()</f>
        <v>#N/A</v>
      </c>
      <c r="O50" s="161">
        <f>IF(ISNUMBER('実質公債費比率（分子）の構造'!O$53),'実質公債費比率（分子）の構造'!O$53,NA())</f>
        <v>172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4453</v>
      </c>
      <c r="E56" s="160"/>
      <c r="F56" s="160"/>
      <c r="G56" s="160">
        <f>'将来負担比率（分子）の構造'!J$52</f>
        <v>4416</v>
      </c>
      <c r="H56" s="160"/>
      <c r="I56" s="160"/>
      <c r="J56" s="160">
        <f>'将来負担比率（分子）の構造'!K$52</f>
        <v>4405</v>
      </c>
      <c r="K56" s="160"/>
      <c r="L56" s="160"/>
      <c r="M56" s="160">
        <f>'将来負担比率（分子）の構造'!L$52</f>
        <v>4390</v>
      </c>
      <c r="N56" s="160"/>
      <c r="O56" s="160"/>
      <c r="P56" s="160">
        <f>'将来負担比率（分子）の構造'!M$52</f>
        <v>4355</v>
      </c>
    </row>
    <row r="57" spans="1:16">
      <c r="A57" s="160" t="s">
        <v>36</v>
      </c>
      <c r="B57" s="160"/>
      <c r="C57" s="160"/>
      <c r="D57" s="160">
        <f>'将来負担比率（分子）の構造'!I$51</f>
        <v>239</v>
      </c>
      <c r="E57" s="160"/>
      <c r="F57" s="160"/>
      <c r="G57" s="160">
        <f>'将来負担比率（分子）の構造'!J$51</f>
        <v>122</v>
      </c>
      <c r="H57" s="160"/>
      <c r="I57" s="160"/>
      <c r="J57" s="160">
        <f>'将来負担比率（分子）の構造'!K$51</f>
        <v>110</v>
      </c>
      <c r="K57" s="160"/>
      <c r="L57" s="160"/>
      <c r="M57" s="160">
        <f>'将来負担比率（分子）の構造'!L$51</f>
        <v>117</v>
      </c>
      <c r="N57" s="160"/>
      <c r="O57" s="160"/>
      <c r="P57" s="160">
        <f>'将来負担比率（分子）の構造'!M$51</f>
        <v>106</v>
      </c>
    </row>
    <row r="58" spans="1:16">
      <c r="A58" s="160" t="s">
        <v>35</v>
      </c>
      <c r="B58" s="160"/>
      <c r="C58" s="160"/>
      <c r="D58" s="160">
        <f>'将来負担比率（分子）の構造'!I$50</f>
        <v>1414</v>
      </c>
      <c r="E58" s="160"/>
      <c r="F58" s="160"/>
      <c r="G58" s="160">
        <f>'将来負担比率（分子）の構造'!J$50</f>
        <v>1526</v>
      </c>
      <c r="H58" s="160"/>
      <c r="I58" s="160"/>
      <c r="J58" s="160">
        <f>'将来負担比率（分子）の構造'!K$50</f>
        <v>1743</v>
      </c>
      <c r="K58" s="160"/>
      <c r="L58" s="160"/>
      <c r="M58" s="160">
        <f>'将来負担比率（分子）の構造'!L$50</f>
        <v>1925</v>
      </c>
      <c r="N58" s="160"/>
      <c r="O58" s="160"/>
      <c r="P58" s="160">
        <f>'将来負担比率（分子）の構造'!M$50</f>
        <v>2098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653</v>
      </c>
      <c r="C62" s="160"/>
      <c r="D62" s="160"/>
      <c r="E62" s="160">
        <f>'将来負担比率（分子）の構造'!J$45</f>
        <v>613</v>
      </c>
      <c r="F62" s="160"/>
      <c r="G62" s="160"/>
      <c r="H62" s="160">
        <f>'将来負担比率（分子）の構造'!K$45</f>
        <v>593</v>
      </c>
      <c r="I62" s="160"/>
      <c r="J62" s="160"/>
      <c r="K62" s="160">
        <f>'将来負担比率（分子）の構造'!L$45</f>
        <v>594</v>
      </c>
      <c r="L62" s="160"/>
      <c r="M62" s="160"/>
      <c r="N62" s="160">
        <f>'将来負担比率（分子）の構造'!M$45</f>
        <v>593</v>
      </c>
      <c r="O62" s="160"/>
      <c r="P62" s="160"/>
    </row>
    <row r="63" spans="1:16">
      <c r="A63" s="160" t="s">
        <v>28</v>
      </c>
      <c r="B63" s="160">
        <f>'将来負担比率（分子）の構造'!I$44</f>
        <v>132</v>
      </c>
      <c r="C63" s="160"/>
      <c r="D63" s="160"/>
      <c r="E63" s="160">
        <f>'将来負担比率（分子）の構造'!J$44</f>
        <v>121</v>
      </c>
      <c r="F63" s="160"/>
      <c r="G63" s="160"/>
      <c r="H63" s="160">
        <f>'将来負担比率（分子）の構造'!K$44</f>
        <v>113</v>
      </c>
      <c r="I63" s="160"/>
      <c r="J63" s="160"/>
      <c r="K63" s="160">
        <f>'将来負担比率（分子）の構造'!L$44</f>
        <v>106</v>
      </c>
      <c r="L63" s="160"/>
      <c r="M63" s="160"/>
      <c r="N63" s="160">
        <f>'将来負担比率（分子）の構造'!M$44</f>
        <v>93</v>
      </c>
      <c r="O63" s="160"/>
      <c r="P63" s="160"/>
    </row>
    <row r="64" spans="1:16">
      <c r="A64" s="160" t="s">
        <v>27</v>
      </c>
      <c r="B64" s="160">
        <f>'将来負担比率（分子）の構造'!I$43</f>
        <v>2140</v>
      </c>
      <c r="C64" s="160"/>
      <c r="D64" s="160"/>
      <c r="E64" s="160">
        <f>'将来負担比率（分子）の構造'!J$43</f>
        <v>2090</v>
      </c>
      <c r="F64" s="160"/>
      <c r="G64" s="160"/>
      <c r="H64" s="160">
        <f>'将来負担比率（分子）の構造'!K$43</f>
        <v>1964</v>
      </c>
      <c r="I64" s="160"/>
      <c r="J64" s="160"/>
      <c r="K64" s="160">
        <f>'将来負担比率（分子）の構造'!L$43</f>
        <v>1847</v>
      </c>
      <c r="L64" s="160"/>
      <c r="M64" s="160"/>
      <c r="N64" s="160">
        <f>'将来負担比率（分子）の構造'!M$43</f>
        <v>1699</v>
      </c>
      <c r="O64" s="160"/>
      <c r="P64" s="160"/>
    </row>
    <row r="65" spans="1:16">
      <c r="A65" s="160" t="s">
        <v>26</v>
      </c>
      <c r="B65" s="160">
        <f>'将来負担比率（分子）の構造'!I$42</f>
        <v>198</v>
      </c>
      <c r="C65" s="160"/>
      <c r="D65" s="160"/>
      <c r="E65" s="160">
        <f>'将来負担比率（分子）の構造'!J$42</f>
        <v>175</v>
      </c>
      <c r="F65" s="160"/>
      <c r="G65" s="160"/>
      <c r="H65" s="160">
        <f>'将来負担比率（分子）の構造'!K$42</f>
        <v>154</v>
      </c>
      <c r="I65" s="160"/>
      <c r="J65" s="160"/>
      <c r="K65" s="160">
        <f>'将来負担比率（分子）の構造'!L$42</f>
        <v>134</v>
      </c>
      <c r="L65" s="160"/>
      <c r="M65" s="160"/>
      <c r="N65" s="160">
        <f>'将来負担比率（分子）の構造'!M$42</f>
        <v>114</v>
      </c>
      <c r="O65" s="160"/>
      <c r="P65" s="160"/>
    </row>
    <row r="66" spans="1:16">
      <c r="A66" s="160" t="s">
        <v>25</v>
      </c>
      <c r="B66" s="160">
        <f>'将来負担比率（分子）の構造'!I$41</f>
        <v>4382</v>
      </c>
      <c r="C66" s="160"/>
      <c r="D66" s="160"/>
      <c r="E66" s="160">
        <f>'将来負担比率（分子）の構造'!J$41</f>
        <v>4371</v>
      </c>
      <c r="F66" s="160"/>
      <c r="G66" s="160"/>
      <c r="H66" s="160">
        <f>'将来負担比率（分子）の構造'!K$41</f>
        <v>4357</v>
      </c>
      <c r="I66" s="160"/>
      <c r="J66" s="160"/>
      <c r="K66" s="160">
        <f>'将来負担比率（分子）の構造'!L$41</f>
        <v>4473</v>
      </c>
      <c r="L66" s="160"/>
      <c r="M66" s="160"/>
      <c r="N66" s="160">
        <f>'将来負担比率（分子）の構造'!M$41</f>
        <v>4573</v>
      </c>
      <c r="O66" s="160"/>
      <c r="P66" s="160"/>
    </row>
    <row r="67" spans="1:16">
      <c r="A67" s="160" t="s">
        <v>69</v>
      </c>
      <c r="B67" s="160" t="e">
        <f>NA()</f>
        <v>#N/A</v>
      </c>
      <c r="C67" s="160">
        <f>IF(ISNUMBER('将来負担比率（分子）の構造'!I$53), IF('将来負担比率（分子）の構造'!I$53 &lt; 0, 0, '将来負担比率（分子）の構造'!I$53), NA())</f>
        <v>1398</v>
      </c>
      <c r="D67" s="160" t="e">
        <f>NA()</f>
        <v>#N/A</v>
      </c>
      <c r="E67" s="160" t="e">
        <f>NA()</f>
        <v>#N/A</v>
      </c>
      <c r="F67" s="160">
        <f>IF(ISNUMBER('将来負担比率（分子）の構造'!J$53), IF('将来負担比率（分子）の構造'!J$53 &lt; 0, 0, '将来負担比率（分子）の構造'!J$53), NA())</f>
        <v>1307</v>
      </c>
      <c r="G67" s="160" t="e">
        <f>NA()</f>
        <v>#N/A</v>
      </c>
      <c r="H67" s="160" t="e">
        <f>NA()</f>
        <v>#N/A</v>
      </c>
      <c r="I67" s="160">
        <f>IF(ISNUMBER('将来負担比率（分子）の構造'!K$53), IF('将来負担比率（分子）の構造'!K$53 &lt; 0, 0, '将来負担比率（分子）の構造'!K$53), NA())</f>
        <v>924</v>
      </c>
      <c r="J67" s="160" t="e">
        <f>NA()</f>
        <v>#N/A</v>
      </c>
      <c r="K67" s="160" t="e">
        <f>NA()</f>
        <v>#N/A</v>
      </c>
      <c r="L67" s="160">
        <f>IF(ISNUMBER('将来負担比率（分子）の構造'!L$53), IF('将来負担比率（分子）の構造'!L$53 &lt; 0, 0, '将来負担比率（分子）の構造'!L$53), NA())</f>
        <v>721</v>
      </c>
      <c r="M67" s="160" t="e">
        <f>NA()</f>
        <v>#N/A</v>
      </c>
      <c r="N67" s="160" t="e">
        <f>NA()</f>
        <v>#N/A</v>
      </c>
      <c r="O67" s="160">
        <f>IF(ISNUMBER('将来負担比率（分子）の構造'!M$53), IF('将来負担比率（分子）の構造'!M$53 &lt; 0, 0, '将来負担比率（分子）の構造'!M$53), NA())</f>
        <v>513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939</v>
      </c>
      <c r="C72" s="164">
        <f>基金残高に係る経年分析!G55</f>
        <v>939</v>
      </c>
      <c r="D72" s="164">
        <f>基金残高に係る経年分析!H55</f>
        <v>903</v>
      </c>
    </row>
    <row r="73" spans="1:16">
      <c r="A73" s="163" t="s">
        <v>72</v>
      </c>
      <c r="B73" s="164">
        <f>基金残高に係る経年分析!F56</f>
        <v>1</v>
      </c>
      <c r="C73" s="164">
        <f>基金残高に係る経年分析!G56</f>
        <v>1</v>
      </c>
      <c r="D73" s="164">
        <f>基金残高に係る経年分析!H56</f>
        <v>1</v>
      </c>
    </row>
    <row r="74" spans="1:16">
      <c r="A74" s="163" t="s">
        <v>73</v>
      </c>
      <c r="B74" s="164">
        <f>基金残高に係る経年分析!F57</f>
        <v>705</v>
      </c>
      <c r="C74" s="164">
        <f>基金残高に係る経年分析!G57</f>
        <v>915</v>
      </c>
      <c r="D74" s="164">
        <f>基金残高に係る経年分析!H57</f>
        <v>1126</v>
      </c>
    </row>
  </sheetData>
  <sheetProtection algorithmName="SHA-512" hashValue="n7jAv1v2Vk6jTeydbNaRvmaasUuffjlJ46vIL47BjCam7n1y3hwC9kSCIw2I/aNzqzYWMRStLT29ZFGwuTkMTQ==" saltValue="0eVxGrdD1GToh9oVGOsk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599596</v>
      </c>
      <c r="S5" s="649"/>
      <c r="T5" s="649"/>
      <c r="U5" s="649"/>
      <c r="V5" s="649"/>
      <c r="W5" s="649"/>
      <c r="X5" s="649"/>
      <c r="Y5" s="650"/>
      <c r="Z5" s="651">
        <v>16</v>
      </c>
      <c r="AA5" s="651"/>
      <c r="AB5" s="651"/>
      <c r="AC5" s="651"/>
      <c r="AD5" s="652">
        <v>599596</v>
      </c>
      <c r="AE5" s="652"/>
      <c r="AF5" s="652"/>
      <c r="AG5" s="652"/>
      <c r="AH5" s="652"/>
      <c r="AI5" s="652"/>
      <c r="AJ5" s="652"/>
      <c r="AK5" s="652"/>
      <c r="AL5" s="653">
        <v>26.4</v>
      </c>
      <c r="AM5" s="654"/>
      <c r="AN5" s="654"/>
      <c r="AO5" s="655"/>
      <c r="AP5" s="645" t="s">
        <v>224</v>
      </c>
      <c r="AQ5" s="646"/>
      <c r="AR5" s="646"/>
      <c r="AS5" s="646"/>
      <c r="AT5" s="646"/>
      <c r="AU5" s="646"/>
      <c r="AV5" s="646"/>
      <c r="AW5" s="646"/>
      <c r="AX5" s="646"/>
      <c r="AY5" s="646"/>
      <c r="AZ5" s="646"/>
      <c r="BA5" s="646"/>
      <c r="BB5" s="646"/>
      <c r="BC5" s="646"/>
      <c r="BD5" s="646"/>
      <c r="BE5" s="646"/>
      <c r="BF5" s="647"/>
      <c r="BG5" s="659">
        <v>598210</v>
      </c>
      <c r="BH5" s="660"/>
      <c r="BI5" s="660"/>
      <c r="BJ5" s="660"/>
      <c r="BK5" s="660"/>
      <c r="BL5" s="660"/>
      <c r="BM5" s="660"/>
      <c r="BN5" s="661"/>
      <c r="BO5" s="662">
        <v>99.8</v>
      </c>
      <c r="BP5" s="662"/>
      <c r="BQ5" s="662"/>
      <c r="BR5" s="662"/>
      <c r="BS5" s="663">
        <v>47459</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27425</v>
      </c>
      <c r="S6" s="660"/>
      <c r="T6" s="660"/>
      <c r="U6" s="660"/>
      <c r="V6" s="660"/>
      <c r="W6" s="660"/>
      <c r="X6" s="660"/>
      <c r="Y6" s="661"/>
      <c r="Z6" s="662">
        <v>0.7</v>
      </c>
      <c r="AA6" s="662"/>
      <c r="AB6" s="662"/>
      <c r="AC6" s="662"/>
      <c r="AD6" s="663">
        <v>27425</v>
      </c>
      <c r="AE6" s="663"/>
      <c r="AF6" s="663"/>
      <c r="AG6" s="663"/>
      <c r="AH6" s="663"/>
      <c r="AI6" s="663"/>
      <c r="AJ6" s="663"/>
      <c r="AK6" s="663"/>
      <c r="AL6" s="664">
        <v>1.2</v>
      </c>
      <c r="AM6" s="665"/>
      <c r="AN6" s="665"/>
      <c r="AO6" s="666"/>
      <c r="AP6" s="656" t="s">
        <v>229</v>
      </c>
      <c r="AQ6" s="657"/>
      <c r="AR6" s="657"/>
      <c r="AS6" s="657"/>
      <c r="AT6" s="657"/>
      <c r="AU6" s="657"/>
      <c r="AV6" s="657"/>
      <c r="AW6" s="657"/>
      <c r="AX6" s="657"/>
      <c r="AY6" s="657"/>
      <c r="AZ6" s="657"/>
      <c r="BA6" s="657"/>
      <c r="BB6" s="657"/>
      <c r="BC6" s="657"/>
      <c r="BD6" s="657"/>
      <c r="BE6" s="657"/>
      <c r="BF6" s="658"/>
      <c r="BG6" s="659">
        <v>598210</v>
      </c>
      <c r="BH6" s="660"/>
      <c r="BI6" s="660"/>
      <c r="BJ6" s="660"/>
      <c r="BK6" s="660"/>
      <c r="BL6" s="660"/>
      <c r="BM6" s="660"/>
      <c r="BN6" s="661"/>
      <c r="BO6" s="662">
        <v>99.8</v>
      </c>
      <c r="BP6" s="662"/>
      <c r="BQ6" s="662"/>
      <c r="BR6" s="662"/>
      <c r="BS6" s="663">
        <v>47459</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46527</v>
      </c>
      <c r="CS6" s="660"/>
      <c r="CT6" s="660"/>
      <c r="CU6" s="660"/>
      <c r="CV6" s="660"/>
      <c r="CW6" s="660"/>
      <c r="CX6" s="660"/>
      <c r="CY6" s="661"/>
      <c r="CZ6" s="653">
        <v>1.3</v>
      </c>
      <c r="DA6" s="654"/>
      <c r="DB6" s="654"/>
      <c r="DC6" s="673"/>
      <c r="DD6" s="668" t="s">
        <v>124</v>
      </c>
      <c r="DE6" s="660"/>
      <c r="DF6" s="660"/>
      <c r="DG6" s="660"/>
      <c r="DH6" s="660"/>
      <c r="DI6" s="660"/>
      <c r="DJ6" s="660"/>
      <c r="DK6" s="660"/>
      <c r="DL6" s="660"/>
      <c r="DM6" s="660"/>
      <c r="DN6" s="660"/>
      <c r="DO6" s="660"/>
      <c r="DP6" s="661"/>
      <c r="DQ6" s="668">
        <v>46527</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720</v>
      </c>
      <c r="S7" s="660"/>
      <c r="T7" s="660"/>
      <c r="U7" s="660"/>
      <c r="V7" s="660"/>
      <c r="W7" s="660"/>
      <c r="X7" s="660"/>
      <c r="Y7" s="661"/>
      <c r="Z7" s="662">
        <v>0</v>
      </c>
      <c r="AA7" s="662"/>
      <c r="AB7" s="662"/>
      <c r="AC7" s="662"/>
      <c r="AD7" s="663">
        <v>720</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165392</v>
      </c>
      <c r="BH7" s="660"/>
      <c r="BI7" s="660"/>
      <c r="BJ7" s="660"/>
      <c r="BK7" s="660"/>
      <c r="BL7" s="660"/>
      <c r="BM7" s="660"/>
      <c r="BN7" s="661"/>
      <c r="BO7" s="662">
        <v>27.6</v>
      </c>
      <c r="BP7" s="662"/>
      <c r="BQ7" s="662"/>
      <c r="BR7" s="662"/>
      <c r="BS7" s="663">
        <v>901</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625387</v>
      </c>
      <c r="CS7" s="660"/>
      <c r="CT7" s="660"/>
      <c r="CU7" s="660"/>
      <c r="CV7" s="660"/>
      <c r="CW7" s="660"/>
      <c r="CX7" s="660"/>
      <c r="CY7" s="661"/>
      <c r="CZ7" s="662">
        <v>17.100000000000001</v>
      </c>
      <c r="DA7" s="662"/>
      <c r="DB7" s="662"/>
      <c r="DC7" s="662"/>
      <c r="DD7" s="668">
        <v>4970</v>
      </c>
      <c r="DE7" s="660"/>
      <c r="DF7" s="660"/>
      <c r="DG7" s="660"/>
      <c r="DH7" s="660"/>
      <c r="DI7" s="660"/>
      <c r="DJ7" s="660"/>
      <c r="DK7" s="660"/>
      <c r="DL7" s="660"/>
      <c r="DM7" s="660"/>
      <c r="DN7" s="660"/>
      <c r="DO7" s="660"/>
      <c r="DP7" s="661"/>
      <c r="DQ7" s="668">
        <v>599973</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1715</v>
      </c>
      <c r="S8" s="660"/>
      <c r="T8" s="660"/>
      <c r="U8" s="660"/>
      <c r="V8" s="660"/>
      <c r="W8" s="660"/>
      <c r="X8" s="660"/>
      <c r="Y8" s="661"/>
      <c r="Z8" s="662">
        <v>0</v>
      </c>
      <c r="AA8" s="662"/>
      <c r="AB8" s="662"/>
      <c r="AC8" s="662"/>
      <c r="AD8" s="663">
        <v>1715</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6519</v>
      </c>
      <c r="BH8" s="660"/>
      <c r="BI8" s="660"/>
      <c r="BJ8" s="660"/>
      <c r="BK8" s="660"/>
      <c r="BL8" s="660"/>
      <c r="BM8" s="660"/>
      <c r="BN8" s="661"/>
      <c r="BO8" s="662">
        <v>1.1000000000000001</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659848</v>
      </c>
      <c r="CS8" s="660"/>
      <c r="CT8" s="660"/>
      <c r="CU8" s="660"/>
      <c r="CV8" s="660"/>
      <c r="CW8" s="660"/>
      <c r="CX8" s="660"/>
      <c r="CY8" s="661"/>
      <c r="CZ8" s="662">
        <v>18.100000000000001</v>
      </c>
      <c r="DA8" s="662"/>
      <c r="DB8" s="662"/>
      <c r="DC8" s="662"/>
      <c r="DD8" s="668">
        <v>15692</v>
      </c>
      <c r="DE8" s="660"/>
      <c r="DF8" s="660"/>
      <c r="DG8" s="660"/>
      <c r="DH8" s="660"/>
      <c r="DI8" s="660"/>
      <c r="DJ8" s="660"/>
      <c r="DK8" s="660"/>
      <c r="DL8" s="660"/>
      <c r="DM8" s="660"/>
      <c r="DN8" s="660"/>
      <c r="DO8" s="660"/>
      <c r="DP8" s="661"/>
      <c r="DQ8" s="668">
        <v>419214</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1849</v>
      </c>
      <c r="S9" s="660"/>
      <c r="T9" s="660"/>
      <c r="U9" s="660"/>
      <c r="V9" s="660"/>
      <c r="W9" s="660"/>
      <c r="X9" s="660"/>
      <c r="Y9" s="661"/>
      <c r="Z9" s="662">
        <v>0</v>
      </c>
      <c r="AA9" s="662"/>
      <c r="AB9" s="662"/>
      <c r="AC9" s="662"/>
      <c r="AD9" s="663">
        <v>1849</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143010</v>
      </c>
      <c r="BH9" s="660"/>
      <c r="BI9" s="660"/>
      <c r="BJ9" s="660"/>
      <c r="BK9" s="660"/>
      <c r="BL9" s="660"/>
      <c r="BM9" s="660"/>
      <c r="BN9" s="661"/>
      <c r="BO9" s="662">
        <v>23.9</v>
      </c>
      <c r="BP9" s="662"/>
      <c r="BQ9" s="662"/>
      <c r="BR9" s="662"/>
      <c r="BS9" s="668" t="s">
        <v>236</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468042</v>
      </c>
      <c r="CS9" s="660"/>
      <c r="CT9" s="660"/>
      <c r="CU9" s="660"/>
      <c r="CV9" s="660"/>
      <c r="CW9" s="660"/>
      <c r="CX9" s="660"/>
      <c r="CY9" s="661"/>
      <c r="CZ9" s="662">
        <v>12.8</v>
      </c>
      <c r="DA9" s="662"/>
      <c r="DB9" s="662"/>
      <c r="DC9" s="662"/>
      <c r="DD9" s="668">
        <v>27728</v>
      </c>
      <c r="DE9" s="660"/>
      <c r="DF9" s="660"/>
      <c r="DG9" s="660"/>
      <c r="DH9" s="660"/>
      <c r="DI9" s="660"/>
      <c r="DJ9" s="660"/>
      <c r="DK9" s="660"/>
      <c r="DL9" s="660"/>
      <c r="DM9" s="660"/>
      <c r="DN9" s="660"/>
      <c r="DO9" s="660"/>
      <c r="DP9" s="661"/>
      <c r="DQ9" s="668">
        <v>263446</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236</v>
      </c>
      <c r="AA10" s="662"/>
      <c r="AB10" s="662"/>
      <c r="AC10" s="662"/>
      <c r="AD10" s="663" t="s">
        <v>236</v>
      </c>
      <c r="AE10" s="663"/>
      <c r="AF10" s="663"/>
      <c r="AG10" s="663"/>
      <c r="AH10" s="663"/>
      <c r="AI10" s="663"/>
      <c r="AJ10" s="663"/>
      <c r="AK10" s="663"/>
      <c r="AL10" s="664" t="s">
        <v>124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11313</v>
      </c>
      <c r="BH10" s="660"/>
      <c r="BI10" s="660"/>
      <c r="BJ10" s="660"/>
      <c r="BK10" s="660"/>
      <c r="BL10" s="660"/>
      <c r="BM10" s="660"/>
      <c r="BN10" s="661"/>
      <c r="BO10" s="662">
        <v>1.9</v>
      </c>
      <c r="BP10" s="662"/>
      <c r="BQ10" s="662"/>
      <c r="BR10" s="662"/>
      <c r="BS10" s="668" t="s">
        <v>124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711</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711</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236</v>
      </c>
      <c r="S11" s="660"/>
      <c r="T11" s="660"/>
      <c r="U11" s="660"/>
      <c r="V11" s="660"/>
      <c r="W11" s="660"/>
      <c r="X11" s="660"/>
      <c r="Y11" s="661"/>
      <c r="Z11" s="662" t="s">
        <v>236</v>
      </c>
      <c r="AA11" s="662"/>
      <c r="AB11" s="662"/>
      <c r="AC11" s="662"/>
      <c r="AD11" s="663" t="s">
        <v>236</v>
      </c>
      <c r="AE11" s="663"/>
      <c r="AF11" s="663"/>
      <c r="AG11" s="663"/>
      <c r="AH11" s="663"/>
      <c r="AI11" s="663"/>
      <c r="AJ11" s="663"/>
      <c r="AK11" s="663"/>
      <c r="AL11" s="664" t="s">
        <v>124</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4550</v>
      </c>
      <c r="BH11" s="660"/>
      <c r="BI11" s="660"/>
      <c r="BJ11" s="660"/>
      <c r="BK11" s="660"/>
      <c r="BL11" s="660"/>
      <c r="BM11" s="660"/>
      <c r="BN11" s="661"/>
      <c r="BO11" s="662">
        <v>0.8</v>
      </c>
      <c r="BP11" s="662"/>
      <c r="BQ11" s="662"/>
      <c r="BR11" s="662"/>
      <c r="BS11" s="668">
        <v>901</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158782</v>
      </c>
      <c r="CS11" s="660"/>
      <c r="CT11" s="660"/>
      <c r="CU11" s="660"/>
      <c r="CV11" s="660"/>
      <c r="CW11" s="660"/>
      <c r="CX11" s="660"/>
      <c r="CY11" s="661"/>
      <c r="CZ11" s="662">
        <v>4.4000000000000004</v>
      </c>
      <c r="DA11" s="662"/>
      <c r="DB11" s="662"/>
      <c r="DC11" s="662"/>
      <c r="DD11" s="668">
        <v>23995</v>
      </c>
      <c r="DE11" s="660"/>
      <c r="DF11" s="660"/>
      <c r="DG11" s="660"/>
      <c r="DH11" s="660"/>
      <c r="DI11" s="660"/>
      <c r="DJ11" s="660"/>
      <c r="DK11" s="660"/>
      <c r="DL11" s="660"/>
      <c r="DM11" s="660"/>
      <c r="DN11" s="660"/>
      <c r="DO11" s="660"/>
      <c r="DP11" s="661"/>
      <c r="DQ11" s="668">
        <v>136440</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74968</v>
      </c>
      <c r="S12" s="660"/>
      <c r="T12" s="660"/>
      <c r="U12" s="660"/>
      <c r="V12" s="660"/>
      <c r="W12" s="660"/>
      <c r="X12" s="660"/>
      <c r="Y12" s="661"/>
      <c r="Z12" s="662">
        <v>2</v>
      </c>
      <c r="AA12" s="662"/>
      <c r="AB12" s="662"/>
      <c r="AC12" s="662"/>
      <c r="AD12" s="663">
        <v>74968</v>
      </c>
      <c r="AE12" s="663"/>
      <c r="AF12" s="663"/>
      <c r="AG12" s="663"/>
      <c r="AH12" s="663"/>
      <c r="AI12" s="663"/>
      <c r="AJ12" s="663"/>
      <c r="AK12" s="663"/>
      <c r="AL12" s="664">
        <v>3.3</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403351</v>
      </c>
      <c r="BH12" s="660"/>
      <c r="BI12" s="660"/>
      <c r="BJ12" s="660"/>
      <c r="BK12" s="660"/>
      <c r="BL12" s="660"/>
      <c r="BM12" s="660"/>
      <c r="BN12" s="661"/>
      <c r="BO12" s="662">
        <v>67.3</v>
      </c>
      <c r="BP12" s="662"/>
      <c r="BQ12" s="662"/>
      <c r="BR12" s="662"/>
      <c r="BS12" s="668">
        <v>46558</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73525</v>
      </c>
      <c r="CS12" s="660"/>
      <c r="CT12" s="660"/>
      <c r="CU12" s="660"/>
      <c r="CV12" s="660"/>
      <c r="CW12" s="660"/>
      <c r="CX12" s="660"/>
      <c r="CY12" s="661"/>
      <c r="CZ12" s="662">
        <v>2</v>
      </c>
      <c r="DA12" s="662"/>
      <c r="DB12" s="662"/>
      <c r="DC12" s="662"/>
      <c r="DD12" s="668">
        <v>21762</v>
      </c>
      <c r="DE12" s="660"/>
      <c r="DF12" s="660"/>
      <c r="DG12" s="660"/>
      <c r="DH12" s="660"/>
      <c r="DI12" s="660"/>
      <c r="DJ12" s="660"/>
      <c r="DK12" s="660"/>
      <c r="DL12" s="660"/>
      <c r="DM12" s="660"/>
      <c r="DN12" s="660"/>
      <c r="DO12" s="660"/>
      <c r="DP12" s="661"/>
      <c r="DQ12" s="668">
        <v>71361</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124</v>
      </c>
      <c r="AA13" s="662"/>
      <c r="AB13" s="662"/>
      <c r="AC13" s="662"/>
      <c r="AD13" s="663" t="s">
        <v>236</v>
      </c>
      <c r="AE13" s="663"/>
      <c r="AF13" s="663"/>
      <c r="AG13" s="663"/>
      <c r="AH13" s="663"/>
      <c r="AI13" s="663"/>
      <c r="AJ13" s="663"/>
      <c r="AK13" s="663"/>
      <c r="AL13" s="664" t="s">
        <v>236</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373554</v>
      </c>
      <c r="BH13" s="660"/>
      <c r="BI13" s="660"/>
      <c r="BJ13" s="660"/>
      <c r="BK13" s="660"/>
      <c r="BL13" s="660"/>
      <c r="BM13" s="660"/>
      <c r="BN13" s="661"/>
      <c r="BO13" s="662">
        <v>62.3</v>
      </c>
      <c r="BP13" s="662"/>
      <c r="BQ13" s="662"/>
      <c r="BR13" s="662"/>
      <c r="BS13" s="668">
        <v>46558</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751050</v>
      </c>
      <c r="CS13" s="660"/>
      <c r="CT13" s="660"/>
      <c r="CU13" s="660"/>
      <c r="CV13" s="660"/>
      <c r="CW13" s="660"/>
      <c r="CX13" s="660"/>
      <c r="CY13" s="661"/>
      <c r="CZ13" s="662">
        <v>20.6</v>
      </c>
      <c r="DA13" s="662"/>
      <c r="DB13" s="662"/>
      <c r="DC13" s="662"/>
      <c r="DD13" s="668">
        <v>600814</v>
      </c>
      <c r="DE13" s="660"/>
      <c r="DF13" s="660"/>
      <c r="DG13" s="660"/>
      <c r="DH13" s="660"/>
      <c r="DI13" s="660"/>
      <c r="DJ13" s="660"/>
      <c r="DK13" s="660"/>
      <c r="DL13" s="660"/>
      <c r="DM13" s="660"/>
      <c r="DN13" s="660"/>
      <c r="DO13" s="660"/>
      <c r="DP13" s="661"/>
      <c r="DQ13" s="668">
        <v>188811</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236</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10890</v>
      </c>
      <c r="BH14" s="660"/>
      <c r="BI14" s="660"/>
      <c r="BJ14" s="660"/>
      <c r="BK14" s="660"/>
      <c r="BL14" s="660"/>
      <c r="BM14" s="660"/>
      <c r="BN14" s="661"/>
      <c r="BO14" s="662">
        <v>1.8</v>
      </c>
      <c r="BP14" s="662"/>
      <c r="BQ14" s="662"/>
      <c r="BR14" s="662"/>
      <c r="BS14" s="668" t="s">
        <v>124</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132839</v>
      </c>
      <c r="CS14" s="660"/>
      <c r="CT14" s="660"/>
      <c r="CU14" s="660"/>
      <c r="CV14" s="660"/>
      <c r="CW14" s="660"/>
      <c r="CX14" s="660"/>
      <c r="CY14" s="661"/>
      <c r="CZ14" s="662">
        <v>3.6</v>
      </c>
      <c r="DA14" s="662"/>
      <c r="DB14" s="662"/>
      <c r="DC14" s="662"/>
      <c r="DD14" s="668">
        <v>14507</v>
      </c>
      <c r="DE14" s="660"/>
      <c r="DF14" s="660"/>
      <c r="DG14" s="660"/>
      <c r="DH14" s="660"/>
      <c r="DI14" s="660"/>
      <c r="DJ14" s="660"/>
      <c r="DK14" s="660"/>
      <c r="DL14" s="660"/>
      <c r="DM14" s="660"/>
      <c r="DN14" s="660"/>
      <c r="DO14" s="660"/>
      <c r="DP14" s="661"/>
      <c r="DQ14" s="668">
        <v>128517</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7064</v>
      </c>
      <c r="S15" s="660"/>
      <c r="T15" s="660"/>
      <c r="U15" s="660"/>
      <c r="V15" s="660"/>
      <c r="W15" s="660"/>
      <c r="X15" s="660"/>
      <c r="Y15" s="661"/>
      <c r="Z15" s="662">
        <v>0.2</v>
      </c>
      <c r="AA15" s="662"/>
      <c r="AB15" s="662"/>
      <c r="AC15" s="662"/>
      <c r="AD15" s="663">
        <v>7064</v>
      </c>
      <c r="AE15" s="663"/>
      <c r="AF15" s="663"/>
      <c r="AG15" s="663"/>
      <c r="AH15" s="663"/>
      <c r="AI15" s="663"/>
      <c r="AJ15" s="663"/>
      <c r="AK15" s="663"/>
      <c r="AL15" s="664">
        <v>0.3</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18577</v>
      </c>
      <c r="BH15" s="660"/>
      <c r="BI15" s="660"/>
      <c r="BJ15" s="660"/>
      <c r="BK15" s="660"/>
      <c r="BL15" s="660"/>
      <c r="BM15" s="660"/>
      <c r="BN15" s="661"/>
      <c r="BO15" s="662">
        <v>3.1</v>
      </c>
      <c r="BP15" s="662"/>
      <c r="BQ15" s="662"/>
      <c r="BR15" s="662"/>
      <c r="BS15" s="668" t="s">
        <v>236</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221998</v>
      </c>
      <c r="CS15" s="660"/>
      <c r="CT15" s="660"/>
      <c r="CU15" s="660"/>
      <c r="CV15" s="660"/>
      <c r="CW15" s="660"/>
      <c r="CX15" s="660"/>
      <c r="CY15" s="661"/>
      <c r="CZ15" s="662">
        <v>6.1</v>
      </c>
      <c r="DA15" s="662"/>
      <c r="DB15" s="662"/>
      <c r="DC15" s="662"/>
      <c r="DD15" s="668">
        <v>6248</v>
      </c>
      <c r="DE15" s="660"/>
      <c r="DF15" s="660"/>
      <c r="DG15" s="660"/>
      <c r="DH15" s="660"/>
      <c r="DI15" s="660"/>
      <c r="DJ15" s="660"/>
      <c r="DK15" s="660"/>
      <c r="DL15" s="660"/>
      <c r="DM15" s="660"/>
      <c r="DN15" s="660"/>
      <c r="DO15" s="660"/>
      <c r="DP15" s="661"/>
      <c r="DQ15" s="668">
        <v>216746</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236</v>
      </c>
      <c r="AE16" s="663"/>
      <c r="AF16" s="663"/>
      <c r="AG16" s="663"/>
      <c r="AH16" s="663"/>
      <c r="AI16" s="663"/>
      <c r="AJ16" s="663"/>
      <c r="AK16" s="663"/>
      <c r="AL16" s="664" t="s">
        <v>236</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2024</v>
      </c>
      <c r="CS16" s="660"/>
      <c r="CT16" s="660"/>
      <c r="CU16" s="660"/>
      <c r="CV16" s="660"/>
      <c r="CW16" s="660"/>
      <c r="CX16" s="660"/>
      <c r="CY16" s="661"/>
      <c r="CZ16" s="662">
        <v>0.1</v>
      </c>
      <c r="DA16" s="662"/>
      <c r="DB16" s="662"/>
      <c r="DC16" s="662"/>
      <c r="DD16" s="668" t="s">
        <v>124</v>
      </c>
      <c r="DE16" s="660"/>
      <c r="DF16" s="660"/>
      <c r="DG16" s="660"/>
      <c r="DH16" s="660"/>
      <c r="DI16" s="660"/>
      <c r="DJ16" s="660"/>
      <c r="DK16" s="660"/>
      <c r="DL16" s="660"/>
      <c r="DM16" s="660"/>
      <c r="DN16" s="660"/>
      <c r="DO16" s="660"/>
      <c r="DP16" s="661"/>
      <c r="DQ16" s="668">
        <v>2024</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1296</v>
      </c>
      <c r="S17" s="660"/>
      <c r="T17" s="660"/>
      <c r="U17" s="660"/>
      <c r="V17" s="660"/>
      <c r="W17" s="660"/>
      <c r="X17" s="660"/>
      <c r="Y17" s="661"/>
      <c r="Z17" s="662">
        <v>0</v>
      </c>
      <c r="AA17" s="662"/>
      <c r="AB17" s="662"/>
      <c r="AC17" s="662"/>
      <c r="AD17" s="663">
        <v>1296</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236</v>
      </c>
      <c r="BP17" s="662"/>
      <c r="BQ17" s="662"/>
      <c r="BR17" s="662"/>
      <c r="BS17" s="668" t="s">
        <v>124</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506111</v>
      </c>
      <c r="CS17" s="660"/>
      <c r="CT17" s="660"/>
      <c r="CU17" s="660"/>
      <c r="CV17" s="660"/>
      <c r="CW17" s="660"/>
      <c r="CX17" s="660"/>
      <c r="CY17" s="661"/>
      <c r="CZ17" s="662">
        <v>13.9</v>
      </c>
      <c r="DA17" s="662"/>
      <c r="DB17" s="662"/>
      <c r="DC17" s="662"/>
      <c r="DD17" s="668" t="s">
        <v>124</v>
      </c>
      <c r="DE17" s="660"/>
      <c r="DF17" s="660"/>
      <c r="DG17" s="660"/>
      <c r="DH17" s="660"/>
      <c r="DI17" s="660"/>
      <c r="DJ17" s="660"/>
      <c r="DK17" s="660"/>
      <c r="DL17" s="660"/>
      <c r="DM17" s="660"/>
      <c r="DN17" s="660"/>
      <c r="DO17" s="660"/>
      <c r="DP17" s="661"/>
      <c r="DQ17" s="668">
        <v>501825</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1647698</v>
      </c>
      <c r="S18" s="660"/>
      <c r="T18" s="660"/>
      <c r="U18" s="660"/>
      <c r="V18" s="660"/>
      <c r="W18" s="660"/>
      <c r="X18" s="660"/>
      <c r="Y18" s="661"/>
      <c r="Z18" s="662">
        <v>44.1</v>
      </c>
      <c r="AA18" s="662"/>
      <c r="AB18" s="662"/>
      <c r="AC18" s="662"/>
      <c r="AD18" s="663">
        <v>1544010</v>
      </c>
      <c r="AE18" s="663"/>
      <c r="AF18" s="663"/>
      <c r="AG18" s="663"/>
      <c r="AH18" s="663"/>
      <c r="AI18" s="663"/>
      <c r="AJ18" s="663"/>
      <c r="AK18" s="663"/>
      <c r="AL18" s="664">
        <v>67.900000000000006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236</v>
      </c>
      <c r="BP18" s="662"/>
      <c r="BQ18" s="662"/>
      <c r="BR18" s="662"/>
      <c r="BS18" s="668" t="s">
        <v>236</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124</v>
      </c>
      <c r="DA18" s="662"/>
      <c r="DB18" s="662"/>
      <c r="DC18" s="662"/>
      <c r="DD18" s="668" t="s">
        <v>236</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1544010</v>
      </c>
      <c r="S19" s="660"/>
      <c r="T19" s="660"/>
      <c r="U19" s="660"/>
      <c r="V19" s="660"/>
      <c r="W19" s="660"/>
      <c r="X19" s="660"/>
      <c r="Y19" s="661"/>
      <c r="Z19" s="662">
        <v>41.3</v>
      </c>
      <c r="AA19" s="662"/>
      <c r="AB19" s="662"/>
      <c r="AC19" s="662"/>
      <c r="AD19" s="663">
        <v>1544010</v>
      </c>
      <c r="AE19" s="663"/>
      <c r="AF19" s="663"/>
      <c r="AG19" s="663"/>
      <c r="AH19" s="663"/>
      <c r="AI19" s="663"/>
      <c r="AJ19" s="663"/>
      <c r="AK19" s="663"/>
      <c r="AL19" s="664">
        <v>67.900000000000006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1386</v>
      </c>
      <c r="BH19" s="660"/>
      <c r="BI19" s="660"/>
      <c r="BJ19" s="660"/>
      <c r="BK19" s="660"/>
      <c r="BL19" s="660"/>
      <c r="BM19" s="660"/>
      <c r="BN19" s="661"/>
      <c r="BO19" s="662">
        <v>0.2</v>
      </c>
      <c r="BP19" s="662"/>
      <c r="BQ19" s="662"/>
      <c r="BR19" s="662"/>
      <c r="BS19" s="668" t="s">
        <v>124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236</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103688</v>
      </c>
      <c r="S20" s="660"/>
      <c r="T20" s="660"/>
      <c r="U20" s="660"/>
      <c r="V20" s="660"/>
      <c r="W20" s="660"/>
      <c r="X20" s="660"/>
      <c r="Y20" s="661"/>
      <c r="Z20" s="662">
        <v>2.8</v>
      </c>
      <c r="AA20" s="662"/>
      <c r="AB20" s="662"/>
      <c r="AC20" s="662"/>
      <c r="AD20" s="663" t="s">
        <v>124</v>
      </c>
      <c r="AE20" s="663"/>
      <c r="AF20" s="663"/>
      <c r="AG20" s="663"/>
      <c r="AH20" s="663"/>
      <c r="AI20" s="663"/>
      <c r="AJ20" s="663"/>
      <c r="AK20" s="663"/>
      <c r="AL20" s="664" t="s">
        <v>124</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1386</v>
      </c>
      <c r="BH20" s="660"/>
      <c r="BI20" s="660"/>
      <c r="BJ20" s="660"/>
      <c r="BK20" s="660"/>
      <c r="BL20" s="660"/>
      <c r="BM20" s="660"/>
      <c r="BN20" s="661"/>
      <c r="BO20" s="662">
        <v>0.2</v>
      </c>
      <c r="BP20" s="662"/>
      <c r="BQ20" s="662"/>
      <c r="BR20" s="662"/>
      <c r="BS20" s="668" t="s">
        <v>236</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3646844</v>
      </c>
      <c r="CS20" s="660"/>
      <c r="CT20" s="660"/>
      <c r="CU20" s="660"/>
      <c r="CV20" s="660"/>
      <c r="CW20" s="660"/>
      <c r="CX20" s="660"/>
      <c r="CY20" s="661"/>
      <c r="CZ20" s="662">
        <v>100</v>
      </c>
      <c r="DA20" s="662"/>
      <c r="DB20" s="662"/>
      <c r="DC20" s="662"/>
      <c r="DD20" s="668">
        <v>715716</v>
      </c>
      <c r="DE20" s="660"/>
      <c r="DF20" s="660"/>
      <c r="DG20" s="660"/>
      <c r="DH20" s="660"/>
      <c r="DI20" s="660"/>
      <c r="DJ20" s="660"/>
      <c r="DK20" s="660"/>
      <c r="DL20" s="660"/>
      <c r="DM20" s="660"/>
      <c r="DN20" s="660"/>
      <c r="DO20" s="660"/>
      <c r="DP20" s="661"/>
      <c r="DQ20" s="668">
        <v>2575595</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t="s">
        <v>236</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236</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1386</v>
      </c>
      <c r="BH21" s="660"/>
      <c r="BI21" s="660"/>
      <c r="BJ21" s="660"/>
      <c r="BK21" s="660"/>
      <c r="BL21" s="660"/>
      <c r="BM21" s="660"/>
      <c r="BN21" s="661"/>
      <c r="BO21" s="662">
        <v>0.2</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2362331</v>
      </c>
      <c r="S22" s="660"/>
      <c r="T22" s="660"/>
      <c r="U22" s="660"/>
      <c r="V22" s="660"/>
      <c r="W22" s="660"/>
      <c r="X22" s="660"/>
      <c r="Y22" s="661"/>
      <c r="Z22" s="662">
        <v>63.2</v>
      </c>
      <c r="AA22" s="662"/>
      <c r="AB22" s="662"/>
      <c r="AC22" s="662"/>
      <c r="AD22" s="663">
        <v>2258643</v>
      </c>
      <c r="AE22" s="663"/>
      <c r="AF22" s="663"/>
      <c r="AG22" s="663"/>
      <c r="AH22" s="663"/>
      <c r="AI22" s="663"/>
      <c r="AJ22" s="663"/>
      <c r="AK22" s="663"/>
      <c r="AL22" s="664">
        <v>99.4</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586</v>
      </c>
      <c r="S23" s="660"/>
      <c r="T23" s="660"/>
      <c r="U23" s="660"/>
      <c r="V23" s="660"/>
      <c r="W23" s="660"/>
      <c r="X23" s="660"/>
      <c r="Y23" s="661"/>
      <c r="Z23" s="662">
        <v>0</v>
      </c>
      <c r="AA23" s="662"/>
      <c r="AB23" s="662"/>
      <c r="AC23" s="662"/>
      <c r="AD23" s="663">
        <v>586</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236</v>
      </c>
      <c r="BH23" s="660"/>
      <c r="BI23" s="660"/>
      <c r="BJ23" s="660"/>
      <c r="BK23" s="660"/>
      <c r="BL23" s="660"/>
      <c r="BM23" s="660"/>
      <c r="BN23" s="661"/>
      <c r="BO23" s="662" t="s">
        <v>236</v>
      </c>
      <c r="BP23" s="662"/>
      <c r="BQ23" s="662"/>
      <c r="BR23" s="662"/>
      <c r="BS23" s="668" t="s">
        <v>236</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14611</v>
      </c>
      <c r="S24" s="660"/>
      <c r="T24" s="660"/>
      <c r="U24" s="660"/>
      <c r="V24" s="660"/>
      <c r="W24" s="660"/>
      <c r="X24" s="660"/>
      <c r="Y24" s="661"/>
      <c r="Z24" s="662">
        <v>0.4</v>
      </c>
      <c r="AA24" s="662"/>
      <c r="AB24" s="662"/>
      <c r="AC24" s="662"/>
      <c r="AD24" s="663" t="s">
        <v>236</v>
      </c>
      <c r="AE24" s="663"/>
      <c r="AF24" s="663"/>
      <c r="AG24" s="663"/>
      <c r="AH24" s="663"/>
      <c r="AI24" s="663"/>
      <c r="AJ24" s="663"/>
      <c r="AK24" s="663"/>
      <c r="AL24" s="664" t="s">
        <v>236</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236</v>
      </c>
      <c r="BP24" s="662"/>
      <c r="BQ24" s="662"/>
      <c r="BR24" s="662"/>
      <c r="BS24" s="668" t="s">
        <v>124</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1268255</v>
      </c>
      <c r="CS24" s="649"/>
      <c r="CT24" s="649"/>
      <c r="CU24" s="649"/>
      <c r="CV24" s="649"/>
      <c r="CW24" s="649"/>
      <c r="CX24" s="649"/>
      <c r="CY24" s="650"/>
      <c r="CZ24" s="653">
        <v>34.799999999999997</v>
      </c>
      <c r="DA24" s="654"/>
      <c r="DB24" s="654"/>
      <c r="DC24" s="673"/>
      <c r="DD24" s="692">
        <v>1083660</v>
      </c>
      <c r="DE24" s="649"/>
      <c r="DF24" s="649"/>
      <c r="DG24" s="649"/>
      <c r="DH24" s="649"/>
      <c r="DI24" s="649"/>
      <c r="DJ24" s="649"/>
      <c r="DK24" s="650"/>
      <c r="DL24" s="692">
        <v>1070230</v>
      </c>
      <c r="DM24" s="649"/>
      <c r="DN24" s="649"/>
      <c r="DO24" s="649"/>
      <c r="DP24" s="649"/>
      <c r="DQ24" s="649"/>
      <c r="DR24" s="649"/>
      <c r="DS24" s="649"/>
      <c r="DT24" s="649"/>
      <c r="DU24" s="649"/>
      <c r="DV24" s="650"/>
      <c r="DW24" s="653">
        <v>45.1</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58724</v>
      </c>
      <c r="S25" s="660"/>
      <c r="T25" s="660"/>
      <c r="U25" s="660"/>
      <c r="V25" s="660"/>
      <c r="W25" s="660"/>
      <c r="X25" s="660"/>
      <c r="Y25" s="661"/>
      <c r="Z25" s="662">
        <v>1.6</v>
      </c>
      <c r="AA25" s="662"/>
      <c r="AB25" s="662"/>
      <c r="AC25" s="662"/>
      <c r="AD25" s="663">
        <v>6453</v>
      </c>
      <c r="AE25" s="663"/>
      <c r="AF25" s="663"/>
      <c r="AG25" s="663"/>
      <c r="AH25" s="663"/>
      <c r="AI25" s="663"/>
      <c r="AJ25" s="663"/>
      <c r="AK25" s="663"/>
      <c r="AL25" s="664">
        <v>0.3</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533777</v>
      </c>
      <c r="CS25" s="695"/>
      <c r="CT25" s="695"/>
      <c r="CU25" s="695"/>
      <c r="CV25" s="695"/>
      <c r="CW25" s="695"/>
      <c r="CX25" s="695"/>
      <c r="CY25" s="696"/>
      <c r="CZ25" s="664">
        <v>14.6</v>
      </c>
      <c r="DA25" s="693"/>
      <c r="DB25" s="693"/>
      <c r="DC25" s="697"/>
      <c r="DD25" s="668">
        <v>495064</v>
      </c>
      <c r="DE25" s="695"/>
      <c r="DF25" s="695"/>
      <c r="DG25" s="695"/>
      <c r="DH25" s="695"/>
      <c r="DI25" s="695"/>
      <c r="DJ25" s="695"/>
      <c r="DK25" s="696"/>
      <c r="DL25" s="668">
        <v>482938</v>
      </c>
      <c r="DM25" s="695"/>
      <c r="DN25" s="695"/>
      <c r="DO25" s="695"/>
      <c r="DP25" s="695"/>
      <c r="DQ25" s="695"/>
      <c r="DR25" s="695"/>
      <c r="DS25" s="695"/>
      <c r="DT25" s="695"/>
      <c r="DU25" s="695"/>
      <c r="DV25" s="696"/>
      <c r="DW25" s="664">
        <v>20.399999999999999</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2551</v>
      </c>
      <c r="S26" s="660"/>
      <c r="T26" s="660"/>
      <c r="U26" s="660"/>
      <c r="V26" s="660"/>
      <c r="W26" s="660"/>
      <c r="X26" s="660"/>
      <c r="Y26" s="661"/>
      <c r="Z26" s="662">
        <v>0.1</v>
      </c>
      <c r="AA26" s="662"/>
      <c r="AB26" s="662"/>
      <c r="AC26" s="662"/>
      <c r="AD26" s="663" t="s">
        <v>124</v>
      </c>
      <c r="AE26" s="663"/>
      <c r="AF26" s="663"/>
      <c r="AG26" s="663"/>
      <c r="AH26" s="663"/>
      <c r="AI26" s="663"/>
      <c r="AJ26" s="663"/>
      <c r="AK26" s="663"/>
      <c r="AL26" s="664" t="s">
        <v>124</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319778</v>
      </c>
      <c r="CS26" s="660"/>
      <c r="CT26" s="660"/>
      <c r="CU26" s="660"/>
      <c r="CV26" s="660"/>
      <c r="CW26" s="660"/>
      <c r="CX26" s="660"/>
      <c r="CY26" s="661"/>
      <c r="CZ26" s="664">
        <v>8.8000000000000007</v>
      </c>
      <c r="DA26" s="693"/>
      <c r="DB26" s="693"/>
      <c r="DC26" s="697"/>
      <c r="DD26" s="668">
        <v>283404</v>
      </c>
      <c r="DE26" s="660"/>
      <c r="DF26" s="660"/>
      <c r="DG26" s="660"/>
      <c r="DH26" s="660"/>
      <c r="DI26" s="660"/>
      <c r="DJ26" s="660"/>
      <c r="DK26" s="661"/>
      <c r="DL26" s="668" t="s">
        <v>236</v>
      </c>
      <c r="DM26" s="660"/>
      <c r="DN26" s="660"/>
      <c r="DO26" s="660"/>
      <c r="DP26" s="660"/>
      <c r="DQ26" s="660"/>
      <c r="DR26" s="660"/>
      <c r="DS26" s="660"/>
      <c r="DT26" s="660"/>
      <c r="DU26" s="660"/>
      <c r="DV26" s="661"/>
      <c r="DW26" s="664" t="s">
        <v>236</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370777</v>
      </c>
      <c r="S27" s="660"/>
      <c r="T27" s="660"/>
      <c r="U27" s="660"/>
      <c r="V27" s="660"/>
      <c r="W27" s="660"/>
      <c r="X27" s="660"/>
      <c r="Y27" s="661"/>
      <c r="Z27" s="662">
        <v>9.9</v>
      </c>
      <c r="AA27" s="662"/>
      <c r="AB27" s="662"/>
      <c r="AC27" s="662"/>
      <c r="AD27" s="663" t="s">
        <v>236</v>
      </c>
      <c r="AE27" s="663"/>
      <c r="AF27" s="663"/>
      <c r="AG27" s="663"/>
      <c r="AH27" s="663"/>
      <c r="AI27" s="663"/>
      <c r="AJ27" s="663"/>
      <c r="AK27" s="663"/>
      <c r="AL27" s="664" t="s">
        <v>236</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599596</v>
      </c>
      <c r="BH27" s="660"/>
      <c r="BI27" s="660"/>
      <c r="BJ27" s="660"/>
      <c r="BK27" s="660"/>
      <c r="BL27" s="660"/>
      <c r="BM27" s="660"/>
      <c r="BN27" s="661"/>
      <c r="BO27" s="662">
        <v>100</v>
      </c>
      <c r="BP27" s="662"/>
      <c r="BQ27" s="662"/>
      <c r="BR27" s="662"/>
      <c r="BS27" s="668">
        <v>47459</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228367</v>
      </c>
      <c r="CS27" s="695"/>
      <c r="CT27" s="695"/>
      <c r="CU27" s="695"/>
      <c r="CV27" s="695"/>
      <c r="CW27" s="695"/>
      <c r="CX27" s="695"/>
      <c r="CY27" s="696"/>
      <c r="CZ27" s="664">
        <v>6.3</v>
      </c>
      <c r="DA27" s="693"/>
      <c r="DB27" s="693"/>
      <c r="DC27" s="697"/>
      <c r="DD27" s="668">
        <v>86771</v>
      </c>
      <c r="DE27" s="695"/>
      <c r="DF27" s="695"/>
      <c r="DG27" s="695"/>
      <c r="DH27" s="695"/>
      <c r="DI27" s="695"/>
      <c r="DJ27" s="695"/>
      <c r="DK27" s="696"/>
      <c r="DL27" s="668">
        <v>85467</v>
      </c>
      <c r="DM27" s="695"/>
      <c r="DN27" s="695"/>
      <c r="DO27" s="695"/>
      <c r="DP27" s="695"/>
      <c r="DQ27" s="695"/>
      <c r="DR27" s="695"/>
      <c r="DS27" s="695"/>
      <c r="DT27" s="695"/>
      <c r="DU27" s="695"/>
      <c r="DV27" s="696"/>
      <c r="DW27" s="664">
        <v>3.6</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236</v>
      </c>
      <c r="S28" s="660"/>
      <c r="T28" s="660"/>
      <c r="U28" s="660"/>
      <c r="V28" s="660"/>
      <c r="W28" s="660"/>
      <c r="X28" s="660"/>
      <c r="Y28" s="661"/>
      <c r="Z28" s="662" t="s">
        <v>236</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506111</v>
      </c>
      <c r="CS28" s="660"/>
      <c r="CT28" s="660"/>
      <c r="CU28" s="660"/>
      <c r="CV28" s="660"/>
      <c r="CW28" s="660"/>
      <c r="CX28" s="660"/>
      <c r="CY28" s="661"/>
      <c r="CZ28" s="664">
        <v>13.9</v>
      </c>
      <c r="DA28" s="693"/>
      <c r="DB28" s="693"/>
      <c r="DC28" s="697"/>
      <c r="DD28" s="668">
        <v>501825</v>
      </c>
      <c r="DE28" s="660"/>
      <c r="DF28" s="660"/>
      <c r="DG28" s="660"/>
      <c r="DH28" s="660"/>
      <c r="DI28" s="660"/>
      <c r="DJ28" s="660"/>
      <c r="DK28" s="661"/>
      <c r="DL28" s="668">
        <v>501825</v>
      </c>
      <c r="DM28" s="660"/>
      <c r="DN28" s="660"/>
      <c r="DO28" s="660"/>
      <c r="DP28" s="660"/>
      <c r="DQ28" s="660"/>
      <c r="DR28" s="660"/>
      <c r="DS28" s="660"/>
      <c r="DT28" s="660"/>
      <c r="DU28" s="660"/>
      <c r="DV28" s="661"/>
      <c r="DW28" s="664">
        <v>21.1</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142442</v>
      </c>
      <c r="S29" s="660"/>
      <c r="T29" s="660"/>
      <c r="U29" s="660"/>
      <c r="V29" s="660"/>
      <c r="W29" s="660"/>
      <c r="X29" s="660"/>
      <c r="Y29" s="661"/>
      <c r="Z29" s="662">
        <v>3.8</v>
      </c>
      <c r="AA29" s="662"/>
      <c r="AB29" s="662"/>
      <c r="AC29" s="662"/>
      <c r="AD29" s="663" t="s">
        <v>236</v>
      </c>
      <c r="AE29" s="663"/>
      <c r="AF29" s="663"/>
      <c r="AG29" s="663"/>
      <c r="AH29" s="663"/>
      <c r="AI29" s="663"/>
      <c r="AJ29" s="663"/>
      <c r="AK29" s="663"/>
      <c r="AL29" s="664" t="s">
        <v>124</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506111</v>
      </c>
      <c r="CS29" s="695"/>
      <c r="CT29" s="695"/>
      <c r="CU29" s="695"/>
      <c r="CV29" s="695"/>
      <c r="CW29" s="695"/>
      <c r="CX29" s="695"/>
      <c r="CY29" s="696"/>
      <c r="CZ29" s="664">
        <v>13.9</v>
      </c>
      <c r="DA29" s="693"/>
      <c r="DB29" s="693"/>
      <c r="DC29" s="697"/>
      <c r="DD29" s="668">
        <v>501825</v>
      </c>
      <c r="DE29" s="695"/>
      <c r="DF29" s="695"/>
      <c r="DG29" s="695"/>
      <c r="DH29" s="695"/>
      <c r="DI29" s="695"/>
      <c r="DJ29" s="695"/>
      <c r="DK29" s="696"/>
      <c r="DL29" s="668">
        <v>501825</v>
      </c>
      <c r="DM29" s="695"/>
      <c r="DN29" s="695"/>
      <c r="DO29" s="695"/>
      <c r="DP29" s="695"/>
      <c r="DQ29" s="695"/>
      <c r="DR29" s="695"/>
      <c r="DS29" s="695"/>
      <c r="DT29" s="695"/>
      <c r="DU29" s="695"/>
      <c r="DV29" s="696"/>
      <c r="DW29" s="664">
        <v>21.1</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15606</v>
      </c>
      <c r="S30" s="660"/>
      <c r="T30" s="660"/>
      <c r="U30" s="660"/>
      <c r="V30" s="660"/>
      <c r="W30" s="660"/>
      <c r="X30" s="660"/>
      <c r="Y30" s="661"/>
      <c r="Z30" s="662">
        <v>0.4</v>
      </c>
      <c r="AA30" s="662"/>
      <c r="AB30" s="662"/>
      <c r="AC30" s="662"/>
      <c r="AD30" s="663">
        <v>7529</v>
      </c>
      <c r="AE30" s="663"/>
      <c r="AF30" s="663"/>
      <c r="AG30" s="663"/>
      <c r="AH30" s="663"/>
      <c r="AI30" s="663"/>
      <c r="AJ30" s="663"/>
      <c r="AK30" s="663"/>
      <c r="AL30" s="664">
        <v>0.3</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99.5</v>
      </c>
      <c r="BH30" s="720"/>
      <c r="BI30" s="720"/>
      <c r="BJ30" s="720"/>
      <c r="BK30" s="720"/>
      <c r="BL30" s="720"/>
      <c r="BM30" s="654">
        <v>97.4</v>
      </c>
      <c r="BN30" s="720"/>
      <c r="BO30" s="720"/>
      <c r="BP30" s="720"/>
      <c r="BQ30" s="721"/>
      <c r="BR30" s="719">
        <v>99.6</v>
      </c>
      <c r="BS30" s="720"/>
      <c r="BT30" s="720"/>
      <c r="BU30" s="720"/>
      <c r="BV30" s="720"/>
      <c r="BW30" s="720"/>
      <c r="BX30" s="654">
        <v>97.6</v>
      </c>
      <c r="BY30" s="720"/>
      <c r="BZ30" s="720"/>
      <c r="CA30" s="720"/>
      <c r="CB30" s="721"/>
      <c r="CD30" s="724"/>
      <c r="CE30" s="725"/>
      <c r="CF30" s="674" t="s">
        <v>307</v>
      </c>
      <c r="CG30" s="675"/>
      <c r="CH30" s="675"/>
      <c r="CI30" s="675"/>
      <c r="CJ30" s="675"/>
      <c r="CK30" s="675"/>
      <c r="CL30" s="675"/>
      <c r="CM30" s="675"/>
      <c r="CN30" s="675"/>
      <c r="CO30" s="675"/>
      <c r="CP30" s="675"/>
      <c r="CQ30" s="676"/>
      <c r="CR30" s="659">
        <v>480018</v>
      </c>
      <c r="CS30" s="660"/>
      <c r="CT30" s="660"/>
      <c r="CU30" s="660"/>
      <c r="CV30" s="660"/>
      <c r="CW30" s="660"/>
      <c r="CX30" s="660"/>
      <c r="CY30" s="661"/>
      <c r="CZ30" s="664">
        <v>13.2</v>
      </c>
      <c r="DA30" s="693"/>
      <c r="DB30" s="693"/>
      <c r="DC30" s="697"/>
      <c r="DD30" s="668">
        <v>475732</v>
      </c>
      <c r="DE30" s="660"/>
      <c r="DF30" s="660"/>
      <c r="DG30" s="660"/>
      <c r="DH30" s="660"/>
      <c r="DI30" s="660"/>
      <c r="DJ30" s="660"/>
      <c r="DK30" s="661"/>
      <c r="DL30" s="668">
        <v>475732</v>
      </c>
      <c r="DM30" s="660"/>
      <c r="DN30" s="660"/>
      <c r="DO30" s="660"/>
      <c r="DP30" s="660"/>
      <c r="DQ30" s="660"/>
      <c r="DR30" s="660"/>
      <c r="DS30" s="660"/>
      <c r="DT30" s="660"/>
      <c r="DU30" s="660"/>
      <c r="DV30" s="661"/>
      <c r="DW30" s="664">
        <v>20</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380</v>
      </c>
      <c r="S31" s="660"/>
      <c r="T31" s="660"/>
      <c r="U31" s="660"/>
      <c r="V31" s="660"/>
      <c r="W31" s="660"/>
      <c r="X31" s="660"/>
      <c r="Y31" s="661"/>
      <c r="Z31" s="662">
        <v>0</v>
      </c>
      <c r="AA31" s="662"/>
      <c r="AB31" s="662"/>
      <c r="AC31" s="662"/>
      <c r="AD31" s="663" t="s">
        <v>124</v>
      </c>
      <c r="AE31" s="663"/>
      <c r="AF31" s="663"/>
      <c r="AG31" s="663"/>
      <c r="AH31" s="663"/>
      <c r="AI31" s="663"/>
      <c r="AJ31" s="663"/>
      <c r="AK31" s="663"/>
      <c r="AL31" s="664" t="s">
        <v>236</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99.3</v>
      </c>
      <c r="BH31" s="695"/>
      <c r="BI31" s="695"/>
      <c r="BJ31" s="695"/>
      <c r="BK31" s="695"/>
      <c r="BL31" s="695"/>
      <c r="BM31" s="665">
        <v>97.9</v>
      </c>
      <c r="BN31" s="717"/>
      <c r="BO31" s="717"/>
      <c r="BP31" s="717"/>
      <c r="BQ31" s="718"/>
      <c r="BR31" s="716">
        <v>99.6</v>
      </c>
      <c r="BS31" s="695"/>
      <c r="BT31" s="695"/>
      <c r="BU31" s="695"/>
      <c r="BV31" s="695"/>
      <c r="BW31" s="695"/>
      <c r="BX31" s="665">
        <v>97.9</v>
      </c>
      <c r="BY31" s="717"/>
      <c r="BZ31" s="717"/>
      <c r="CA31" s="717"/>
      <c r="CB31" s="718"/>
      <c r="CD31" s="724"/>
      <c r="CE31" s="725"/>
      <c r="CF31" s="674" t="s">
        <v>311</v>
      </c>
      <c r="CG31" s="675"/>
      <c r="CH31" s="675"/>
      <c r="CI31" s="675"/>
      <c r="CJ31" s="675"/>
      <c r="CK31" s="675"/>
      <c r="CL31" s="675"/>
      <c r="CM31" s="675"/>
      <c r="CN31" s="675"/>
      <c r="CO31" s="675"/>
      <c r="CP31" s="675"/>
      <c r="CQ31" s="676"/>
      <c r="CR31" s="659">
        <v>26093</v>
      </c>
      <c r="CS31" s="695"/>
      <c r="CT31" s="695"/>
      <c r="CU31" s="695"/>
      <c r="CV31" s="695"/>
      <c r="CW31" s="695"/>
      <c r="CX31" s="695"/>
      <c r="CY31" s="696"/>
      <c r="CZ31" s="664">
        <v>0.7</v>
      </c>
      <c r="DA31" s="693"/>
      <c r="DB31" s="693"/>
      <c r="DC31" s="697"/>
      <c r="DD31" s="668">
        <v>26093</v>
      </c>
      <c r="DE31" s="695"/>
      <c r="DF31" s="695"/>
      <c r="DG31" s="695"/>
      <c r="DH31" s="695"/>
      <c r="DI31" s="695"/>
      <c r="DJ31" s="695"/>
      <c r="DK31" s="696"/>
      <c r="DL31" s="668">
        <v>26093</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85000</v>
      </c>
      <c r="S32" s="660"/>
      <c r="T32" s="660"/>
      <c r="U32" s="660"/>
      <c r="V32" s="660"/>
      <c r="W32" s="660"/>
      <c r="X32" s="660"/>
      <c r="Y32" s="661"/>
      <c r="Z32" s="662">
        <v>2.2999999999999998</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99.4</v>
      </c>
      <c r="BH32" s="729"/>
      <c r="BI32" s="729"/>
      <c r="BJ32" s="729"/>
      <c r="BK32" s="729"/>
      <c r="BL32" s="729"/>
      <c r="BM32" s="730">
        <v>96.9</v>
      </c>
      <c r="BN32" s="729"/>
      <c r="BO32" s="729"/>
      <c r="BP32" s="729"/>
      <c r="BQ32" s="731"/>
      <c r="BR32" s="728">
        <v>99.5</v>
      </c>
      <c r="BS32" s="729"/>
      <c r="BT32" s="729"/>
      <c r="BU32" s="729"/>
      <c r="BV32" s="729"/>
      <c r="BW32" s="729"/>
      <c r="BX32" s="730">
        <v>97.2</v>
      </c>
      <c r="BY32" s="729"/>
      <c r="BZ32" s="729"/>
      <c r="CA32" s="729"/>
      <c r="CB32" s="731"/>
      <c r="CD32" s="726"/>
      <c r="CE32" s="727"/>
      <c r="CF32" s="674" t="s">
        <v>314</v>
      </c>
      <c r="CG32" s="675"/>
      <c r="CH32" s="675"/>
      <c r="CI32" s="675"/>
      <c r="CJ32" s="675"/>
      <c r="CK32" s="675"/>
      <c r="CL32" s="675"/>
      <c r="CM32" s="675"/>
      <c r="CN32" s="675"/>
      <c r="CO32" s="675"/>
      <c r="CP32" s="675"/>
      <c r="CQ32" s="676"/>
      <c r="CR32" s="659" t="s">
        <v>236</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236</v>
      </c>
      <c r="DM32" s="660"/>
      <c r="DN32" s="660"/>
      <c r="DO32" s="660"/>
      <c r="DP32" s="660"/>
      <c r="DQ32" s="660"/>
      <c r="DR32" s="660"/>
      <c r="DS32" s="660"/>
      <c r="DT32" s="660"/>
      <c r="DU32" s="660"/>
      <c r="DV32" s="661"/>
      <c r="DW32" s="664" t="s">
        <v>236</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51338</v>
      </c>
      <c r="S33" s="660"/>
      <c r="T33" s="660"/>
      <c r="U33" s="660"/>
      <c r="V33" s="660"/>
      <c r="W33" s="660"/>
      <c r="X33" s="660"/>
      <c r="Y33" s="661"/>
      <c r="Z33" s="662">
        <v>1.4</v>
      </c>
      <c r="AA33" s="662"/>
      <c r="AB33" s="662"/>
      <c r="AC33" s="662"/>
      <c r="AD33" s="663" t="s">
        <v>124</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1660849</v>
      </c>
      <c r="CS33" s="695"/>
      <c r="CT33" s="695"/>
      <c r="CU33" s="695"/>
      <c r="CV33" s="695"/>
      <c r="CW33" s="695"/>
      <c r="CX33" s="695"/>
      <c r="CY33" s="696"/>
      <c r="CZ33" s="664">
        <v>45.5</v>
      </c>
      <c r="DA33" s="693"/>
      <c r="DB33" s="693"/>
      <c r="DC33" s="697"/>
      <c r="DD33" s="668">
        <v>1331246</v>
      </c>
      <c r="DE33" s="695"/>
      <c r="DF33" s="695"/>
      <c r="DG33" s="695"/>
      <c r="DH33" s="695"/>
      <c r="DI33" s="695"/>
      <c r="DJ33" s="695"/>
      <c r="DK33" s="696"/>
      <c r="DL33" s="668">
        <v>922859</v>
      </c>
      <c r="DM33" s="695"/>
      <c r="DN33" s="695"/>
      <c r="DO33" s="695"/>
      <c r="DP33" s="695"/>
      <c r="DQ33" s="695"/>
      <c r="DR33" s="695"/>
      <c r="DS33" s="695"/>
      <c r="DT33" s="695"/>
      <c r="DU33" s="695"/>
      <c r="DV33" s="696"/>
      <c r="DW33" s="664">
        <v>38.9</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52283</v>
      </c>
      <c r="S34" s="660"/>
      <c r="T34" s="660"/>
      <c r="U34" s="660"/>
      <c r="V34" s="660"/>
      <c r="W34" s="660"/>
      <c r="X34" s="660"/>
      <c r="Y34" s="661"/>
      <c r="Z34" s="662">
        <v>1.4</v>
      </c>
      <c r="AA34" s="662"/>
      <c r="AB34" s="662"/>
      <c r="AC34" s="662"/>
      <c r="AD34" s="663">
        <v>121</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400240</v>
      </c>
      <c r="CS34" s="660"/>
      <c r="CT34" s="660"/>
      <c r="CU34" s="660"/>
      <c r="CV34" s="660"/>
      <c r="CW34" s="660"/>
      <c r="CX34" s="660"/>
      <c r="CY34" s="661"/>
      <c r="CZ34" s="664">
        <v>11</v>
      </c>
      <c r="DA34" s="693"/>
      <c r="DB34" s="693"/>
      <c r="DC34" s="697"/>
      <c r="DD34" s="668">
        <v>336510</v>
      </c>
      <c r="DE34" s="660"/>
      <c r="DF34" s="660"/>
      <c r="DG34" s="660"/>
      <c r="DH34" s="660"/>
      <c r="DI34" s="660"/>
      <c r="DJ34" s="660"/>
      <c r="DK34" s="661"/>
      <c r="DL34" s="668">
        <v>266791</v>
      </c>
      <c r="DM34" s="660"/>
      <c r="DN34" s="660"/>
      <c r="DO34" s="660"/>
      <c r="DP34" s="660"/>
      <c r="DQ34" s="660"/>
      <c r="DR34" s="660"/>
      <c r="DS34" s="660"/>
      <c r="DT34" s="660"/>
      <c r="DU34" s="660"/>
      <c r="DV34" s="661"/>
      <c r="DW34" s="664">
        <v>11.2</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579933</v>
      </c>
      <c r="S35" s="660"/>
      <c r="T35" s="660"/>
      <c r="U35" s="660"/>
      <c r="V35" s="660"/>
      <c r="W35" s="660"/>
      <c r="X35" s="660"/>
      <c r="Y35" s="661"/>
      <c r="Z35" s="662">
        <v>15.5</v>
      </c>
      <c r="AA35" s="662"/>
      <c r="AB35" s="662"/>
      <c r="AC35" s="662"/>
      <c r="AD35" s="663" t="s">
        <v>124</v>
      </c>
      <c r="AE35" s="663"/>
      <c r="AF35" s="663"/>
      <c r="AG35" s="663"/>
      <c r="AH35" s="663"/>
      <c r="AI35" s="663"/>
      <c r="AJ35" s="663"/>
      <c r="AK35" s="663"/>
      <c r="AL35" s="664" t="s">
        <v>236</v>
      </c>
      <c r="AM35" s="665"/>
      <c r="AN35" s="665"/>
      <c r="AO35" s="666"/>
      <c r="AP35" s="214"/>
      <c r="AQ35" s="732" t="s">
        <v>322</v>
      </c>
      <c r="AR35" s="733"/>
      <c r="AS35" s="733"/>
      <c r="AT35" s="733"/>
      <c r="AU35" s="733"/>
      <c r="AV35" s="733"/>
      <c r="AW35" s="733"/>
      <c r="AX35" s="733"/>
      <c r="AY35" s="734"/>
      <c r="AZ35" s="648">
        <v>384054</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26846</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75664</v>
      </c>
      <c r="CS35" s="695"/>
      <c r="CT35" s="695"/>
      <c r="CU35" s="695"/>
      <c r="CV35" s="695"/>
      <c r="CW35" s="695"/>
      <c r="CX35" s="695"/>
      <c r="CY35" s="696"/>
      <c r="CZ35" s="664">
        <v>2.1</v>
      </c>
      <c r="DA35" s="693"/>
      <c r="DB35" s="693"/>
      <c r="DC35" s="697"/>
      <c r="DD35" s="668">
        <v>65561</v>
      </c>
      <c r="DE35" s="695"/>
      <c r="DF35" s="695"/>
      <c r="DG35" s="695"/>
      <c r="DH35" s="695"/>
      <c r="DI35" s="695"/>
      <c r="DJ35" s="695"/>
      <c r="DK35" s="696"/>
      <c r="DL35" s="668">
        <v>13236</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236</v>
      </c>
      <c r="AE36" s="663"/>
      <c r="AF36" s="663"/>
      <c r="AG36" s="663"/>
      <c r="AH36" s="663"/>
      <c r="AI36" s="663"/>
      <c r="AJ36" s="663"/>
      <c r="AK36" s="663"/>
      <c r="AL36" s="664" t="s">
        <v>236</v>
      </c>
      <c r="AM36" s="665"/>
      <c r="AN36" s="665"/>
      <c r="AO36" s="666"/>
      <c r="AQ36" s="736" t="s">
        <v>326</v>
      </c>
      <c r="AR36" s="737"/>
      <c r="AS36" s="737"/>
      <c r="AT36" s="737"/>
      <c r="AU36" s="737"/>
      <c r="AV36" s="737"/>
      <c r="AW36" s="737"/>
      <c r="AX36" s="737"/>
      <c r="AY36" s="738"/>
      <c r="AZ36" s="659">
        <v>103397</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19926</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590153</v>
      </c>
      <c r="CS36" s="660"/>
      <c r="CT36" s="660"/>
      <c r="CU36" s="660"/>
      <c r="CV36" s="660"/>
      <c r="CW36" s="660"/>
      <c r="CX36" s="660"/>
      <c r="CY36" s="661"/>
      <c r="CZ36" s="664">
        <v>16.2</v>
      </c>
      <c r="DA36" s="693"/>
      <c r="DB36" s="693"/>
      <c r="DC36" s="697"/>
      <c r="DD36" s="668">
        <v>358602</v>
      </c>
      <c r="DE36" s="660"/>
      <c r="DF36" s="660"/>
      <c r="DG36" s="660"/>
      <c r="DH36" s="660"/>
      <c r="DI36" s="660"/>
      <c r="DJ36" s="660"/>
      <c r="DK36" s="661"/>
      <c r="DL36" s="668">
        <v>297349</v>
      </c>
      <c r="DM36" s="660"/>
      <c r="DN36" s="660"/>
      <c r="DO36" s="660"/>
      <c r="DP36" s="660"/>
      <c r="DQ36" s="660"/>
      <c r="DR36" s="660"/>
      <c r="DS36" s="660"/>
      <c r="DT36" s="660"/>
      <c r="DU36" s="660"/>
      <c r="DV36" s="661"/>
      <c r="DW36" s="664">
        <v>12.5</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99733</v>
      </c>
      <c r="S37" s="660"/>
      <c r="T37" s="660"/>
      <c r="U37" s="660"/>
      <c r="V37" s="660"/>
      <c r="W37" s="660"/>
      <c r="X37" s="660"/>
      <c r="Y37" s="661"/>
      <c r="Z37" s="662">
        <v>2.7</v>
      </c>
      <c r="AA37" s="662"/>
      <c r="AB37" s="662"/>
      <c r="AC37" s="662"/>
      <c r="AD37" s="663" t="s">
        <v>124</v>
      </c>
      <c r="AE37" s="663"/>
      <c r="AF37" s="663"/>
      <c r="AG37" s="663"/>
      <c r="AH37" s="663"/>
      <c r="AI37" s="663"/>
      <c r="AJ37" s="663"/>
      <c r="AK37" s="663"/>
      <c r="AL37" s="664" t="s">
        <v>124</v>
      </c>
      <c r="AM37" s="665"/>
      <c r="AN37" s="665"/>
      <c r="AO37" s="666"/>
      <c r="AQ37" s="736" t="s">
        <v>330</v>
      </c>
      <c r="AR37" s="737"/>
      <c r="AS37" s="737"/>
      <c r="AT37" s="737"/>
      <c r="AU37" s="737"/>
      <c r="AV37" s="737"/>
      <c r="AW37" s="737"/>
      <c r="AX37" s="737"/>
      <c r="AY37" s="738"/>
      <c r="AZ37" s="659">
        <v>95100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511</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449136</v>
      </c>
      <c r="CS37" s="695"/>
      <c r="CT37" s="695"/>
      <c r="CU37" s="695"/>
      <c r="CV37" s="695"/>
      <c r="CW37" s="695"/>
      <c r="CX37" s="695"/>
      <c r="CY37" s="696"/>
      <c r="CZ37" s="664">
        <v>12.3</v>
      </c>
      <c r="DA37" s="693"/>
      <c r="DB37" s="693"/>
      <c r="DC37" s="697"/>
      <c r="DD37" s="668">
        <v>235107</v>
      </c>
      <c r="DE37" s="695"/>
      <c r="DF37" s="695"/>
      <c r="DG37" s="695"/>
      <c r="DH37" s="695"/>
      <c r="DI37" s="695"/>
      <c r="DJ37" s="695"/>
      <c r="DK37" s="696"/>
      <c r="DL37" s="668">
        <v>219350</v>
      </c>
      <c r="DM37" s="695"/>
      <c r="DN37" s="695"/>
      <c r="DO37" s="695"/>
      <c r="DP37" s="695"/>
      <c r="DQ37" s="695"/>
      <c r="DR37" s="695"/>
      <c r="DS37" s="695"/>
      <c r="DT37" s="695"/>
      <c r="DU37" s="695"/>
      <c r="DV37" s="696"/>
      <c r="DW37" s="664">
        <v>9.1999999999999993</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3736562</v>
      </c>
      <c r="S38" s="740"/>
      <c r="T38" s="740"/>
      <c r="U38" s="740"/>
      <c r="V38" s="740"/>
      <c r="W38" s="740"/>
      <c r="X38" s="740"/>
      <c r="Y38" s="741"/>
      <c r="Z38" s="742">
        <v>100</v>
      </c>
      <c r="AA38" s="742"/>
      <c r="AB38" s="742"/>
      <c r="AC38" s="742"/>
      <c r="AD38" s="743">
        <v>2273332</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124</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775</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384054</v>
      </c>
      <c r="CS38" s="660"/>
      <c r="CT38" s="660"/>
      <c r="CU38" s="660"/>
      <c r="CV38" s="660"/>
      <c r="CW38" s="660"/>
      <c r="CX38" s="660"/>
      <c r="CY38" s="661"/>
      <c r="CZ38" s="664">
        <v>10.5</v>
      </c>
      <c r="DA38" s="693"/>
      <c r="DB38" s="693"/>
      <c r="DC38" s="697"/>
      <c r="DD38" s="668">
        <v>360559</v>
      </c>
      <c r="DE38" s="660"/>
      <c r="DF38" s="660"/>
      <c r="DG38" s="660"/>
      <c r="DH38" s="660"/>
      <c r="DI38" s="660"/>
      <c r="DJ38" s="660"/>
      <c r="DK38" s="661"/>
      <c r="DL38" s="668">
        <v>345483</v>
      </c>
      <c r="DM38" s="660"/>
      <c r="DN38" s="660"/>
      <c r="DO38" s="660"/>
      <c r="DP38" s="660"/>
      <c r="DQ38" s="660"/>
      <c r="DR38" s="660"/>
      <c r="DS38" s="660"/>
      <c r="DT38" s="660"/>
      <c r="DU38" s="660"/>
      <c r="DV38" s="661"/>
      <c r="DW38" s="664">
        <v>14.6</v>
      </c>
      <c r="DX38" s="693"/>
      <c r="DY38" s="693"/>
      <c r="DZ38" s="693"/>
      <c r="EA38" s="693"/>
      <c r="EB38" s="693"/>
      <c r="EC38" s="694"/>
    </row>
    <row r="39" spans="2:133" ht="11.25" customHeight="1">
      <c r="AQ39" s="736" t="s">
        <v>337</v>
      </c>
      <c r="AR39" s="737"/>
      <c r="AS39" s="737"/>
      <c r="AT39" s="737"/>
      <c r="AU39" s="737"/>
      <c r="AV39" s="737"/>
      <c r="AW39" s="737"/>
      <c r="AX39" s="737"/>
      <c r="AY39" s="738"/>
      <c r="AZ39" s="659" t="s">
        <v>124</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89</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210738</v>
      </c>
      <c r="CS39" s="695"/>
      <c r="CT39" s="695"/>
      <c r="CU39" s="695"/>
      <c r="CV39" s="695"/>
      <c r="CW39" s="695"/>
      <c r="CX39" s="695"/>
      <c r="CY39" s="696"/>
      <c r="CZ39" s="664">
        <v>5.8</v>
      </c>
      <c r="DA39" s="693"/>
      <c r="DB39" s="693"/>
      <c r="DC39" s="697"/>
      <c r="DD39" s="668">
        <v>210014</v>
      </c>
      <c r="DE39" s="695"/>
      <c r="DF39" s="695"/>
      <c r="DG39" s="695"/>
      <c r="DH39" s="695"/>
      <c r="DI39" s="695"/>
      <c r="DJ39" s="695"/>
      <c r="DK39" s="696"/>
      <c r="DL39" s="668" t="s">
        <v>236</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341</v>
      </c>
      <c r="AR40" s="737"/>
      <c r="AS40" s="737"/>
      <c r="AT40" s="737"/>
      <c r="AU40" s="737"/>
      <c r="AV40" s="737"/>
      <c r="AW40" s="737"/>
      <c r="AX40" s="737"/>
      <c r="AY40" s="738"/>
      <c r="AZ40" s="659">
        <v>33261</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110</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t="s">
        <v>124</v>
      </c>
      <c r="CS40" s="660"/>
      <c r="CT40" s="660"/>
      <c r="CU40" s="660"/>
      <c r="CV40" s="660"/>
      <c r="CW40" s="660"/>
      <c r="CX40" s="660"/>
      <c r="CY40" s="661"/>
      <c r="CZ40" s="664" t="s">
        <v>124</v>
      </c>
      <c r="DA40" s="693"/>
      <c r="DB40" s="693"/>
      <c r="DC40" s="697"/>
      <c r="DD40" s="668" t="s">
        <v>124</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c r="AQ41" s="746" t="s">
        <v>344</v>
      </c>
      <c r="AR41" s="747"/>
      <c r="AS41" s="747"/>
      <c r="AT41" s="747"/>
      <c r="AU41" s="747"/>
      <c r="AV41" s="747"/>
      <c r="AW41" s="747"/>
      <c r="AX41" s="747"/>
      <c r="AY41" s="748"/>
      <c r="AZ41" s="739">
        <v>152296</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351</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236</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717740</v>
      </c>
      <c r="CS42" s="660"/>
      <c r="CT42" s="660"/>
      <c r="CU42" s="660"/>
      <c r="CV42" s="660"/>
      <c r="CW42" s="660"/>
      <c r="CX42" s="660"/>
      <c r="CY42" s="661"/>
      <c r="CZ42" s="664">
        <v>19.7</v>
      </c>
      <c r="DA42" s="665"/>
      <c r="DB42" s="665"/>
      <c r="DC42" s="760"/>
      <c r="DD42" s="668">
        <v>160689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10478</v>
      </c>
      <c r="CS43" s="695"/>
      <c r="CT43" s="695"/>
      <c r="CU43" s="695"/>
      <c r="CV43" s="695"/>
      <c r="CW43" s="695"/>
      <c r="CX43" s="695"/>
      <c r="CY43" s="696"/>
      <c r="CZ43" s="664">
        <v>0.3</v>
      </c>
      <c r="DA43" s="693"/>
      <c r="DB43" s="693"/>
      <c r="DC43" s="697"/>
      <c r="DD43" s="668">
        <v>10478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303</v>
      </c>
      <c r="CE44" s="772"/>
      <c r="CF44" s="656" t="s">
        <v>352</v>
      </c>
      <c r="CG44" s="657"/>
      <c r="CH44" s="657"/>
      <c r="CI44" s="657"/>
      <c r="CJ44" s="657"/>
      <c r="CK44" s="657"/>
      <c r="CL44" s="657"/>
      <c r="CM44" s="657"/>
      <c r="CN44" s="657"/>
      <c r="CO44" s="657"/>
      <c r="CP44" s="657"/>
      <c r="CQ44" s="658"/>
      <c r="CR44" s="659">
        <v>715716</v>
      </c>
      <c r="CS44" s="660"/>
      <c r="CT44" s="660"/>
      <c r="CU44" s="660"/>
      <c r="CV44" s="660"/>
      <c r="CW44" s="660"/>
      <c r="CX44" s="660"/>
      <c r="CY44" s="661"/>
      <c r="CZ44" s="664">
        <v>19.600000000000001</v>
      </c>
      <c r="DA44" s="665"/>
      <c r="DB44" s="665"/>
      <c r="DC44" s="760"/>
      <c r="DD44" s="668">
        <v>158665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475076</v>
      </c>
      <c r="CS45" s="695"/>
      <c r="CT45" s="695"/>
      <c r="CU45" s="695"/>
      <c r="CV45" s="695"/>
      <c r="CW45" s="695"/>
      <c r="CX45" s="695"/>
      <c r="CY45" s="696"/>
      <c r="CZ45" s="664">
        <v>13</v>
      </c>
      <c r="DA45" s="693"/>
      <c r="DB45" s="693"/>
      <c r="DC45" s="697"/>
      <c r="DD45" s="668">
        <v>12283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234648</v>
      </c>
      <c r="CS46" s="660"/>
      <c r="CT46" s="660"/>
      <c r="CU46" s="660"/>
      <c r="CV46" s="660"/>
      <c r="CW46" s="660"/>
      <c r="CX46" s="660"/>
      <c r="CY46" s="661"/>
      <c r="CZ46" s="664">
        <v>6.4</v>
      </c>
      <c r="DA46" s="665"/>
      <c r="DB46" s="665"/>
      <c r="DC46" s="760"/>
      <c r="DD46" s="668">
        <v>146290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2024</v>
      </c>
      <c r="CS47" s="695"/>
      <c r="CT47" s="695"/>
      <c r="CU47" s="695"/>
      <c r="CV47" s="695"/>
      <c r="CW47" s="695"/>
      <c r="CX47" s="695"/>
      <c r="CY47" s="696"/>
      <c r="CZ47" s="664">
        <v>0.1</v>
      </c>
      <c r="DA47" s="693"/>
      <c r="DB47" s="693"/>
      <c r="DC47" s="697"/>
      <c r="DD47" s="668">
        <v>2024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3646844</v>
      </c>
      <c r="CS49" s="729"/>
      <c r="CT49" s="729"/>
      <c r="CU49" s="729"/>
      <c r="CV49" s="729"/>
      <c r="CW49" s="729"/>
      <c r="CX49" s="729"/>
      <c r="CY49" s="761"/>
      <c r="CZ49" s="744">
        <v>100</v>
      </c>
      <c r="DA49" s="762"/>
      <c r="DB49" s="762"/>
      <c r="DC49" s="763"/>
      <c r="DD49" s="764">
        <v>2575595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0w4xOTGKTfwUJ5S7DTxxh2kl0I8wGXcju2sCI3TFouNq980eZEU5jVXFVI0XwZZm5bgnFpFp7orIGnUpcMHdqQ==" saltValue="ty4bnDvvrxVJhk5pl6to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3737</v>
      </c>
      <c r="R7" s="795"/>
      <c r="S7" s="795"/>
      <c r="T7" s="795"/>
      <c r="U7" s="795"/>
      <c r="V7" s="795">
        <v>3647</v>
      </c>
      <c r="W7" s="795"/>
      <c r="X7" s="795"/>
      <c r="Y7" s="795"/>
      <c r="Z7" s="795"/>
      <c r="AA7" s="795">
        <v>90</v>
      </c>
      <c r="AB7" s="795"/>
      <c r="AC7" s="795"/>
      <c r="AD7" s="795"/>
      <c r="AE7" s="796"/>
      <c r="AF7" s="797">
        <v>89</v>
      </c>
      <c r="AG7" s="798"/>
      <c r="AH7" s="798"/>
      <c r="AI7" s="798"/>
      <c r="AJ7" s="799"/>
      <c r="AK7" s="834" t="s">
        <v>571</v>
      </c>
      <c r="AL7" s="835"/>
      <c r="AM7" s="835"/>
      <c r="AN7" s="835"/>
      <c r="AO7" s="835"/>
      <c r="AP7" s="835">
        <v>4573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595</v>
      </c>
      <c r="BT7" s="839"/>
      <c r="BU7" s="839"/>
      <c r="BV7" s="839"/>
      <c r="BW7" s="839"/>
      <c r="BX7" s="839"/>
      <c r="BY7" s="839"/>
      <c r="BZ7" s="839"/>
      <c r="CA7" s="839"/>
      <c r="CB7" s="839"/>
      <c r="CC7" s="839"/>
      <c r="CD7" s="839"/>
      <c r="CE7" s="839"/>
      <c r="CF7" s="839"/>
      <c r="CG7" s="840"/>
      <c r="CH7" s="831">
        <v>0</v>
      </c>
      <c r="CI7" s="832"/>
      <c r="CJ7" s="832"/>
      <c r="CK7" s="832"/>
      <c r="CL7" s="833"/>
      <c r="CM7" s="831">
        <v>11</v>
      </c>
      <c r="CN7" s="832"/>
      <c r="CO7" s="832"/>
      <c r="CP7" s="832"/>
      <c r="CQ7" s="833"/>
      <c r="CR7" s="831">
        <v>3</v>
      </c>
      <c r="CS7" s="832"/>
      <c r="CT7" s="832"/>
      <c r="CU7" s="832"/>
      <c r="CV7" s="833"/>
      <c r="CW7" s="831" t="s">
        <v>571</v>
      </c>
      <c r="CX7" s="832"/>
      <c r="CY7" s="832"/>
      <c r="CZ7" s="832"/>
      <c r="DA7" s="833"/>
      <c r="DB7" s="831" t="s">
        <v>572</v>
      </c>
      <c r="DC7" s="832"/>
      <c r="DD7" s="832"/>
      <c r="DE7" s="832"/>
      <c r="DF7" s="833"/>
      <c r="DG7" s="831" t="s">
        <v>572</v>
      </c>
      <c r="DH7" s="832"/>
      <c r="DI7" s="832"/>
      <c r="DJ7" s="832"/>
      <c r="DK7" s="833"/>
      <c r="DL7" s="831" t="s">
        <v>571</v>
      </c>
      <c r="DM7" s="832"/>
      <c r="DN7" s="832"/>
      <c r="DO7" s="832"/>
      <c r="DP7" s="833"/>
      <c r="DQ7" s="831" t="s">
        <v>572</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3737</v>
      </c>
      <c r="R23" s="854"/>
      <c r="S23" s="854"/>
      <c r="T23" s="854"/>
      <c r="U23" s="854"/>
      <c r="V23" s="854">
        <v>3647</v>
      </c>
      <c r="W23" s="854"/>
      <c r="X23" s="854"/>
      <c r="Y23" s="854"/>
      <c r="Z23" s="854"/>
      <c r="AA23" s="854">
        <v>90</v>
      </c>
      <c r="AB23" s="854"/>
      <c r="AC23" s="854"/>
      <c r="AD23" s="854"/>
      <c r="AE23" s="855"/>
      <c r="AF23" s="856">
        <v>89</v>
      </c>
      <c r="AG23" s="854"/>
      <c r="AH23" s="854"/>
      <c r="AI23" s="854"/>
      <c r="AJ23" s="857"/>
      <c r="AK23" s="858"/>
      <c r="AL23" s="859"/>
      <c r="AM23" s="859"/>
      <c r="AN23" s="859"/>
      <c r="AO23" s="859"/>
      <c r="AP23" s="854">
        <v>4573</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468</v>
      </c>
      <c r="R28" s="883"/>
      <c r="S28" s="883"/>
      <c r="T28" s="883"/>
      <c r="U28" s="883"/>
      <c r="V28" s="883">
        <v>441</v>
      </c>
      <c r="W28" s="883"/>
      <c r="X28" s="883"/>
      <c r="Y28" s="883"/>
      <c r="Z28" s="883"/>
      <c r="AA28" s="883">
        <v>27</v>
      </c>
      <c r="AB28" s="883"/>
      <c r="AC28" s="883"/>
      <c r="AD28" s="883"/>
      <c r="AE28" s="884"/>
      <c r="AF28" s="885">
        <v>27</v>
      </c>
      <c r="AG28" s="883"/>
      <c r="AH28" s="883"/>
      <c r="AI28" s="883"/>
      <c r="AJ28" s="886"/>
      <c r="AK28" s="887">
        <v>21</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67</v>
      </c>
      <c r="R29" s="819"/>
      <c r="S29" s="819"/>
      <c r="T29" s="819"/>
      <c r="U29" s="819"/>
      <c r="V29" s="819">
        <v>67</v>
      </c>
      <c r="W29" s="819"/>
      <c r="X29" s="819"/>
      <c r="Y29" s="819"/>
      <c r="Z29" s="819"/>
      <c r="AA29" s="819" t="s">
        <v>571</v>
      </c>
      <c r="AB29" s="819"/>
      <c r="AC29" s="819"/>
      <c r="AD29" s="819"/>
      <c r="AE29" s="820"/>
      <c r="AF29" s="821" t="s">
        <v>397</v>
      </c>
      <c r="AG29" s="822"/>
      <c r="AH29" s="822"/>
      <c r="AI29" s="822"/>
      <c r="AJ29" s="823"/>
      <c r="AK29" s="890">
        <v>15</v>
      </c>
      <c r="AL29" s="891"/>
      <c r="AM29" s="891"/>
      <c r="AN29" s="891"/>
      <c r="AO29" s="891"/>
      <c r="AP29" s="891" t="s">
        <v>571</v>
      </c>
      <c r="AQ29" s="891"/>
      <c r="AR29" s="891"/>
      <c r="AS29" s="891"/>
      <c r="AT29" s="891"/>
      <c r="AU29" s="891" t="s">
        <v>572</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251</v>
      </c>
      <c r="R30" s="819"/>
      <c r="S30" s="819"/>
      <c r="T30" s="819"/>
      <c r="U30" s="819"/>
      <c r="V30" s="819">
        <v>251</v>
      </c>
      <c r="W30" s="819"/>
      <c r="X30" s="819"/>
      <c r="Y30" s="819"/>
      <c r="Z30" s="819"/>
      <c r="AA30" s="819">
        <v>0</v>
      </c>
      <c r="AB30" s="819"/>
      <c r="AC30" s="819"/>
      <c r="AD30" s="819"/>
      <c r="AE30" s="820"/>
      <c r="AF30" s="821">
        <v>0</v>
      </c>
      <c r="AG30" s="822"/>
      <c r="AH30" s="822"/>
      <c r="AI30" s="822"/>
      <c r="AJ30" s="823"/>
      <c r="AK30" s="890">
        <v>95</v>
      </c>
      <c r="AL30" s="891"/>
      <c r="AM30" s="891"/>
      <c r="AN30" s="891"/>
      <c r="AO30" s="891"/>
      <c r="AP30" s="891">
        <v>1122</v>
      </c>
      <c r="AQ30" s="891"/>
      <c r="AR30" s="891"/>
      <c r="AS30" s="891"/>
      <c r="AT30" s="891"/>
      <c r="AU30" s="891">
        <v>758</v>
      </c>
      <c r="AV30" s="891"/>
      <c r="AW30" s="891"/>
      <c r="AX30" s="891"/>
      <c r="AY30" s="891"/>
      <c r="AZ30" s="892" t="s">
        <v>571</v>
      </c>
      <c r="BA30" s="892"/>
      <c r="BB30" s="892"/>
      <c r="BC30" s="892"/>
      <c r="BD30" s="892"/>
      <c r="BE30" s="888" t="s">
        <v>399</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102</v>
      </c>
      <c r="R31" s="819"/>
      <c r="S31" s="819"/>
      <c r="T31" s="819"/>
      <c r="U31" s="819"/>
      <c r="V31" s="819">
        <v>101</v>
      </c>
      <c r="W31" s="819"/>
      <c r="X31" s="819"/>
      <c r="Y31" s="819"/>
      <c r="Z31" s="819"/>
      <c r="AA31" s="819">
        <v>1</v>
      </c>
      <c r="AB31" s="819"/>
      <c r="AC31" s="819"/>
      <c r="AD31" s="819"/>
      <c r="AE31" s="820"/>
      <c r="AF31" s="821">
        <v>1</v>
      </c>
      <c r="AG31" s="822"/>
      <c r="AH31" s="822"/>
      <c r="AI31" s="822"/>
      <c r="AJ31" s="823"/>
      <c r="AK31" s="890">
        <v>43</v>
      </c>
      <c r="AL31" s="891"/>
      <c r="AM31" s="891"/>
      <c r="AN31" s="891"/>
      <c r="AO31" s="891"/>
      <c r="AP31" s="891">
        <v>459</v>
      </c>
      <c r="AQ31" s="891"/>
      <c r="AR31" s="891"/>
      <c r="AS31" s="891"/>
      <c r="AT31" s="891"/>
      <c r="AU31" s="891">
        <v>459</v>
      </c>
      <c r="AV31" s="891"/>
      <c r="AW31" s="891"/>
      <c r="AX31" s="891"/>
      <c r="AY31" s="891"/>
      <c r="AZ31" s="892" t="s">
        <v>571</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77</v>
      </c>
      <c r="R32" s="819"/>
      <c r="S32" s="819"/>
      <c r="T32" s="819"/>
      <c r="U32" s="819"/>
      <c r="V32" s="819">
        <v>77</v>
      </c>
      <c r="W32" s="819"/>
      <c r="X32" s="819"/>
      <c r="Y32" s="819"/>
      <c r="Z32" s="819"/>
      <c r="AA32" s="819">
        <v>0</v>
      </c>
      <c r="AB32" s="819"/>
      <c r="AC32" s="819"/>
      <c r="AD32" s="819"/>
      <c r="AE32" s="820"/>
      <c r="AF32" s="821">
        <v>0</v>
      </c>
      <c r="AG32" s="822"/>
      <c r="AH32" s="822"/>
      <c r="AI32" s="822"/>
      <c r="AJ32" s="823"/>
      <c r="AK32" s="890">
        <v>54</v>
      </c>
      <c r="AL32" s="891"/>
      <c r="AM32" s="891"/>
      <c r="AN32" s="891"/>
      <c r="AO32" s="891"/>
      <c r="AP32" s="891">
        <v>481</v>
      </c>
      <c r="AQ32" s="891"/>
      <c r="AR32" s="891"/>
      <c r="AS32" s="891"/>
      <c r="AT32" s="891"/>
      <c r="AU32" s="891">
        <v>481</v>
      </c>
      <c r="AV32" s="891"/>
      <c r="AW32" s="891"/>
      <c r="AX32" s="891"/>
      <c r="AY32" s="891"/>
      <c r="AZ32" s="892" t="s">
        <v>571</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v>
      </c>
      <c r="AG63" s="902"/>
      <c r="AH63" s="902"/>
      <c r="AI63" s="902"/>
      <c r="AJ63" s="903"/>
      <c r="AK63" s="904"/>
      <c r="AL63" s="899"/>
      <c r="AM63" s="899"/>
      <c r="AN63" s="899"/>
      <c r="AO63" s="899"/>
      <c r="AP63" s="902">
        <v>2062</v>
      </c>
      <c r="AQ63" s="902"/>
      <c r="AR63" s="902"/>
      <c r="AS63" s="902"/>
      <c r="AT63" s="902"/>
      <c r="AU63" s="902">
        <v>1698</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4761</v>
      </c>
      <c r="R69" s="891"/>
      <c r="S69" s="891"/>
      <c r="T69" s="891"/>
      <c r="U69" s="891"/>
      <c r="V69" s="891">
        <v>4711</v>
      </c>
      <c r="W69" s="891"/>
      <c r="X69" s="891"/>
      <c r="Y69" s="891"/>
      <c r="Z69" s="891"/>
      <c r="AA69" s="891">
        <v>50</v>
      </c>
      <c r="AB69" s="891"/>
      <c r="AC69" s="891"/>
      <c r="AD69" s="891"/>
      <c r="AE69" s="891"/>
      <c r="AF69" s="891">
        <v>52</v>
      </c>
      <c r="AG69" s="891"/>
      <c r="AH69" s="891"/>
      <c r="AI69" s="891"/>
      <c r="AJ69" s="891"/>
      <c r="AK69" s="891">
        <v>60</v>
      </c>
      <c r="AL69" s="891"/>
      <c r="AM69" s="891"/>
      <c r="AN69" s="891"/>
      <c r="AO69" s="891"/>
      <c r="AP69" s="891">
        <v>801</v>
      </c>
      <c r="AQ69" s="891"/>
      <c r="AR69" s="891"/>
      <c r="AS69" s="891"/>
      <c r="AT69" s="891"/>
      <c r="AU69" s="891">
        <v>93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77</v>
      </c>
      <c r="R70" s="891"/>
      <c r="S70" s="891"/>
      <c r="T70" s="891"/>
      <c r="U70" s="891"/>
      <c r="V70" s="891">
        <v>75</v>
      </c>
      <c r="W70" s="891"/>
      <c r="X70" s="891"/>
      <c r="Y70" s="891"/>
      <c r="Z70" s="891"/>
      <c r="AA70" s="891">
        <v>2</v>
      </c>
      <c r="AB70" s="891"/>
      <c r="AC70" s="891"/>
      <c r="AD70" s="891"/>
      <c r="AE70" s="891"/>
      <c r="AF70" s="891" t="s">
        <v>571</v>
      </c>
      <c r="AG70" s="891"/>
      <c r="AH70" s="891"/>
      <c r="AI70" s="891"/>
      <c r="AJ70" s="891"/>
      <c r="AK70" s="891" t="s">
        <v>512</v>
      </c>
      <c r="AL70" s="891"/>
      <c r="AM70" s="891"/>
      <c r="AN70" s="891"/>
      <c r="AO70" s="891"/>
      <c r="AP70" s="891" t="s">
        <v>572</v>
      </c>
      <c r="AQ70" s="891"/>
      <c r="AR70" s="891"/>
      <c r="AS70" s="891"/>
      <c r="AT70" s="891"/>
      <c r="AU70" s="891" t="s">
        <v>571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6">
        <v>4086</v>
      </c>
      <c r="R71" s="891"/>
      <c r="S71" s="891"/>
      <c r="T71" s="891"/>
      <c r="U71" s="891"/>
      <c r="V71" s="891">
        <v>3939</v>
      </c>
      <c r="W71" s="891"/>
      <c r="X71" s="891"/>
      <c r="Y71" s="891"/>
      <c r="Z71" s="891"/>
      <c r="AA71" s="891">
        <v>146</v>
      </c>
      <c r="AB71" s="891"/>
      <c r="AC71" s="891"/>
      <c r="AD71" s="891"/>
      <c r="AE71" s="891"/>
      <c r="AF71" s="891">
        <v>146</v>
      </c>
      <c r="AG71" s="891"/>
      <c r="AH71" s="891"/>
      <c r="AI71" s="891"/>
      <c r="AJ71" s="891"/>
      <c r="AK71" s="891">
        <v>5</v>
      </c>
      <c r="AL71" s="891"/>
      <c r="AM71" s="891"/>
      <c r="AN71" s="891"/>
      <c r="AO71" s="891"/>
      <c r="AP71" s="891" t="s">
        <v>571</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1092</v>
      </c>
      <c r="R72" s="891"/>
      <c r="S72" s="891"/>
      <c r="T72" s="891"/>
      <c r="U72" s="891"/>
      <c r="V72" s="891">
        <v>1062</v>
      </c>
      <c r="W72" s="891"/>
      <c r="X72" s="891"/>
      <c r="Y72" s="891"/>
      <c r="Z72" s="891"/>
      <c r="AA72" s="891">
        <v>30</v>
      </c>
      <c r="AB72" s="891"/>
      <c r="AC72" s="891"/>
      <c r="AD72" s="891"/>
      <c r="AE72" s="891"/>
      <c r="AF72" s="891">
        <v>30</v>
      </c>
      <c r="AG72" s="891"/>
      <c r="AH72" s="891"/>
      <c r="AI72" s="891"/>
      <c r="AJ72" s="891"/>
      <c r="AK72" s="891">
        <v>175</v>
      </c>
      <c r="AL72" s="891"/>
      <c r="AM72" s="891"/>
      <c r="AN72" s="891"/>
      <c r="AO72" s="891"/>
      <c r="AP72" s="891" t="s">
        <v>571</v>
      </c>
      <c r="AQ72" s="891"/>
      <c r="AR72" s="891"/>
      <c r="AS72" s="891"/>
      <c r="AT72" s="891"/>
      <c r="AU72" s="891" t="s">
        <v>585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574</v>
      </c>
      <c r="C74" s="934"/>
      <c r="D74" s="934"/>
      <c r="E74" s="934"/>
      <c r="F74" s="934"/>
      <c r="G74" s="934"/>
      <c r="H74" s="934"/>
      <c r="I74" s="934"/>
      <c r="J74" s="934"/>
      <c r="K74" s="934"/>
      <c r="L74" s="934"/>
      <c r="M74" s="934"/>
      <c r="N74" s="934"/>
      <c r="O74" s="934"/>
      <c r="P74" s="935"/>
      <c r="Q74" s="936">
        <v>1698</v>
      </c>
      <c r="R74" s="891"/>
      <c r="S74" s="891"/>
      <c r="T74" s="891"/>
      <c r="U74" s="891"/>
      <c r="V74" s="891">
        <v>1630</v>
      </c>
      <c r="W74" s="891"/>
      <c r="X74" s="891"/>
      <c r="Y74" s="891"/>
      <c r="Z74" s="891"/>
      <c r="AA74" s="891">
        <v>68</v>
      </c>
      <c r="AB74" s="891"/>
      <c r="AC74" s="891"/>
      <c r="AD74" s="891"/>
      <c r="AE74" s="891"/>
      <c r="AF74" s="891">
        <v>68</v>
      </c>
      <c r="AG74" s="891"/>
      <c r="AH74" s="891"/>
      <c r="AI74" s="891"/>
      <c r="AJ74" s="891"/>
      <c r="AK74" s="891">
        <v>124</v>
      </c>
      <c r="AL74" s="891"/>
      <c r="AM74" s="891"/>
      <c r="AN74" s="891"/>
      <c r="AO74" s="891"/>
      <c r="AP74" s="891" t="s">
        <v>572</v>
      </c>
      <c r="AQ74" s="891"/>
      <c r="AR74" s="891"/>
      <c r="AS74" s="891"/>
      <c r="AT74" s="891"/>
      <c r="AU74" s="891" t="s">
        <v>586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579</v>
      </c>
      <c r="C75" s="934"/>
      <c r="D75" s="934"/>
      <c r="E75" s="934"/>
      <c r="F75" s="934"/>
      <c r="G75" s="934"/>
      <c r="H75" s="934"/>
      <c r="I75" s="934"/>
      <c r="J75" s="934"/>
      <c r="K75" s="934"/>
      <c r="L75" s="934"/>
      <c r="M75" s="934"/>
      <c r="N75" s="934"/>
      <c r="O75" s="934"/>
      <c r="P75" s="935"/>
      <c r="Q75" s="939">
        <v>281118</v>
      </c>
      <c r="R75" s="940"/>
      <c r="S75" s="940"/>
      <c r="T75" s="940"/>
      <c r="U75" s="890"/>
      <c r="V75" s="941">
        <v>268079</v>
      </c>
      <c r="W75" s="940"/>
      <c r="X75" s="940"/>
      <c r="Y75" s="940"/>
      <c r="Z75" s="890"/>
      <c r="AA75" s="941">
        <v>13039</v>
      </c>
      <c r="AB75" s="940"/>
      <c r="AC75" s="940"/>
      <c r="AD75" s="940"/>
      <c r="AE75" s="890"/>
      <c r="AF75" s="941">
        <v>13039</v>
      </c>
      <c r="AG75" s="940"/>
      <c r="AH75" s="940"/>
      <c r="AI75" s="940"/>
      <c r="AJ75" s="890"/>
      <c r="AK75" s="941">
        <v>1356</v>
      </c>
      <c r="AL75" s="940"/>
      <c r="AM75" s="940"/>
      <c r="AN75" s="940"/>
      <c r="AO75" s="890"/>
      <c r="AP75" s="941" t="s">
        <v>572</v>
      </c>
      <c r="AQ75" s="940"/>
      <c r="AR75" s="940"/>
      <c r="AS75" s="940"/>
      <c r="AT75" s="890"/>
      <c r="AU75" s="941" t="s">
        <v>587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580</v>
      </c>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574</v>
      </c>
      <c r="C77" s="934"/>
      <c r="D77" s="934"/>
      <c r="E77" s="934"/>
      <c r="F77" s="934"/>
      <c r="G77" s="934"/>
      <c r="H77" s="934"/>
      <c r="I77" s="934"/>
      <c r="J77" s="934"/>
      <c r="K77" s="934"/>
      <c r="L77" s="934"/>
      <c r="M77" s="934"/>
      <c r="N77" s="934"/>
      <c r="O77" s="934"/>
      <c r="P77" s="935"/>
      <c r="Q77" s="939">
        <v>6639</v>
      </c>
      <c r="R77" s="940"/>
      <c r="S77" s="940"/>
      <c r="T77" s="940"/>
      <c r="U77" s="890"/>
      <c r="V77" s="941">
        <v>5898</v>
      </c>
      <c r="W77" s="940"/>
      <c r="X77" s="940"/>
      <c r="Y77" s="940"/>
      <c r="Z77" s="890"/>
      <c r="AA77" s="941">
        <v>740</v>
      </c>
      <c r="AB77" s="940"/>
      <c r="AC77" s="940"/>
      <c r="AD77" s="940"/>
      <c r="AE77" s="890"/>
      <c r="AF77" s="941">
        <v>741</v>
      </c>
      <c r="AG77" s="940"/>
      <c r="AH77" s="940"/>
      <c r="AI77" s="940"/>
      <c r="AJ77" s="890"/>
      <c r="AK77" s="941">
        <v>258</v>
      </c>
      <c r="AL77" s="940"/>
      <c r="AM77" s="940"/>
      <c r="AN77" s="940"/>
      <c r="AO77" s="890"/>
      <c r="AP77" s="941" t="s">
        <v>572</v>
      </c>
      <c r="AQ77" s="940"/>
      <c r="AR77" s="940"/>
      <c r="AS77" s="940"/>
      <c r="AT77" s="890"/>
      <c r="AU77" s="941" t="s">
        <v>572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581</v>
      </c>
      <c r="C78" s="934"/>
      <c r="D78" s="934"/>
      <c r="E78" s="934"/>
      <c r="F78" s="934"/>
      <c r="G78" s="934"/>
      <c r="H78" s="934"/>
      <c r="I78" s="934"/>
      <c r="J78" s="934"/>
      <c r="K78" s="934"/>
      <c r="L78" s="934"/>
      <c r="M78" s="934"/>
      <c r="N78" s="934"/>
      <c r="O78" s="934"/>
      <c r="P78" s="935"/>
      <c r="Q78" s="936">
        <v>14</v>
      </c>
      <c r="R78" s="891"/>
      <c r="S78" s="891"/>
      <c r="T78" s="891"/>
      <c r="U78" s="891"/>
      <c r="V78" s="891">
        <v>12</v>
      </c>
      <c r="W78" s="891"/>
      <c r="X78" s="891"/>
      <c r="Y78" s="891"/>
      <c r="Z78" s="891"/>
      <c r="AA78" s="891">
        <v>2</v>
      </c>
      <c r="AB78" s="891"/>
      <c r="AC78" s="891"/>
      <c r="AD78" s="891"/>
      <c r="AE78" s="891"/>
      <c r="AF78" s="891">
        <v>2</v>
      </c>
      <c r="AG78" s="891"/>
      <c r="AH78" s="891"/>
      <c r="AI78" s="891"/>
      <c r="AJ78" s="891"/>
      <c r="AK78" s="891">
        <v>9</v>
      </c>
      <c r="AL78" s="891"/>
      <c r="AM78" s="891"/>
      <c r="AN78" s="891"/>
      <c r="AO78" s="891"/>
      <c r="AP78" s="891" t="s">
        <v>572</v>
      </c>
      <c r="AQ78" s="891"/>
      <c r="AR78" s="891"/>
      <c r="AS78" s="891"/>
      <c r="AT78" s="891"/>
      <c r="AU78" s="891" t="s">
        <v>572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582</v>
      </c>
      <c r="C79" s="934"/>
      <c r="D79" s="934"/>
      <c r="E79" s="934"/>
      <c r="F79" s="934"/>
      <c r="G79" s="934"/>
      <c r="H79" s="934"/>
      <c r="I79" s="934"/>
      <c r="J79" s="934"/>
      <c r="K79" s="934"/>
      <c r="L79" s="934"/>
      <c r="M79" s="934"/>
      <c r="N79" s="934"/>
      <c r="O79" s="934"/>
      <c r="P79" s="935"/>
      <c r="Q79" s="936">
        <v>43</v>
      </c>
      <c r="R79" s="891"/>
      <c r="S79" s="891"/>
      <c r="T79" s="891"/>
      <c r="U79" s="891"/>
      <c r="V79" s="891">
        <v>30</v>
      </c>
      <c r="W79" s="891"/>
      <c r="X79" s="891"/>
      <c r="Y79" s="891"/>
      <c r="Z79" s="891"/>
      <c r="AA79" s="891">
        <v>12</v>
      </c>
      <c r="AB79" s="891"/>
      <c r="AC79" s="891"/>
      <c r="AD79" s="891"/>
      <c r="AE79" s="891"/>
      <c r="AF79" s="891">
        <v>9</v>
      </c>
      <c r="AG79" s="891"/>
      <c r="AH79" s="891"/>
      <c r="AI79" s="891"/>
      <c r="AJ79" s="891"/>
      <c r="AK79" s="891">
        <v>14</v>
      </c>
      <c r="AL79" s="891"/>
      <c r="AM79" s="891"/>
      <c r="AN79" s="891"/>
      <c r="AO79" s="891"/>
      <c r="AP79" s="891" t="s">
        <v>588</v>
      </c>
      <c r="AQ79" s="891"/>
      <c r="AR79" s="891"/>
      <c r="AS79" s="891"/>
      <c r="AT79" s="891"/>
      <c r="AU79" s="891" t="s">
        <v>571</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583</v>
      </c>
      <c r="C80" s="934"/>
      <c r="D80" s="934"/>
      <c r="E80" s="934"/>
      <c r="F80" s="934"/>
      <c r="G80" s="934"/>
      <c r="H80" s="934"/>
      <c r="I80" s="934"/>
      <c r="J80" s="934"/>
      <c r="K80" s="934"/>
      <c r="L80" s="934"/>
      <c r="M80" s="934"/>
      <c r="N80" s="934"/>
      <c r="O80" s="934"/>
      <c r="P80" s="935"/>
      <c r="Q80" s="936">
        <v>4369</v>
      </c>
      <c r="R80" s="891"/>
      <c r="S80" s="891"/>
      <c r="T80" s="891"/>
      <c r="U80" s="891"/>
      <c r="V80" s="891">
        <v>4089</v>
      </c>
      <c r="W80" s="891"/>
      <c r="X80" s="891"/>
      <c r="Y80" s="891"/>
      <c r="Z80" s="891"/>
      <c r="AA80" s="891">
        <v>6</v>
      </c>
      <c r="AB80" s="891"/>
      <c r="AC80" s="891"/>
      <c r="AD80" s="891"/>
      <c r="AE80" s="891"/>
      <c r="AF80" s="891">
        <v>6</v>
      </c>
      <c r="AG80" s="891"/>
      <c r="AH80" s="891"/>
      <c r="AI80" s="891"/>
      <c r="AJ80" s="891"/>
      <c r="AK80" s="891">
        <v>57</v>
      </c>
      <c r="AL80" s="891"/>
      <c r="AM80" s="891"/>
      <c r="AN80" s="891"/>
      <c r="AO80" s="891"/>
      <c r="AP80" s="891" t="s">
        <v>512</v>
      </c>
      <c r="AQ80" s="891"/>
      <c r="AR80" s="891"/>
      <c r="AS80" s="891"/>
      <c r="AT80" s="891"/>
      <c r="AU80" s="891" t="s">
        <v>512</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584</v>
      </c>
      <c r="C81" s="934"/>
      <c r="D81" s="934"/>
      <c r="E81" s="934"/>
      <c r="F81" s="934"/>
      <c r="G81" s="934"/>
      <c r="H81" s="934"/>
      <c r="I81" s="934"/>
      <c r="J81" s="934"/>
      <c r="K81" s="934"/>
      <c r="L81" s="934"/>
      <c r="M81" s="934"/>
      <c r="N81" s="934"/>
      <c r="O81" s="934"/>
      <c r="P81" s="935"/>
      <c r="Q81" s="936">
        <v>194</v>
      </c>
      <c r="R81" s="891"/>
      <c r="S81" s="891"/>
      <c r="T81" s="891"/>
      <c r="U81" s="891"/>
      <c r="V81" s="891">
        <v>185</v>
      </c>
      <c r="W81" s="891"/>
      <c r="X81" s="891"/>
      <c r="Y81" s="891"/>
      <c r="Z81" s="891"/>
      <c r="AA81" s="891">
        <v>8</v>
      </c>
      <c r="AB81" s="891"/>
      <c r="AC81" s="891"/>
      <c r="AD81" s="891"/>
      <c r="AE81" s="891"/>
      <c r="AF81" s="891">
        <v>8</v>
      </c>
      <c r="AG81" s="891"/>
      <c r="AH81" s="891"/>
      <c r="AI81" s="891"/>
      <c r="AJ81" s="891"/>
      <c r="AK81" s="891">
        <v>0</v>
      </c>
      <c r="AL81" s="891"/>
      <c r="AM81" s="891"/>
      <c r="AN81" s="891"/>
      <c r="AO81" s="891"/>
      <c r="AP81" s="891" t="s">
        <v>589</v>
      </c>
      <c r="AQ81" s="891"/>
      <c r="AR81" s="891"/>
      <c r="AS81" s="891"/>
      <c r="AT81" s="891"/>
      <c r="AU81" s="891" t="s">
        <v>571</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14101</v>
      </c>
      <c r="AG88" s="902"/>
      <c r="AH88" s="902"/>
      <c r="AI88" s="902"/>
      <c r="AJ88" s="902"/>
      <c r="AK88" s="899"/>
      <c r="AL88" s="899"/>
      <c r="AM88" s="899"/>
      <c r="AN88" s="899"/>
      <c r="AO88" s="899"/>
      <c r="AP88" s="902">
        <v>801</v>
      </c>
      <c r="AQ88" s="902"/>
      <c r="AR88" s="902"/>
      <c r="AS88" s="902"/>
      <c r="AT88" s="902"/>
      <c r="AU88" s="902">
        <v>93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t="s">
        <v>596</v>
      </c>
      <c r="CX102" s="910"/>
      <c r="CY102" s="910"/>
      <c r="CZ102" s="910"/>
      <c r="DA102" s="953"/>
      <c r="DB102" s="952" t="s">
        <v>597</v>
      </c>
      <c r="DC102" s="910"/>
      <c r="DD102" s="910"/>
      <c r="DE102" s="910"/>
      <c r="DF102" s="953"/>
      <c r="DG102" s="952" t="s">
        <v>598</v>
      </c>
      <c r="DH102" s="910"/>
      <c r="DI102" s="910"/>
      <c r="DJ102" s="910"/>
      <c r="DK102" s="953"/>
      <c r="DL102" s="952" t="s">
        <v>598</v>
      </c>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302</v>
      </c>
      <c r="AG109" s="955"/>
      <c r="AH109" s="955"/>
      <c r="AI109" s="955"/>
      <c r="AJ109" s="956"/>
      <c r="AK109" s="954" t="s">
        <v>301</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302</v>
      </c>
      <c r="BW109" s="955"/>
      <c r="BX109" s="955"/>
      <c r="BY109" s="955"/>
      <c r="BZ109" s="956"/>
      <c r="CA109" s="954" t="s">
        <v>301</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302</v>
      </c>
      <c r="DM109" s="955"/>
      <c r="DN109" s="955"/>
      <c r="DO109" s="955"/>
      <c r="DP109" s="956"/>
      <c r="DQ109" s="954" t="s">
        <v>301</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546052</v>
      </c>
      <c r="AB110" s="962"/>
      <c r="AC110" s="962"/>
      <c r="AD110" s="962"/>
      <c r="AE110" s="963"/>
      <c r="AF110" s="964">
        <v>509780</v>
      </c>
      <c r="AG110" s="962"/>
      <c r="AH110" s="962"/>
      <c r="AI110" s="962"/>
      <c r="AJ110" s="963"/>
      <c r="AK110" s="964">
        <v>506111</v>
      </c>
      <c r="AL110" s="962"/>
      <c r="AM110" s="962"/>
      <c r="AN110" s="962"/>
      <c r="AO110" s="963"/>
      <c r="AP110" s="965">
        <v>28.8</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4357032</v>
      </c>
      <c r="BR110" s="997"/>
      <c r="BS110" s="997"/>
      <c r="BT110" s="997"/>
      <c r="BU110" s="997"/>
      <c r="BV110" s="997">
        <v>4472774</v>
      </c>
      <c r="BW110" s="997"/>
      <c r="BX110" s="997"/>
      <c r="BY110" s="997"/>
      <c r="BZ110" s="997"/>
      <c r="CA110" s="997">
        <v>4572689</v>
      </c>
      <c r="CB110" s="997"/>
      <c r="CC110" s="997"/>
      <c r="CD110" s="997"/>
      <c r="CE110" s="997"/>
      <c r="CF110" s="1011">
        <v>259.8</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405</v>
      </c>
      <c r="DH110" s="997"/>
      <c r="DI110" s="997"/>
      <c r="DJ110" s="997"/>
      <c r="DK110" s="997"/>
      <c r="DL110" s="997" t="s">
        <v>431</v>
      </c>
      <c r="DM110" s="997"/>
      <c r="DN110" s="997"/>
      <c r="DO110" s="997"/>
      <c r="DP110" s="997"/>
      <c r="DQ110" s="997" t="s">
        <v>384</v>
      </c>
      <c r="DR110" s="997"/>
      <c r="DS110" s="997"/>
      <c r="DT110" s="997"/>
      <c r="DU110" s="997"/>
      <c r="DV110" s="998" t="s">
        <v>124</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434</v>
      </c>
      <c r="AG111" s="1004"/>
      <c r="AH111" s="1004"/>
      <c r="AI111" s="1004"/>
      <c r="AJ111" s="1005"/>
      <c r="AK111" s="1006" t="s">
        <v>435</v>
      </c>
      <c r="AL111" s="1004"/>
      <c r="AM111" s="1004"/>
      <c r="AN111" s="1004"/>
      <c r="AO111" s="1005"/>
      <c r="AP111" s="1007" t="s">
        <v>431</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153677</v>
      </c>
      <c r="BR111" s="990"/>
      <c r="BS111" s="990"/>
      <c r="BT111" s="990"/>
      <c r="BU111" s="990"/>
      <c r="BV111" s="990">
        <v>133602</v>
      </c>
      <c r="BW111" s="990"/>
      <c r="BX111" s="990"/>
      <c r="BY111" s="990"/>
      <c r="BZ111" s="990"/>
      <c r="CA111" s="990">
        <v>114113</v>
      </c>
      <c r="CB111" s="990"/>
      <c r="CC111" s="990"/>
      <c r="CD111" s="990"/>
      <c r="CE111" s="990"/>
      <c r="CF111" s="984">
        <v>6.5</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384</v>
      </c>
      <c r="DM111" s="990"/>
      <c r="DN111" s="990"/>
      <c r="DO111" s="990"/>
      <c r="DP111" s="990"/>
      <c r="DQ111" s="990" t="s">
        <v>435</v>
      </c>
      <c r="DR111" s="990"/>
      <c r="DS111" s="990"/>
      <c r="DT111" s="990"/>
      <c r="DU111" s="990"/>
      <c r="DV111" s="991" t="s">
        <v>431</v>
      </c>
      <c r="DW111" s="991"/>
      <c r="DX111" s="991"/>
      <c r="DY111" s="991"/>
      <c r="DZ111" s="992"/>
    </row>
    <row r="112" spans="1:131" s="226" customFormat="1" ht="26.25" customHeight="1">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384</v>
      </c>
      <c r="AB112" s="1029"/>
      <c r="AC112" s="1029"/>
      <c r="AD112" s="1029"/>
      <c r="AE112" s="1030"/>
      <c r="AF112" s="1031" t="s">
        <v>440</v>
      </c>
      <c r="AG112" s="1029"/>
      <c r="AH112" s="1029"/>
      <c r="AI112" s="1029"/>
      <c r="AJ112" s="1030"/>
      <c r="AK112" s="1031" t="s">
        <v>124</v>
      </c>
      <c r="AL112" s="1029"/>
      <c r="AM112" s="1029"/>
      <c r="AN112" s="1029"/>
      <c r="AO112" s="1030"/>
      <c r="AP112" s="1032" t="s">
        <v>431</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1963534</v>
      </c>
      <c r="BR112" s="990"/>
      <c r="BS112" s="990"/>
      <c r="BT112" s="990"/>
      <c r="BU112" s="990"/>
      <c r="BV112" s="990">
        <v>1846558</v>
      </c>
      <c r="BW112" s="990"/>
      <c r="BX112" s="990"/>
      <c r="BY112" s="990"/>
      <c r="BZ112" s="990"/>
      <c r="CA112" s="990">
        <v>1698955</v>
      </c>
      <c r="CB112" s="990"/>
      <c r="CC112" s="990"/>
      <c r="CD112" s="990"/>
      <c r="CE112" s="990"/>
      <c r="CF112" s="984">
        <v>96.5</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384</v>
      </c>
      <c r="DH112" s="990"/>
      <c r="DI112" s="990"/>
      <c r="DJ112" s="990"/>
      <c r="DK112" s="990"/>
      <c r="DL112" s="990" t="s">
        <v>431</v>
      </c>
      <c r="DM112" s="990"/>
      <c r="DN112" s="990"/>
      <c r="DO112" s="990"/>
      <c r="DP112" s="990"/>
      <c r="DQ112" s="990" t="s">
        <v>431</v>
      </c>
      <c r="DR112" s="990"/>
      <c r="DS112" s="990"/>
      <c r="DT112" s="990"/>
      <c r="DU112" s="990"/>
      <c r="DV112" s="991" t="s">
        <v>435</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202095</v>
      </c>
      <c r="AB113" s="1004"/>
      <c r="AC113" s="1004"/>
      <c r="AD113" s="1004"/>
      <c r="AE113" s="1005"/>
      <c r="AF113" s="1006">
        <v>204624</v>
      </c>
      <c r="AG113" s="1004"/>
      <c r="AH113" s="1004"/>
      <c r="AI113" s="1004"/>
      <c r="AJ113" s="1005"/>
      <c r="AK113" s="1006">
        <v>188337</v>
      </c>
      <c r="AL113" s="1004"/>
      <c r="AM113" s="1004"/>
      <c r="AN113" s="1004"/>
      <c r="AO113" s="1005"/>
      <c r="AP113" s="1007">
        <v>10.7</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113354</v>
      </c>
      <c r="BR113" s="990"/>
      <c r="BS113" s="990"/>
      <c r="BT113" s="990"/>
      <c r="BU113" s="990"/>
      <c r="BV113" s="990">
        <v>105569</v>
      </c>
      <c r="BW113" s="990"/>
      <c r="BX113" s="990"/>
      <c r="BY113" s="990"/>
      <c r="BZ113" s="990"/>
      <c r="CA113" s="990">
        <v>93084</v>
      </c>
      <c r="CB113" s="990"/>
      <c r="CC113" s="990"/>
      <c r="CD113" s="990"/>
      <c r="CE113" s="990"/>
      <c r="CF113" s="984">
        <v>5.3</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435</v>
      </c>
      <c r="DM113" s="1029"/>
      <c r="DN113" s="1029"/>
      <c r="DO113" s="1029"/>
      <c r="DP113" s="1030"/>
      <c r="DQ113" s="1031" t="s">
        <v>384</v>
      </c>
      <c r="DR113" s="1029"/>
      <c r="DS113" s="1029"/>
      <c r="DT113" s="1029"/>
      <c r="DU113" s="1030"/>
      <c r="DV113" s="1032" t="s">
        <v>440</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9236</v>
      </c>
      <c r="AB114" s="1029"/>
      <c r="AC114" s="1029"/>
      <c r="AD114" s="1029"/>
      <c r="AE114" s="1030"/>
      <c r="AF114" s="1031">
        <v>14405</v>
      </c>
      <c r="AG114" s="1029"/>
      <c r="AH114" s="1029"/>
      <c r="AI114" s="1029"/>
      <c r="AJ114" s="1030"/>
      <c r="AK114" s="1031">
        <v>13218</v>
      </c>
      <c r="AL114" s="1029"/>
      <c r="AM114" s="1029"/>
      <c r="AN114" s="1029"/>
      <c r="AO114" s="1030"/>
      <c r="AP114" s="1032">
        <v>0.8</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593377</v>
      </c>
      <c r="BR114" s="990"/>
      <c r="BS114" s="990"/>
      <c r="BT114" s="990"/>
      <c r="BU114" s="990"/>
      <c r="BV114" s="990">
        <v>594351</v>
      </c>
      <c r="BW114" s="990"/>
      <c r="BX114" s="990"/>
      <c r="BY114" s="990"/>
      <c r="BZ114" s="990"/>
      <c r="CA114" s="990">
        <v>593137</v>
      </c>
      <c r="CB114" s="990"/>
      <c r="CC114" s="990"/>
      <c r="CD114" s="990"/>
      <c r="CE114" s="990"/>
      <c r="CF114" s="984">
        <v>33.700000000000003</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440</v>
      </c>
      <c r="DH114" s="1029"/>
      <c r="DI114" s="1029"/>
      <c r="DJ114" s="1029"/>
      <c r="DK114" s="1030"/>
      <c r="DL114" s="1031" t="s">
        <v>431</v>
      </c>
      <c r="DM114" s="1029"/>
      <c r="DN114" s="1029"/>
      <c r="DO114" s="1029"/>
      <c r="DP114" s="1030"/>
      <c r="DQ114" s="1031" t="s">
        <v>440</v>
      </c>
      <c r="DR114" s="1029"/>
      <c r="DS114" s="1029"/>
      <c r="DT114" s="1029"/>
      <c r="DU114" s="1030"/>
      <c r="DV114" s="1032" t="s">
        <v>434</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13444</v>
      </c>
      <c r="AB115" s="1004"/>
      <c r="AC115" s="1004"/>
      <c r="AD115" s="1004"/>
      <c r="AE115" s="1005"/>
      <c r="AF115" s="1006">
        <v>7225</v>
      </c>
      <c r="AG115" s="1004"/>
      <c r="AH115" s="1004"/>
      <c r="AI115" s="1004"/>
      <c r="AJ115" s="1005"/>
      <c r="AK115" s="1006">
        <v>5905</v>
      </c>
      <c r="AL115" s="1004"/>
      <c r="AM115" s="1004"/>
      <c r="AN115" s="1004"/>
      <c r="AO115" s="1005"/>
      <c r="AP115" s="1007">
        <v>0.3</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435</v>
      </c>
      <c r="BR115" s="990"/>
      <c r="BS115" s="990"/>
      <c r="BT115" s="990"/>
      <c r="BU115" s="990"/>
      <c r="BV115" s="990" t="s">
        <v>433</v>
      </c>
      <c r="BW115" s="990"/>
      <c r="BX115" s="990"/>
      <c r="BY115" s="990"/>
      <c r="BZ115" s="990"/>
      <c r="CA115" s="990" t="s">
        <v>451</v>
      </c>
      <c r="CB115" s="990"/>
      <c r="CC115" s="990"/>
      <c r="CD115" s="990"/>
      <c r="CE115" s="990"/>
      <c r="CF115" s="984" t="s">
        <v>435</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384</v>
      </c>
      <c r="DH115" s="1029"/>
      <c r="DI115" s="1029"/>
      <c r="DJ115" s="1029"/>
      <c r="DK115" s="1030"/>
      <c r="DL115" s="1031" t="s">
        <v>453</v>
      </c>
      <c r="DM115" s="1029"/>
      <c r="DN115" s="1029"/>
      <c r="DO115" s="1029"/>
      <c r="DP115" s="1030"/>
      <c r="DQ115" s="1031" t="s">
        <v>431</v>
      </c>
      <c r="DR115" s="1029"/>
      <c r="DS115" s="1029"/>
      <c r="DT115" s="1029"/>
      <c r="DU115" s="1030"/>
      <c r="DV115" s="1032" t="s">
        <v>440</v>
      </c>
      <c r="DW115" s="1033"/>
      <c r="DX115" s="1033"/>
      <c r="DY115" s="1033"/>
      <c r="DZ115" s="1034"/>
    </row>
    <row r="116" spans="1:130" s="226" customFormat="1" ht="26.25" customHeight="1">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440</v>
      </c>
      <c r="AB116" s="1029"/>
      <c r="AC116" s="1029"/>
      <c r="AD116" s="1029"/>
      <c r="AE116" s="1030"/>
      <c r="AF116" s="1031" t="s">
        <v>453</v>
      </c>
      <c r="AG116" s="1029"/>
      <c r="AH116" s="1029"/>
      <c r="AI116" s="1029"/>
      <c r="AJ116" s="1030"/>
      <c r="AK116" s="1031" t="s">
        <v>440</v>
      </c>
      <c r="AL116" s="1029"/>
      <c r="AM116" s="1029"/>
      <c r="AN116" s="1029"/>
      <c r="AO116" s="1030"/>
      <c r="AP116" s="1032" t="s">
        <v>440</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384</v>
      </c>
      <c r="BR116" s="990"/>
      <c r="BS116" s="990"/>
      <c r="BT116" s="990"/>
      <c r="BU116" s="990"/>
      <c r="BV116" s="990" t="s">
        <v>435</v>
      </c>
      <c r="BW116" s="990"/>
      <c r="BX116" s="990"/>
      <c r="BY116" s="990"/>
      <c r="BZ116" s="990"/>
      <c r="CA116" s="990" t="s">
        <v>440</v>
      </c>
      <c r="CB116" s="990"/>
      <c r="CC116" s="990"/>
      <c r="CD116" s="990"/>
      <c r="CE116" s="990"/>
      <c r="CF116" s="984" t="s">
        <v>124</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435</v>
      </c>
      <c r="DH116" s="1029"/>
      <c r="DI116" s="1029"/>
      <c r="DJ116" s="1029"/>
      <c r="DK116" s="1030"/>
      <c r="DL116" s="1031" t="s">
        <v>440</v>
      </c>
      <c r="DM116" s="1029"/>
      <c r="DN116" s="1029"/>
      <c r="DO116" s="1029"/>
      <c r="DP116" s="1030"/>
      <c r="DQ116" s="1031" t="s">
        <v>124</v>
      </c>
      <c r="DR116" s="1029"/>
      <c r="DS116" s="1029"/>
      <c r="DT116" s="1029"/>
      <c r="DU116" s="1030"/>
      <c r="DV116" s="1032" t="s">
        <v>384</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770827</v>
      </c>
      <c r="AB117" s="1047"/>
      <c r="AC117" s="1047"/>
      <c r="AD117" s="1047"/>
      <c r="AE117" s="1048"/>
      <c r="AF117" s="1049">
        <v>736034</v>
      </c>
      <c r="AG117" s="1047"/>
      <c r="AH117" s="1047"/>
      <c r="AI117" s="1047"/>
      <c r="AJ117" s="1048"/>
      <c r="AK117" s="1049">
        <v>713571</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440</v>
      </c>
      <c r="BR117" s="990"/>
      <c r="BS117" s="990"/>
      <c r="BT117" s="990"/>
      <c r="BU117" s="990"/>
      <c r="BV117" s="990" t="s">
        <v>384</v>
      </c>
      <c r="BW117" s="990"/>
      <c r="BX117" s="990"/>
      <c r="BY117" s="990"/>
      <c r="BZ117" s="990"/>
      <c r="CA117" s="990" t="s">
        <v>435</v>
      </c>
      <c r="CB117" s="990"/>
      <c r="CC117" s="990"/>
      <c r="CD117" s="990"/>
      <c r="CE117" s="990"/>
      <c r="CF117" s="984" t="s">
        <v>384</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433</v>
      </c>
      <c r="DM117" s="1029"/>
      <c r="DN117" s="1029"/>
      <c r="DO117" s="1029"/>
      <c r="DP117" s="1030"/>
      <c r="DQ117" s="1031" t="s">
        <v>433</v>
      </c>
      <c r="DR117" s="1029"/>
      <c r="DS117" s="1029"/>
      <c r="DT117" s="1029"/>
      <c r="DU117" s="1030"/>
      <c r="DV117" s="1032" t="s">
        <v>440</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302</v>
      </c>
      <c r="AG118" s="955"/>
      <c r="AH118" s="955"/>
      <c r="AI118" s="955"/>
      <c r="AJ118" s="956"/>
      <c r="AK118" s="954" t="s">
        <v>301</v>
      </c>
      <c r="AL118" s="955"/>
      <c r="AM118" s="955"/>
      <c r="AN118" s="955"/>
      <c r="AO118" s="956"/>
      <c r="AP118" s="1041" t="s">
        <v>425</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384</v>
      </c>
      <c r="BR118" s="1068"/>
      <c r="BS118" s="1068"/>
      <c r="BT118" s="1068"/>
      <c r="BU118" s="1068"/>
      <c r="BV118" s="1068" t="s">
        <v>124</v>
      </c>
      <c r="BW118" s="1068"/>
      <c r="BX118" s="1068"/>
      <c r="BY118" s="1068"/>
      <c r="BZ118" s="1068"/>
      <c r="CA118" s="1068" t="s">
        <v>434</v>
      </c>
      <c r="CB118" s="1068"/>
      <c r="CC118" s="1068"/>
      <c r="CD118" s="1068"/>
      <c r="CE118" s="1068"/>
      <c r="CF118" s="984" t="s">
        <v>453</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384</v>
      </c>
      <c r="DH118" s="1029"/>
      <c r="DI118" s="1029"/>
      <c r="DJ118" s="1029"/>
      <c r="DK118" s="1030"/>
      <c r="DL118" s="1031" t="s">
        <v>384</v>
      </c>
      <c r="DM118" s="1029"/>
      <c r="DN118" s="1029"/>
      <c r="DO118" s="1029"/>
      <c r="DP118" s="1030"/>
      <c r="DQ118" s="1031" t="s">
        <v>453</v>
      </c>
      <c r="DR118" s="1029"/>
      <c r="DS118" s="1029"/>
      <c r="DT118" s="1029"/>
      <c r="DU118" s="1030"/>
      <c r="DV118" s="1032" t="s">
        <v>124</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384</v>
      </c>
      <c r="AB119" s="962"/>
      <c r="AC119" s="962"/>
      <c r="AD119" s="962"/>
      <c r="AE119" s="963"/>
      <c r="AF119" s="964" t="s">
        <v>384</v>
      </c>
      <c r="AG119" s="962"/>
      <c r="AH119" s="962"/>
      <c r="AI119" s="962"/>
      <c r="AJ119" s="963"/>
      <c r="AK119" s="964" t="s">
        <v>440</v>
      </c>
      <c r="AL119" s="962"/>
      <c r="AM119" s="962"/>
      <c r="AN119" s="962"/>
      <c r="AO119" s="963"/>
      <c r="AP119" s="965" t="s">
        <v>433</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462</v>
      </c>
      <c r="BP119" s="1076"/>
      <c r="BQ119" s="1067">
        <v>7180974</v>
      </c>
      <c r="BR119" s="1068"/>
      <c r="BS119" s="1068"/>
      <c r="BT119" s="1068"/>
      <c r="BU119" s="1068"/>
      <c r="BV119" s="1068">
        <v>7152854</v>
      </c>
      <c r="BW119" s="1068"/>
      <c r="BX119" s="1068"/>
      <c r="BY119" s="1068"/>
      <c r="BZ119" s="1068"/>
      <c r="CA119" s="1068">
        <v>7071978</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153677</v>
      </c>
      <c r="DH119" s="1054"/>
      <c r="DI119" s="1054"/>
      <c r="DJ119" s="1054"/>
      <c r="DK119" s="1055"/>
      <c r="DL119" s="1053">
        <v>133602</v>
      </c>
      <c r="DM119" s="1054"/>
      <c r="DN119" s="1054"/>
      <c r="DO119" s="1054"/>
      <c r="DP119" s="1055"/>
      <c r="DQ119" s="1053">
        <v>114113</v>
      </c>
      <c r="DR119" s="1054"/>
      <c r="DS119" s="1054"/>
      <c r="DT119" s="1054"/>
      <c r="DU119" s="1055"/>
      <c r="DV119" s="1056">
        <v>6.5</v>
      </c>
      <c r="DW119" s="1057"/>
      <c r="DX119" s="1057"/>
      <c r="DY119" s="1057"/>
      <c r="DZ119" s="1058"/>
    </row>
    <row r="120" spans="1:130" s="226" customFormat="1" ht="26.25" customHeight="1">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384</v>
      </c>
      <c r="AB120" s="1029"/>
      <c r="AC120" s="1029"/>
      <c r="AD120" s="1029"/>
      <c r="AE120" s="1030"/>
      <c r="AF120" s="1031" t="s">
        <v>440</v>
      </c>
      <c r="AG120" s="1029"/>
      <c r="AH120" s="1029"/>
      <c r="AI120" s="1029"/>
      <c r="AJ120" s="1030"/>
      <c r="AK120" s="1031" t="s">
        <v>384</v>
      </c>
      <c r="AL120" s="1029"/>
      <c r="AM120" s="1029"/>
      <c r="AN120" s="1029"/>
      <c r="AO120" s="1030"/>
      <c r="AP120" s="1032" t="s">
        <v>433</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1742781</v>
      </c>
      <c r="BR120" s="997"/>
      <c r="BS120" s="997"/>
      <c r="BT120" s="997"/>
      <c r="BU120" s="997"/>
      <c r="BV120" s="997">
        <v>1924899</v>
      </c>
      <c r="BW120" s="997"/>
      <c r="BX120" s="997"/>
      <c r="BY120" s="997"/>
      <c r="BZ120" s="997"/>
      <c r="CA120" s="997">
        <v>2097895</v>
      </c>
      <c r="CB120" s="997"/>
      <c r="CC120" s="997"/>
      <c r="CD120" s="997"/>
      <c r="CE120" s="997"/>
      <c r="CF120" s="1011">
        <v>119.2</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867115</v>
      </c>
      <c r="DH120" s="997"/>
      <c r="DI120" s="997"/>
      <c r="DJ120" s="997"/>
      <c r="DK120" s="997"/>
      <c r="DL120" s="997">
        <v>831058</v>
      </c>
      <c r="DM120" s="997"/>
      <c r="DN120" s="997"/>
      <c r="DO120" s="997"/>
      <c r="DP120" s="997"/>
      <c r="DQ120" s="997">
        <v>759265</v>
      </c>
      <c r="DR120" s="997"/>
      <c r="DS120" s="997"/>
      <c r="DT120" s="997"/>
      <c r="DU120" s="997"/>
      <c r="DV120" s="998">
        <v>43.1</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384</v>
      </c>
      <c r="AB121" s="1029"/>
      <c r="AC121" s="1029"/>
      <c r="AD121" s="1029"/>
      <c r="AE121" s="1030"/>
      <c r="AF121" s="1031" t="s">
        <v>124</v>
      </c>
      <c r="AG121" s="1029"/>
      <c r="AH121" s="1029"/>
      <c r="AI121" s="1029"/>
      <c r="AJ121" s="1030"/>
      <c r="AK121" s="1031" t="s">
        <v>435</v>
      </c>
      <c r="AL121" s="1029"/>
      <c r="AM121" s="1029"/>
      <c r="AN121" s="1029"/>
      <c r="AO121" s="1030"/>
      <c r="AP121" s="1032" t="s">
        <v>384</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109930</v>
      </c>
      <c r="BR121" s="990"/>
      <c r="BS121" s="990"/>
      <c r="BT121" s="990"/>
      <c r="BU121" s="990"/>
      <c r="BV121" s="990">
        <v>116680</v>
      </c>
      <c r="BW121" s="990"/>
      <c r="BX121" s="990"/>
      <c r="BY121" s="990"/>
      <c r="BZ121" s="990"/>
      <c r="CA121" s="990">
        <v>105827</v>
      </c>
      <c r="CB121" s="990"/>
      <c r="CC121" s="990"/>
      <c r="CD121" s="990"/>
      <c r="CE121" s="990"/>
      <c r="CF121" s="984">
        <v>6</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566786</v>
      </c>
      <c r="DH121" s="990"/>
      <c r="DI121" s="990"/>
      <c r="DJ121" s="990"/>
      <c r="DK121" s="990"/>
      <c r="DL121" s="990">
        <v>521408</v>
      </c>
      <c r="DM121" s="990"/>
      <c r="DN121" s="990"/>
      <c r="DO121" s="990"/>
      <c r="DP121" s="990"/>
      <c r="DQ121" s="990">
        <v>480696</v>
      </c>
      <c r="DR121" s="990"/>
      <c r="DS121" s="990"/>
      <c r="DT121" s="990"/>
      <c r="DU121" s="990"/>
      <c r="DV121" s="991">
        <v>27.3</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384</v>
      </c>
      <c r="AB122" s="1029"/>
      <c r="AC122" s="1029"/>
      <c r="AD122" s="1029"/>
      <c r="AE122" s="1030"/>
      <c r="AF122" s="1031" t="s">
        <v>440</v>
      </c>
      <c r="AG122" s="1029"/>
      <c r="AH122" s="1029"/>
      <c r="AI122" s="1029"/>
      <c r="AJ122" s="1030"/>
      <c r="AK122" s="1031" t="s">
        <v>384</v>
      </c>
      <c r="AL122" s="1029"/>
      <c r="AM122" s="1029"/>
      <c r="AN122" s="1029"/>
      <c r="AO122" s="1030"/>
      <c r="AP122" s="1032" t="s">
        <v>435</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4404563</v>
      </c>
      <c r="BR122" s="1068"/>
      <c r="BS122" s="1068"/>
      <c r="BT122" s="1068"/>
      <c r="BU122" s="1068"/>
      <c r="BV122" s="1068">
        <v>4390407</v>
      </c>
      <c r="BW122" s="1068"/>
      <c r="BX122" s="1068"/>
      <c r="BY122" s="1068"/>
      <c r="BZ122" s="1068"/>
      <c r="CA122" s="1068">
        <v>4355293</v>
      </c>
      <c r="CB122" s="1068"/>
      <c r="CC122" s="1068"/>
      <c r="CD122" s="1068"/>
      <c r="CE122" s="1068"/>
      <c r="CF122" s="1088">
        <v>247.4</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529633</v>
      </c>
      <c r="DH122" s="990"/>
      <c r="DI122" s="990"/>
      <c r="DJ122" s="990"/>
      <c r="DK122" s="990"/>
      <c r="DL122" s="990">
        <v>494092</v>
      </c>
      <c r="DM122" s="990"/>
      <c r="DN122" s="990"/>
      <c r="DO122" s="990"/>
      <c r="DP122" s="990"/>
      <c r="DQ122" s="990">
        <v>458994</v>
      </c>
      <c r="DR122" s="990"/>
      <c r="DS122" s="990"/>
      <c r="DT122" s="990"/>
      <c r="DU122" s="990"/>
      <c r="DV122" s="991">
        <v>26.1</v>
      </c>
      <c r="DW122" s="991"/>
      <c r="DX122" s="991"/>
      <c r="DY122" s="991"/>
      <c r="DZ122" s="992"/>
    </row>
    <row r="123" spans="1:130" s="226" customFormat="1" ht="26.25" customHeight="1">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440</v>
      </c>
      <c r="AB123" s="1029"/>
      <c r="AC123" s="1029"/>
      <c r="AD123" s="1029"/>
      <c r="AE123" s="1030"/>
      <c r="AF123" s="1031" t="s">
        <v>435</v>
      </c>
      <c r="AG123" s="1029"/>
      <c r="AH123" s="1029"/>
      <c r="AI123" s="1029"/>
      <c r="AJ123" s="1030"/>
      <c r="AK123" s="1031" t="s">
        <v>435</v>
      </c>
      <c r="AL123" s="1029"/>
      <c r="AM123" s="1029"/>
      <c r="AN123" s="1029"/>
      <c r="AO123" s="1030"/>
      <c r="AP123" s="1032" t="s">
        <v>435</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473</v>
      </c>
      <c r="BP123" s="1076"/>
      <c r="BQ123" s="1135">
        <v>6257274</v>
      </c>
      <c r="BR123" s="1136"/>
      <c r="BS123" s="1136"/>
      <c r="BT123" s="1136"/>
      <c r="BU123" s="1136"/>
      <c r="BV123" s="1136">
        <v>6431986</v>
      </c>
      <c r="BW123" s="1136"/>
      <c r="BX123" s="1136"/>
      <c r="BY123" s="1136"/>
      <c r="BZ123" s="1136"/>
      <c r="CA123" s="1136">
        <v>6559015</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440</v>
      </c>
      <c r="DM123" s="1029"/>
      <c r="DN123" s="1029"/>
      <c r="DO123" s="1029"/>
      <c r="DP123" s="1030"/>
      <c r="DQ123" s="1031" t="s">
        <v>384</v>
      </c>
      <c r="DR123" s="1029"/>
      <c r="DS123" s="1029"/>
      <c r="DT123" s="1029"/>
      <c r="DU123" s="1030"/>
      <c r="DV123" s="1032" t="s">
        <v>440</v>
      </c>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434</v>
      </c>
      <c r="AB124" s="1029"/>
      <c r="AC124" s="1029"/>
      <c r="AD124" s="1029"/>
      <c r="AE124" s="1030"/>
      <c r="AF124" s="1031" t="s">
        <v>453</v>
      </c>
      <c r="AG124" s="1029"/>
      <c r="AH124" s="1029"/>
      <c r="AI124" s="1029"/>
      <c r="AJ124" s="1030"/>
      <c r="AK124" s="1031" t="s">
        <v>435</v>
      </c>
      <c r="AL124" s="1029"/>
      <c r="AM124" s="1029"/>
      <c r="AN124" s="1029"/>
      <c r="AO124" s="1030"/>
      <c r="AP124" s="1032" t="s">
        <v>453</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49.8</v>
      </c>
      <c r="BR124" s="1098"/>
      <c r="BS124" s="1098"/>
      <c r="BT124" s="1098"/>
      <c r="BU124" s="1098"/>
      <c r="BV124" s="1098">
        <v>39.4</v>
      </c>
      <c r="BW124" s="1098"/>
      <c r="BX124" s="1098"/>
      <c r="BY124" s="1098"/>
      <c r="BZ124" s="1098"/>
      <c r="CA124" s="1098">
        <v>29.1</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440</v>
      </c>
      <c r="DH124" s="1054"/>
      <c r="DI124" s="1054"/>
      <c r="DJ124" s="1054"/>
      <c r="DK124" s="1055"/>
      <c r="DL124" s="1053" t="s">
        <v>435</v>
      </c>
      <c r="DM124" s="1054"/>
      <c r="DN124" s="1054"/>
      <c r="DO124" s="1054"/>
      <c r="DP124" s="1055"/>
      <c r="DQ124" s="1053" t="s">
        <v>435</v>
      </c>
      <c r="DR124" s="1054"/>
      <c r="DS124" s="1054"/>
      <c r="DT124" s="1054"/>
      <c r="DU124" s="1055"/>
      <c r="DV124" s="1056" t="s">
        <v>384</v>
      </c>
      <c r="DW124" s="1057"/>
      <c r="DX124" s="1057"/>
      <c r="DY124" s="1057"/>
      <c r="DZ124" s="1058"/>
    </row>
    <row r="125" spans="1:130" s="226" customFormat="1" ht="26.25" customHeight="1">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384</v>
      </c>
      <c r="AB125" s="1029"/>
      <c r="AC125" s="1029"/>
      <c r="AD125" s="1029"/>
      <c r="AE125" s="1030"/>
      <c r="AF125" s="1031" t="s">
        <v>384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384</v>
      </c>
      <c r="DH125" s="997"/>
      <c r="DI125" s="997"/>
      <c r="DJ125" s="997"/>
      <c r="DK125" s="997"/>
      <c r="DL125" s="997" t="s">
        <v>435</v>
      </c>
      <c r="DM125" s="997"/>
      <c r="DN125" s="997"/>
      <c r="DO125" s="997"/>
      <c r="DP125" s="997"/>
      <c r="DQ125" s="997" t="s">
        <v>440</v>
      </c>
      <c r="DR125" s="997"/>
      <c r="DS125" s="997"/>
      <c r="DT125" s="997"/>
      <c r="DU125" s="997"/>
      <c r="DV125" s="998" t="s">
        <v>435</v>
      </c>
      <c r="DW125" s="998"/>
      <c r="DX125" s="998"/>
      <c r="DY125" s="998"/>
      <c r="DZ125" s="999"/>
    </row>
    <row r="126" spans="1:130" s="226" customFormat="1" ht="26.25" customHeight="1" thickBot="1">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13444</v>
      </c>
      <c r="AB126" s="1029"/>
      <c r="AC126" s="1029"/>
      <c r="AD126" s="1029"/>
      <c r="AE126" s="1030"/>
      <c r="AF126" s="1031">
        <v>7225</v>
      </c>
      <c r="AG126" s="1029"/>
      <c r="AH126" s="1029"/>
      <c r="AI126" s="1029"/>
      <c r="AJ126" s="1030"/>
      <c r="AK126" s="1031">
        <v>5905</v>
      </c>
      <c r="AL126" s="1029"/>
      <c r="AM126" s="1029"/>
      <c r="AN126" s="1029"/>
      <c r="AO126" s="1030"/>
      <c r="AP126" s="1032">
        <v>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435</v>
      </c>
      <c r="DM126" s="990"/>
      <c r="DN126" s="990"/>
      <c r="DO126" s="990"/>
      <c r="DP126" s="990"/>
      <c r="DQ126" s="990" t="s">
        <v>440</v>
      </c>
      <c r="DR126" s="990"/>
      <c r="DS126" s="990"/>
      <c r="DT126" s="990"/>
      <c r="DU126" s="990"/>
      <c r="DV126" s="991" t="s">
        <v>124</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384</v>
      </c>
      <c r="AB127" s="1029"/>
      <c r="AC127" s="1029"/>
      <c r="AD127" s="1029"/>
      <c r="AE127" s="1030"/>
      <c r="AF127" s="1031" t="s">
        <v>431</v>
      </c>
      <c r="AG127" s="1029"/>
      <c r="AH127" s="1029"/>
      <c r="AI127" s="1029"/>
      <c r="AJ127" s="1030"/>
      <c r="AK127" s="1031" t="s">
        <v>124</v>
      </c>
      <c r="AL127" s="1029"/>
      <c r="AM127" s="1029"/>
      <c r="AN127" s="1029"/>
      <c r="AO127" s="1030"/>
      <c r="AP127" s="1032" t="s">
        <v>384</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435</v>
      </c>
      <c r="DH127" s="990"/>
      <c r="DI127" s="990"/>
      <c r="DJ127" s="990"/>
      <c r="DK127" s="990"/>
      <c r="DL127" s="990" t="s">
        <v>440</v>
      </c>
      <c r="DM127" s="990"/>
      <c r="DN127" s="990"/>
      <c r="DO127" s="990"/>
      <c r="DP127" s="990"/>
      <c r="DQ127" s="990" t="s">
        <v>384</v>
      </c>
      <c r="DR127" s="990"/>
      <c r="DS127" s="990"/>
      <c r="DT127" s="990"/>
      <c r="DU127" s="990"/>
      <c r="DV127" s="991" t="s">
        <v>440</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12881</v>
      </c>
      <c r="AB128" s="1118"/>
      <c r="AC128" s="1118"/>
      <c r="AD128" s="1118"/>
      <c r="AE128" s="1119"/>
      <c r="AF128" s="1120">
        <v>6667</v>
      </c>
      <c r="AG128" s="1118"/>
      <c r="AH128" s="1118"/>
      <c r="AI128" s="1118"/>
      <c r="AJ128" s="1119"/>
      <c r="AK128" s="1120">
        <v>4286</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435</v>
      </c>
      <c r="DM128" s="1110"/>
      <c r="DN128" s="1110"/>
      <c r="DO128" s="1110"/>
      <c r="DP128" s="1110"/>
      <c r="DQ128" s="1110" t="s">
        <v>435</v>
      </c>
      <c r="DR128" s="1110"/>
      <c r="DS128" s="1110"/>
      <c r="DT128" s="1110"/>
      <c r="DU128" s="1110"/>
      <c r="DV128" s="1111" t="s">
        <v>435</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2447316</v>
      </c>
      <c r="AB129" s="1029"/>
      <c r="AC129" s="1029"/>
      <c r="AD129" s="1029"/>
      <c r="AE129" s="1030"/>
      <c r="AF129" s="1031">
        <v>2391310</v>
      </c>
      <c r="AG129" s="1029"/>
      <c r="AH129" s="1029"/>
      <c r="AI129" s="1029"/>
      <c r="AJ129" s="1030"/>
      <c r="AK129" s="1031">
        <v>2297815</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440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593758</v>
      </c>
      <c r="AB130" s="1029"/>
      <c r="AC130" s="1029"/>
      <c r="AD130" s="1029"/>
      <c r="AE130" s="1030"/>
      <c r="AF130" s="1031">
        <v>562607</v>
      </c>
      <c r="AG130" s="1029"/>
      <c r="AH130" s="1029"/>
      <c r="AI130" s="1029"/>
      <c r="AJ130" s="1030"/>
      <c r="AK130" s="1031">
        <v>537537</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9.1999999999999993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1853558</v>
      </c>
      <c r="AB131" s="1054"/>
      <c r="AC131" s="1054"/>
      <c r="AD131" s="1054"/>
      <c r="AE131" s="1055"/>
      <c r="AF131" s="1053">
        <v>1828703</v>
      </c>
      <c r="AG131" s="1054"/>
      <c r="AH131" s="1054"/>
      <c r="AI131" s="1054"/>
      <c r="AJ131" s="1055"/>
      <c r="AK131" s="1053">
        <v>1760278</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29.1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8.8579909560000001</v>
      </c>
      <c r="AB132" s="1170"/>
      <c r="AC132" s="1170"/>
      <c r="AD132" s="1170"/>
      <c r="AE132" s="1171"/>
      <c r="AF132" s="1172">
        <v>9.1190313570000008</v>
      </c>
      <c r="AG132" s="1170"/>
      <c r="AH132" s="1170"/>
      <c r="AI132" s="1170"/>
      <c r="AJ132" s="1171"/>
      <c r="AK132" s="1172">
        <v>9.7568679490000001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9.8000000000000007</v>
      </c>
      <c r="AB133" s="1153"/>
      <c r="AC133" s="1153"/>
      <c r="AD133" s="1153"/>
      <c r="AE133" s="1154"/>
      <c r="AF133" s="1152">
        <v>9.3000000000000007</v>
      </c>
      <c r="AG133" s="1153"/>
      <c r="AH133" s="1153"/>
      <c r="AI133" s="1153"/>
      <c r="AJ133" s="1154"/>
      <c r="AK133" s="1152">
        <v>9.1999999999999993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5yLJdjXGS1FTzJpNt6ezZUiPmGZOx+SnZjZFA3+mO08kTaZ0pL7YgNfA+G4tsIFbE74+GFRb5LTF8aFj6HJ/Q==" saltValue="HKGn6m/AQUg6zRDOpN4t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J/oWuouhhh4txmpMtRn0of2iHTVdzthxL4MEqYDYDwuy07ufR/yd6aL5tc/VfMLTRkcDB5LMYftlB4pzxEAig==" saltValue="9vG+vvBEsDU5oqE34hQm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ELmqoOvrbsUbjqh24aQz27P+H99VXr57fwNtD8xLkxoWX04ZBLT9sC1csVsLHMa+KYBVJoH959XlfiRW4dw2w==" saltValue="ZC8Cmxana2Pc7Byiu2/x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533777</v>
      </c>
      <c r="AP9" s="292">
        <v>138788</v>
      </c>
      <c r="AQ9" s="293">
        <v>163768</v>
      </c>
      <c r="AR9" s="294">
        <v>-15.3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65694</v>
      </c>
      <c r="AP10" s="295">
        <v>17081</v>
      </c>
      <c r="AQ10" s="296">
        <v>20420</v>
      </c>
      <c r="AR10" s="297">
        <v>-16.399999999999999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127999</v>
      </c>
      <c r="AP11" s="295">
        <v>33281</v>
      </c>
      <c r="AQ11" s="296">
        <v>24792</v>
      </c>
      <c r="AR11" s="297">
        <v>34.200000000000003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1566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12439</v>
      </c>
      <c r="AP14" s="295">
        <v>3234</v>
      </c>
      <c r="AQ14" s="296">
        <v>8316</v>
      </c>
      <c r="AR14" s="297">
        <v>-61.1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10478</v>
      </c>
      <c r="AP15" s="295">
        <v>2724</v>
      </c>
      <c r="AQ15" s="296">
        <v>4918</v>
      </c>
      <c r="AR15" s="297">
        <v>-44.6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-45113</v>
      </c>
      <c r="AP16" s="295">
        <v>-11730</v>
      </c>
      <c r="AQ16" s="296">
        <v>-16679</v>
      </c>
      <c r="AR16" s="297">
        <v>-29.7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705274</v>
      </c>
      <c r="AP17" s="295">
        <v>183379</v>
      </c>
      <c r="AQ17" s="296">
        <v>207100</v>
      </c>
      <c r="AR17" s="297">
        <v>-11.5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16.64</v>
      </c>
      <c r="AP21" s="308">
        <v>18.739999999999998</v>
      </c>
      <c r="AQ21" s="309">
        <v>-2.1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98.5</v>
      </c>
      <c r="AP22" s="313">
        <v>94.9</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506111</v>
      </c>
      <c r="AP32" s="322">
        <v>131594</v>
      </c>
      <c r="AQ32" s="323">
        <v>99822</v>
      </c>
      <c r="AR32" s="324">
        <v>31.8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188337</v>
      </c>
      <c r="AP35" s="322">
        <v>48970</v>
      </c>
      <c r="AQ35" s="323">
        <v>28667</v>
      </c>
      <c r="AR35" s="324">
        <v>70.8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13218</v>
      </c>
      <c r="AP36" s="322">
        <v>3437</v>
      </c>
      <c r="AQ36" s="323">
        <v>3929</v>
      </c>
      <c r="AR36" s="324">
        <v>-12.5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5905</v>
      </c>
      <c r="AP37" s="322">
        <v>1535</v>
      </c>
      <c r="AQ37" s="323">
        <v>922</v>
      </c>
      <c r="AR37" s="324">
        <v>66.5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32</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-4286</v>
      </c>
      <c r="AP39" s="322">
        <v>-1114</v>
      </c>
      <c r="AQ39" s="323">
        <v>-3300</v>
      </c>
      <c r="AR39" s="324">
        <v>-66.2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-537537</v>
      </c>
      <c r="AP40" s="322">
        <v>-139765</v>
      </c>
      <c r="AQ40" s="323">
        <v>-100418</v>
      </c>
      <c r="AR40" s="324">
        <v>39.200000000000003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171748</v>
      </c>
      <c r="AP41" s="322">
        <v>44656</v>
      </c>
      <c r="AQ41" s="323">
        <v>29653</v>
      </c>
      <c r="AR41" s="324">
        <v>50.6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632853</v>
      </c>
      <c r="AN51" s="344">
        <v>153754</v>
      </c>
      <c r="AO51" s="345">
        <v>-11.7</v>
      </c>
      <c r="AP51" s="346">
        <v>263041</v>
      </c>
      <c r="AQ51" s="347">
        <v>18.600000000000001</v>
      </c>
      <c r="AR51" s="348">
        <v>-30.3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535678</v>
      </c>
      <c r="AN52" s="352">
        <v>130145</v>
      </c>
      <c r="AO52" s="353">
        <v>-13.3</v>
      </c>
      <c r="AP52" s="354">
        <v>103171</v>
      </c>
      <c r="AQ52" s="355">
        <v>-1.2</v>
      </c>
      <c r="AR52" s="356">
        <v>-12.1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765027</v>
      </c>
      <c r="AN53" s="344">
        <v>190022</v>
      </c>
      <c r="AO53" s="345">
        <v>23.6</v>
      </c>
      <c r="AP53" s="346">
        <v>272886</v>
      </c>
      <c r="AQ53" s="347">
        <v>3.7</v>
      </c>
      <c r="AR53" s="348">
        <v>19.899999999999999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508317</v>
      </c>
      <c r="AN54" s="352">
        <v>126259</v>
      </c>
      <c r="AO54" s="353">
        <v>-3</v>
      </c>
      <c r="AP54" s="354">
        <v>125724</v>
      </c>
      <c r="AQ54" s="355">
        <v>21.9</v>
      </c>
      <c r="AR54" s="356">
        <v>-24.9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662836</v>
      </c>
      <c r="AN55" s="344">
        <v>166584</v>
      </c>
      <c r="AO55" s="345">
        <v>-12.3</v>
      </c>
      <c r="AP55" s="346">
        <v>245039</v>
      </c>
      <c r="AQ55" s="347">
        <v>-10.199999999999999</v>
      </c>
      <c r="AR55" s="348">
        <v>-2.1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525766</v>
      </c>
      <c r="AN56" s="352">
        <v>132135</v>
      </c>
      <c r="AO56" s="353">
        <v>4.7</v>
      </c>
      <c r="AP56" s="354">
        <v>108922</v>
      </c>
      <c r="AQ56" s="355">
        <v>-13.4</v>
      </c>
      <c r="AR56" s="356">
        <v>18.100000000000001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687517</v>
      </c>
      <c r="AN57" s="344">
        <v>176467</v>
      </c>
      <c r="AO57" s="345">
        <v>5.9</v>
      </c>
      <c r="AP57" s="346">
        <v>237994</v>
      </c>
      <c r="AQ57" s="347">
        <v>-2.9</v>
      </c>
      <c r="AR57" s="348">
        <v>8.8000000000000007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504321</v>
      </c>
      <c r="AN58" s="352">
        <v>129446</v>
      </c>
      <c r="AO58" s="353">
        <v>-2</v>
      </c>
      <c r="AP58" s="354">
        <v>110361</v>
      </c>
      <c r="AQ58" s="355">
        <v>1.3</v>
      </c>
      <c r="AR58" s="356">
        <v>-3.3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715716</v>
      </c>
      <c r="AN59" s="344">
        <v>186094</v>
      </c>
      <c r="AO59" s="345">
        <v>5.5</v>
      </c>
      <c r="AP59" s="346">
        <v>267911</v>
      </c>
      <c r="AQ59" s="347">
        <v>12.6</v>
      </c>
      <c r="AR59" s="348">
        <v>-7.1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234648</v>
      </c>
      <c r="AN60" s="352">
        <v>61011</v>
      </c>
      <c r="AO60" s="353">
        <v>-52.9</v>
      </c>
      <c r="AP60" s="354">
        <v>106425</v>
      </c>
      <c r="AQ60" s="355">
        <v>-3.6</v>
      </c>
      <c r="AR60" s="356">
        <v>-49.3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692790</v>
      </c>
      <c r="AN61" s="359">
        <v>174584</v>
      </c>
      <c r="AO61" s="360">
        <v>2.2000000000000002</v>
      </c>
      <c r="AP61" s="361">
        <v>257374</v>
      </c>
      <c r="AQ61" s="362">
        <v>4.4000000000000004</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461746</v>
      </c>
      <c r="AN62" s="352">
        <v>115799</v>
      </c>
      <c r="AO62" s="353">
        <v>-13.3</v>
      </c>
      <c r="AP62" s="354">
        <v>110921</v>
      </c>
      <c r="AQ62" s="355">
        <v>1</v>
      </c>
      <c r="AR62" s="356">
        <v>-14.3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H2m43en1Tyy6X9+7W3ZxmxKqdGHgznwFAL9vlblfD5MB+bN34IjNBP1vbG/nqUMDG89Kz/+fD+vp+UIwG8LmA==" saltValue="XT2WvHmahNo7uExnsjxO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7/r8Pdk2DVK7MhFboxubTZSPEkAaFAG1Vh1Z1KEZLp5OOGSsTaAQP0YrZk7N2ENZuSaxC48tCI+iliySO6Pxg==" saltValue="fQC4gkB4osIrjT61TFZ5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zPXISZgz6kdrgwv/jRUIc7vPhaZfaJ76tt9Acqr+3aps3BJqNh5H/TrcAnTZpxyOiYezKOSncp8YrCiXujV5g==" saltValue="84dVARTp4D37vWsgHAoV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36.61</v>
      </c>
      <c r="G47" s="12">
        <v>37.799999999999997</v>
      </c>
      <c r="H47" s="12">
        <v>38.39</v>
      </c>
      <c r="I47" s="12">
        <v>39.26</v>
      </c>
      <c r="J47" s="13">
        <v>39.32</v>
      </c>
    </row>
    <row r="48" spans="2:10" ht="57.75" customHeight="1">
      <c r="B48" s="14"/>
      <c r="C48" s="1214" t="s">
        <v>4</v>
      </c>
      <c r="D48" s="1214"/>
      <c r="E48" s="1215"/>
      <c r="F48" s="15">
        <v>5.14</v>
      </c>
      <c r="G48" s="16">
        <v>2.68</v>
      </c>
      <c r="H48" s="16">
        <v>4.72</v>
      </c>
      <c r="I48" s="16">
        <v>4.13</v>
      </c>
      <c r="J48" s="17">
        <v>3.86</v>
      </c>
    </row>
    <row r="49" spans="2:10" ht="57.75" customHeight="1" thickBot="1">
      <c r="B49" s="18"/>
      <c r="C49" s="1216" t="s">
        <v>5</v>
      </c>
      <c r="D49" s="1216"/>
      <c r="E49" s="1217"/>
      <c r="F49" s="19">
        <v>3.49</v>
      </c>
      <c r="G49" s="20" t="s">
        <v>560</v>
      </c>
      <c r="H49" s="20">
        <v>2.12</v>
      </c>
      <c r="I49" s="20" t="s">
        <v>561</v>
      </c>
      <c r="J49" s="21" t="s">
        <v>562</v>
      </c>
    </row>
    <row r="50" spans="2:10" ht="13.5" customHeight="1"/>
    <row r="51" spans="2:10" ht="13.5" hidden="1" customHeight="1"/>
    <row r="52" spans="2:10" ht="13.5" hidden="1" customHeight="1"/>
    <row r="53" spans="2:10" ht="13.5" hidden="1" customHeight="1"/>
  </sheetData>
  <sheetProtection algorithmName="SHA-512" hashValue="HAFI5rODp7Pl5Xy4ZxOz5I62YBqE0cozriHH257qK9De0q8FTOJ/MmWBImxart6LGB0VzoVqP7CJGtXbXEwo9g==" saltValue="OmhLhpPr3Wru4+lJSWGz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2019-10-17T06:53:14Z</cp:lastPrinted>
  <dcterms:created xsi:type="dcterms:W3CDTF">2019-02-14T02:59:54Z</dcterms:created>
  <dcterms:modified xsi:type="dcterms:W3CDTF">2019-10-21T07:35:59Z</dcterms:modified>
  <cp:category/>
</cp:coreProperties>
</file>