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Q23"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l="1"/>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<sst xmlns="http://schemas.openxmlformats.org/spreadsheetml/2006/main" count="1135" uniqueCount="620">
  <si>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</si>
  <si>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</si>
  <si>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</si>
  <si>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</si>
  <si>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</si>
  <si>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</si>
  <si>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</si>
  <si>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</si>
  <si>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</si>
  <si>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</si>
  <si>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</si>
  <si>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</si>
  <si>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</si>
  <si>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</si>
  <si>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</si>
  <si>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</si>
  <si>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</si>
  <si>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</si>
  <si>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</si>
  <si>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</si>
  <si>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</si>
  <si>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</si>
  <si>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</si>
  <si>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</si>
  <si>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</si>
  <si>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</si>
  <si>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</si>
  <si>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</si>
  <si>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</si>
  <si>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</si>
  <si>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</si>
  <si>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</si>
  <si>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</si>
  <si>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</si>
  <si>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</si>
  <si>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</si>
  <si>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</si>
  <si>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</si>
  <si>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</si>
  <si>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</si>
  <si>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</si>
  <si>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</si>
  <si>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</si>
  <si>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</si>
  <si>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</si>
  <si>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</si>
  <si>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</si>
  <si>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</si>
  <si>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</si>
  <si>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</si>
  <si>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</si>
  <si>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</si>
  <si>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</si>
  <si>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</si>
  <si>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</si>
  <si>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</si>
  <si>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</si>
  <si>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</si>
  <si>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</si>
  <si>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</si>
  <si>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</si>
  <si>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</si>
  <si>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</si>
  <si>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</si>
  <si>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</si>
  <si>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</si>
  <si>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</si>
  <si>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</si>
  <si>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</si>
  <si>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</si>
  <si>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</si>
  <si>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</si>
  <si>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</si>
  <si>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</si>
  <si>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</si>
  <si>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</si>
  <si>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</si>
  <si>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</si>
  <si>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</si>
  <si>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</si>
  <si>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</si>
  <si>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</si>
  <si>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</si>
  <si>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</si>
  <si>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</si>
  <si>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</si>
  <si>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</si>
  <si>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</si>
  <si>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</si>
  <si>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</si>
  <si>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</si>
  <si>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</si>
  <si>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</si>
  <si>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</si>
  <si>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</si>
  <si>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</si>
  <si>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</si>
  <si>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</si>
  <si>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</si>
  <si>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</si>
  <si>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</si>
  <si>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</si>
  <si>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</si>
  <si>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</si>
  <si>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</si>
  <si>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</si>
  <si>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</si>
  <si>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</si>
  <si>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</si>
  <si>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</si>
  <si>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</si>
  <si>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</si>
  <si>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</si>
  <si>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</si>
  <si>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</si>
  <si>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</si>
  <si>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</si>
  <si>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</si>
  <si>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</si>
  <si>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</si>
  <si>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</si>
  <si>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</si>
  <si>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</si>
  <si>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</si>
  <si>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</si>
  <si>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</si>
  <si>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</si>
  <si>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</si>
  <si>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</si>
  <si>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</si>
  <si>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</si>
  <si>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</si>
  <si>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</si>
  <si>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</si>
  <si>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</si>
  <si>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</si>
  <si>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</si>
  <si>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</si>
  <si>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</si>
  <si>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</si>
  <si>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</si>
  <si>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</si>
  <si>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</si>
  <si>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</si>
  <si>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</si>
  <si>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</si>
  <si>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</si>
  <si>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</si>
  <si>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</si>
  <si>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</si>
  <si>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</si>
  <si>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</si>
  <si>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</si>
  <si>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</si>
  <si>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</si>
  <si>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</si>
  <si>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</si>
  <si>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</si>
  <si>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</si>
  <si>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</si>
  <si>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</si>
  <si>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</si>
  <si>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</si>
  <si>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</si>
  <si>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</si>
  <si>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</si>
  <si>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</si>
  <si>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</si>
  <si>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</si>
  <si>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</si>
  <si>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</si>
  <si>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</si>
  <si>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</si>
  <si>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</si>
  <si>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</si>
  <si>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</si>
  <si>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</si>
  <si>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</si>
  <si>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</si>
  <si>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</si>
  <si>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</si>
  <si>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</si>
  <si>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</si>
  <si>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</si>
  <si>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</si>
  <si>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</si>
  <si>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</si>
  <si>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</si>
  <si>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</si>
  <si>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</si>
  <si>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</si>
  <si>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</si>
  <si>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</si>
  <si>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</si>
  <si>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</si>
  <si>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</si>
  <si>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</si>
  <si>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</si>
  <si>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</si>
  <si>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</si>
  <si>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</si>
  <si>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</si>
  <si>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</si>
  <si>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</si>
  <si>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</si>
  <si>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</si>
  <si>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</si>
  <si>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長野県池田町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</si>
  <si>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</si>
  <si>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</si>
  <si>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</si>
  <si>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</si>
  <si>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</si>
  <si>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</si>
  <si>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</si>
  <si>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</si>
  <si>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</si>
  <si>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</si>
  <si>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</si>
  <si>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</si>
  <si>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</si>
  <si>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</si>
  <si>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</si>
  <si>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</si>
  <si>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</si>
  <si>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</si>
  <si>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</si>
  <si>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</si>
  <si>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</si>
  <si>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</si>
  <si>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</si>
  <si>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</si>
  <si>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</si>
  <si>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</si>
  <si>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</si>
  <si>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</si>
  <si>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</si>
  <si>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</si>
  <si>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</si>
  <si>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</si>
  <si>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</si>
  <si>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</si>
  <si>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</si>
  <si>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</si>
  <si>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</si>
  <si>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</si>
  <si>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</si>
  <si>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</si>
  <si>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</si>
  <si>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</si>
  <si>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</si>
  <si>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</si>
  <si>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</si>
  <si>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</si>
  <si>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</si>
  <si>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</si>
  <si>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</si>
  <si>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</si>
  <si>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</si>
  <si>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</si>
  <si>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</si>
  <si>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</si>
  <si>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</si>
  <si>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</si>
  <si>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</si>
  <si>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</si>
  <si>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</si>
  <si>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</si>
  <si>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</si>
  <si>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</si>
  <si>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</si>
  <si>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</si>
  <si>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</si>
  <si>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</si>
  <si>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</si>
  <si>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</si>
  <si>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</si>
  <si>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</si>
  <si>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</si>
  <si>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</si>
  <si>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</si>
  <si>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</si>
  <si>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</si>
  <si>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</si>
  <si>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</si>
  <si>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</si>
  <si>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</si>
  <si>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</si>
  <si>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</si>
  <si>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</si>
  <si>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</si>
  <si>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</si>
  <si>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</si>
  <si>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</si>
  <si>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</si>
  <si>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</si>
  <si>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</si>
  <si>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</si>
  <si>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</si>
  <si>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</si>
  <si>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</si>
  <si>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</si>
  <si>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</si>
  <si>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</si>
  <si>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</si>
  <si>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</si>
  <si>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</si>
  <si>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</si>
  <si>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</si>
  <si>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</si>
  <si>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</si>
  <si>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</si>
  <si>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</si>
  <si>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</si>
  <si>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</si>
  <si>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</si>
  <si>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</si>
  <si>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</si>
  <si>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</si>
  <si>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</si>
  <si>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</si>
  <si>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</si>
  <si>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</si>
  <si>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</si>
  <si>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</si>
  <si>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</si>
  <si>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</si>
  <si>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</si>
  <si>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</si>
  <si>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</si>
  <si>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</si>
  <si>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</si>
  <si>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</si>
  <si>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</si>
  <si>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</si>
  <si>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</si>
  <si>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</si>
  <si>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</si>
  <si>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</si>
  <si>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</si>
  <si>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</si>
  <si>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</si>
  <si>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</si>
  <si>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</si>
  <si>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</si>
  <si>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</si>
  <si>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</si>
  <si>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</si>
  <si>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</si>
  <si>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</si>
  <si>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</si>
  <si>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</si>
  <si>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</si>
  <si>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</si>
  <si>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</si>
  <si>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</si>
  <si>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</si>
  <si>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</si>
  <si>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長野県池田町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</si>
  <si>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</si>
  <si>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</si>
  <si>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</si>
  <si>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</si>
  <si>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</si>
  <si>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</si>
  <si>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</si>
  <si>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</si>
  <si>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</si>
  <si>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</si>
  <si>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</si>
  <si>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</si>
  <si>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</si>
  <si>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</si>
  <si>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</si>
  <si>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</si>
  <si>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</si>
  <si>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</si>
  <si>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</si>
  <si>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</si>
  <si>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</si>
  <si>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</si>
  <si>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</si>
  <si>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</si>
  <si>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</si>
  <si>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</si>
  <si>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</si>
  <si>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</si>
  <si>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</si>
  <si>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</si>
  <si>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</si>
  <si>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</si>
  <si>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</si>
  <si>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</si>
  <si>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</si>
  <si>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</si>
  <si>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</si>
  <si>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</si>
  <si>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</si>
  <si>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</si>
  <si>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</si>
  <si>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</si>
  <si>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</si>
  <si>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</si>
  <si>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</si>
  <si>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</si>
  <si>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</si>
  <si>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</si>
  <si>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</si>
  <si>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</si>
  <si>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</si>
  <si>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</si>
  <si>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</si>
  <si>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</si>
  <si>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</si>
  <si>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</si>
  <si>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</si>
  <si>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</si>
  <si>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</si>
  <si>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</si>
  <si>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</si>
  <si>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</si>
  <si>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</si>
  <si>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</si>
  <si>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</si>
  <si>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</si>
  <si>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</si>
  <si>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</si>
  <si>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</si>
  <si>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</si>
  <si>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</si>
  <si>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</si>
  <si>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</si>
  <si>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</si>
  <si>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</si>
  <si>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</si>
  <si>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</si>
  <si>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</si>
  <si>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</si>
  <si>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</si>
  <si>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</si>
  <si>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</si>
  <si>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</si>
  <si>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</si>
  <si>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</si>
  <si>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</si>
  <si>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</si>
  <si>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</si>
  <si>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</si>
  <si>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</si>
  <si>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</si>
  <si>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</si>
  <si>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</si>
  <si>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</si>
  <si>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</si>
  <si>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</si>
  <si>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</si>
  <si>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</si>
  <si>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</si>
  <si>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</si>
  <si>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</si>
  <si>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</si>
  <si>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</si>
  <si>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</si>
  <si>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</si>
  <si>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</si>
  <si>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</si>
  <si>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</si>
  <si>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</si>
  <si>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</si>
  <si>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</si>
  <si>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</si>
  <si>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</si>
  <si>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</si>
  <si>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</si>
  <si>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</si>
  <si>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</si>
  <si>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</si>
  <si>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</si>
  <si>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</si>
  <si>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</si>
  <si>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</si>
  <si>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</si>
  <si>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</si>
  <si>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</si>
  <si>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</si>
  <si>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</si>
  <si>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</si>
  <si>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</si>
  <si>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</si>
  <si>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</si>
  <si>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</si>
  <si>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</si>
  <si>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</si>
  <si>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</si>
  <si>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</si>
  <si>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</si>
  <si>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</si>
  <si>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</si>
  <si>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</si>
  <si>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</si>
  <si>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</si>
  <si>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</si>
  <si>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</si>
  <si>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</si>
  <si>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</si>
  <si>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</si>
  <si>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</si>
  <si>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</si>
  <si>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</si>
  <si>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</si>
  <si>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</si>
  <si>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</si>
  <si>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</si>
  <si>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</si>
  <si>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</si>
  <si>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</si>
  <si>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</si>
  <si>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</si>
  <si>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</si>
  <si>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</si>
  <si>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</si>
  <si>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</si>
  <si>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</si>
  <si>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</si>
  <si>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</si>
  <si>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</si>
  <si>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</si>
  <si>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</si>
  <si>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</si>
  <si>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</si>
  <si>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</si>
  <si>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</si>
  <si>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</si>
  <si>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</si>
  <si>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</si>
  <si>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</si>
  <si>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</si>
  <si>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</si>
  <si>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</si>
  <si>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</si>
  <si>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</si>
  <si>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</si>
  <si>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</si>
  <si>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</si>
  <si>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</si>
  <si>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</si>
  <si>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</si>
  <si>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</si>
  <si>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</si>
  <si>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</si>
  <si>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</si>
  <si>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</si>
  <si>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</si>
  <si>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</si>
  <si>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</si>
  <si>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</si>
  <si>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</si>
  <si>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</si>
  <si>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</si>
  <si>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</si>
  <si>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</si>
  <si>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</si>
  <si>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</si>
  <si>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</si>
  <si>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</si>
  <si>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1.28</t>
  </si>
  <si>
    <t>下水道事業特別会計</t>
  </si>
  <si>
    <t>▲ 0.18</t>
  </si>
  <si>
    <t>後期高齢者医療特別会計</t>
  </si>
  <si>
    <t>▲ 0.08</t>
  </si>
  <si>
    <t>水道事業会計</t>
  </si>
  <si>
    <t>一般会計</t>
  </si>
  <si>
    <t>国民健康保険特別会計</t>
  </si>
  <si>
    <t>工場誘致等特別会計</t>
  </si>
  <si>
    <t>簡易水道事業特別会計</t>
  </si>
  <si>
    <t>その他会計（赤字）</t>
  </si>
  <si>
    <t>その他会計（黒字）</t>
  </si>
  <si>
    <t>-</t>
    <phoneticPr fontId="2"/>
  </si>
  <si>
    <t>-</t>
    <phoneticPr fontId="2"/>
  </si>
  <si>
    <t>-</t>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</si>
  <si>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</si>
  <si>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</si>
  <si>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</si>
  <si>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</si>
  <si>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</si>
  <si>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</si>
  <si>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</si>
  <si>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</si>
  <si>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</si>
  <si>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</si>
  <si>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</si>
  <si>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</si>
  <si>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</si>
  <si>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</si>
  <si>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</si>
  <si>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</si>
  <si>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池田町土地開発公社</t>
    <rPh sb="0" eb="3">
      <t>イケダマチ</t>
    </rPh>
    <rPh sb="3" eb="5">
      <t>トチ</t>
    </rPh>
    <rPh sb="5" eb="7">
      <t>カイハツ</t>
    </rPh>
    <rPh sb="7" eb="9">
      <t>コウシャ</t>
    </rPh>
    <phoneticPr fontId="11"/>
  </si>
  <si>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</si>
  <si>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</si>
  <si>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</si>
  <si>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</si>
  <si>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</si>
  <si>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</si>
  <si>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福祉基金</t>
    <rPh sb="0" eb="2">
      <t>フクシ</t>
    </rPh>
    <rPh sb="2" eb="4">
      <t>キキン</t>
    </rPh>
    <phoneticPr fontId="11"/>
  </si>
  <si>
    <t>てるてる坊主のふるさと応援基金</t>
    <rPh sb="4" eb="6">
      <t>ボウズ</t>
    </rPh>
    <rPh sb="11" eb="13">
      <t>オウエン</t>
    </rPh>
    <rPh sb="13" eb="15">
      <t>キキン</t>
    </rPh>
    <phoneticPr fontId="11"/>
  </si>
  <si>
    <t>土地開発基金</t>
    <rPh sb="0" eb="2">
      <t>トチ</t>
    </rPh>
    <rPh sb="2" eb="4">
      <t>カイハツ</t>
    </rPh>
    <rPh sb="4" eb="6">
      <t>キキン</t>
    </rPh>
    <phoneticPr fontId="11"/>
  </si>
  <si>
    <t>てるてる坊主基金</t>
    <rPh sb="4" eb="6">
      <t>ボウズ</t>
    </rPh>
    <rPh sb="6" eb="8">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</si>
  <si>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</si>
  <si>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</si>
  <si>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</si>
  <si>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</si>
  <si>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</si>
  <si>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</si>
  <si>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</si>
  <si>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</si>
  <si>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</si>
  <si>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</si>
  <si>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</si>
  <si>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は年々増えているが、将来負担比率については一般会計等の地方債残高、地方公社、第三セクターに係る債務保証・損失補償などの将来支払っていく可能性のある負担等で、将来財政を圧迫する可能性が低いため、平成23年度以降算出はされていない。</t>
    <rPh sb="91" eb="93">
      <t>ザイセイ</t>
    </rPh>
    <rPh sb="94" eb="96">
      <t>アッパク</t>
    </rPh>
    <rPh sb="98" eb="101">
      <t>カノウセイ</t>
    </rPh>
    <rPh sb="102" eb="103">
      <t>ヒク</t>
    </rPh>
    <rPh sb="107" eb="109">
      <t>ヘイセイ</t>
    </rPh>
    <rPh sb="111" eb="113">
      <t>ネンド</t>
    </rPh>
    <rPh sb="113" eb="115">
      <t>イコウ</t>
    </rPh>
    <rPh sb="115" eb="117">
      <t>サンシュツ</t>
    </rPh>
    <phoneticPr fontId="2"/>
  </si>
  <si>
    <t>実質公債費比率については、年々減少の一途を続けてきたが、Ｈ28年度を皮切りに社会資本整備総合交付金事業や農地耕作条件改善事業等の大型事業による公共施設の借入金の元利償還が本格的に始まり、公債費の上昇が見込まれる。早期健全化基準を超えないよう、今後の事業計画を進めていく必要がある。</t>
    <rPh sb="0" eb="2">
      <t>ジッシツ</t>
    </rPh>
    <rPh sb="2" eb="5">
      <t>コウサイヒ</t>
    </rPh>
    <rPh sb="5" eb="7">
      <t>ヒリツ</t>
    </rPh>
    <rPh sb="13" eb="15">
      <t>ネンネン</t>
    </rPh>
    <rPh sb="15" eb="17">
      <t>ゲンショウ</t>
    </rPh>
    <rPh sb="18" eb="20">
      <t>イット</t>
    </rPh>
    <rPh sb="21" eb="22">
      <t>ツヅ</t>
    </rPh>
    <rPh sb="31" eb="33">
      <t>ネンド</t>
    </rPh>
    <rPh sb="34" eb="36">
      <t>カワキ</t>
    </rPh>
    <rPh sb="38" eb="51">
      <t>シャカイシホンセイビソウゴウコウフキンジギョウ</t>
    </rPh>
    <rPh sb="52" eb="56">
      <t>ノウチコウサク</t>
    </rPh>
    <rPh sb="56" eb="58">
      <t>ジョウケン</t>
    </rPh>
    <rPh sb="58" eb="60">
      <t>カイゼン</t>
    </rPh>
    <rPh sb="60" eb="62">
      <t>ジギョウ</t>
    </rPh>
    <rPh sb="62" eb="63">
      <t>トウ</t>
    </rPh>
    <rPh sb="64" eb="66">
      <t>オオガタ</t>
    </rPh>
    <rPh sb="66" eb="68">
      <t>ジギョウ</t>
    </rPh>
    <rPh sb="71" eb="73">
      <t>コウキョウ</t>
    </rPh>
    <rPh sb="73" eb="75">
      <t>シセツ</t>
    </rPh>
    <rPh sb="76" eb="78">
      <t>カリイレ</t>
    </rPh>
    <rPh sb="78" eb="79">
      <t>キン</t>
    </rPh>
    <rPh sb="80" eb="82">
      <t>ガンリ</t>
    </rPh>
    <rPh sb="82" eb="84">
      <t>ショウカン</t>
    </rPh>
    <rPh sb="85" eb="87">
      <t>ホンカク</t>
    </rPh>
    <rPh sb="87" eb="88">
      <t>テキ</t>
    </rPh>
    <rPh sb="89" eb="90">
      <t>ハジ</t>
    </rPh>
    <rPh sb="93" eb="96">
      <t>コウサイヒ</t>
    </rPh>
    <rPh sb="97" eb="99">
      <t>ジョウショウ</t>
    </rPh>
    <rPh sb="100" eb="102">
      <t>ミコ</t>
    </rPh>
    <rPh sb="106" eb="108">
      <t>ソウキ</t>
    </rPh>
    <rPh sb="108" eb="111">
      <t>ケンゼンカ</t>
    </rPh>
    <rPh sb="111" eb="113">
      <t>キジュン</t>
    </rPh>
    <rPh sb="114" eb="115">
      <t>コ</t>
    </rPh>
    <rPh sb="121" eb="123">
      <t>コンゴ</t>
    </rPh>
    <rPh sb="124" eb="126">
      <t>ジギョウ</t>
    </rPh>
    <rPh sb="126" eb="128">
      <t>ケイカク</t>
    </rPh>
    <rPh sb="129" eb="130">
      <t>スス</t>
    </rPh>
    <rPh sb="134" eb="13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</si>
</sst>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c:ext xmlns:c16="http://schemas.microsoft.com/office/drawing/2014/chart" uri="{C3380CC4-5D6E-409C-BE32-E72D297353CC}">
              <c16:uniqueId val="{00000000-B40B-4A4B-AEE7-56A2C8899A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101216</c:v>
                </c:pt>
                <c:pt idx="1">
                  <c:v>74153</c:v>
                </c:pt>
                <c:pt idx="2">
                  <c:v>78068</c:v>
                </c:pt>
                <c:pt idx="3">
                  <c:v>93145</c:v>
                </c:pt>
                <c:pt idx="4">
                  <c:v>125000</c:v>
                </c:pt>
              </c:numCache>
            </c:numRef>
          </c:val>
          <c:smooth val="0"/>
          <c:extLst>
            <c:ext xmlns:c16="http://schemas.microsoft.com/office/drawing/2014/chart" uri="{C3380CC4-5D6E-409C-BE32-E72D297353CC}">
              <c16:uniqueId val="{00000001-B40B-4A4B-AEE7-56A2C8899A6B}"/>
            </c:ext>
          </c:extLst>
        </c:ser>
        <c:dLbls>
          <c:showLegendKey val="0"/>
          <c:showVal val="0"/>
          <c:showCatName val="0"/>
          <c:showSerName val="0"/>
          <c:showPercent val="0"/>
          <c:showBubbleSize val="0"/>
        </c:dLbls>
        <c:marker val="1"/>
        <c:smooth val="0"/>
        <c:axId val="47143552"/>
        <c:axId val="126432000"/>
      </c:lineChart>
      <c:catAx>
        <c:axId val="47143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32000"/>
        <c:crosses val="autoZero"/>
        <c:auto val="1"/>
        <c:lblAlgn val="ctr"/>
        <c:lblOffset val="100"/>
        <c:tickLblSkip val="1"/>
        <c:tickMarkSkip val="1"/>
        <c:noMultiLvlLbl val="0"/>
      </c:catAx>
      <c:valAx>
        <c:axId val="1264320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4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1.89</c:v>
                </c:pt>
                <c:pt idx="1">
                  <c:v>1.71</c:v>
                </c:pt>
                <c:pt idx="2">
                  <c:v>3.2</c:v>
                </c:pt>
                <c:pt idx="3">
                  <c:v>0.24</c:v>
                </c:pt>
                <c:pt idx="4">
                  <c:v>2.5299999999999998</c:v>
                </c:pt>
              </c:numCache>
            </c:numRef>
          </c:val>
          <c:extLst>
            <c:ext xmlns:c16="http://schemas.microsoft.com/office/drawing/2014/chart" uri="{C3380CC4-5D6E-409C-BE32-E72D297353CC}">
              <c16:uniqueId val="{00000000-00CD-4C98-999D-F36365860D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c:v>
                </c:pt>
                <c:pt idx="1">
                  <c:v>27.11</c:v>
                </c:pt>
                <c:pt idx="2">
                  <c:v>27.43</c:v>
                </c:pt>
                <c:pt idx="3">
                  <c:v>27.34</c:v>
                </c:pt>
                <c:pt idx="4">
                  <c:v>26.55</c:v>
                </c:pt>
              </c:numCache>
            </c:numRef>
          </c:val>
          <c:extLst>
            <c:ext xmlns:c16="http://schemas.microsoft.com/office/drawing/2014/chart" uri="{C3380CC4-5D6E-409C-BE32-E72D297353CC}">
              <c16:uniqueId val="{00000001-00CD-4C98-999D-F36365860DA9}"/>
            </c:ext>
          </c:extLst>
        </c:ser>
        <c:dLbls>
          <c:showLegendKey val="0"/>
          <c:showVal val="0"/>
          <c:showCatName val="0"/>
          <c:showSerName val="0"/>
          <c:showPercent val="0"/>
          <c:showBubbleSize val="0"/>
        </c:dLbls>
        <c:gapWidth val="250"/>
        <c:overlap val="100"/>
        <c:axId val="134390912"/>
        <c:axId val="13439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2.82</c:v>
                </c:pt>
                <c:pt idx="1">
                  <c:v>0.34</c:v>
                </c:pt>
                <c:pt idx="2">
                  <c:v>1.55</c:v>
                </c:pt>
                <c:pt idx="3">
                  <c:v>-1.28</c:v>
                </c:pt>
                <c:pt idx="4">
                  <c:v>0.75</c:v>
                </c:pt>
              </c:numCache>
            </c:numRef>
          </c:val>
          <c:smooth val="0"/>
          <c:extLst>
            <c:ext xmlns:c16="http://schemas.microsoft.com/office/drawing/2014/chart" uri="{C3380CC4-5D6E-409C-BE32-E72D297353CC}">
              <c16:uniqueId val="{00000002-00CD-4C98-999D-F36365860DA9}"/>
            </c:ext>
          </c:extLst>
        </c:ser>
        <c:dLbls>
          <c:showLegendKey val="0"/>
          <c:showVal val="0"/>
          <c:showCatName val="0"/>
          <c:showSerName val="0"/>
          <c:showPercent val="0"/>
          <c:showBubbleSize val="0"/>
        </c:dLbls>
        <c:marker val="1"/>
        <c:smooth val="0"/>
        <c:axId val="134390912"/>
        <c:axId val="134392832"/>
      </c:lineChart>
      <c:catAx>
        <c:axId val="1343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92832"/>
        <c:crosses val="autoZero"/>
        <c:auto val="1"/>
        <c:lblAlgn val="ctr"/>
        <c:lblOffset val="100"/>
        <c:tickLblSkip val="1"/>
        <c:tickMarkSkip val="1"/>
        <c:noMultiLvlLbl val="0"/>
      </c:catAx>
      <c:valAx>
        <c:axId val="13439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9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EA-46EC-A387-0A00E5865F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EA-46EC-A387-0A00E5865F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EA-46EC-A387-0A00E5865F21}"/>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c:ext xmlns:c16="http://schemas.microsoft.com/office/drawing/2014/chart" uri="{C3380CC4-5D6E-409C-BE32-E72D297353CC}">
              <c16:uniqueId val="{00000003-68EA-46EC-A387-0A00E5865F21}"/>
            </c:ext>
          </c:extLst>
        </c:ser>
        <c:ser>
          <c:idx val="4"/>
          <c:order val="4"/>
          <c:tx>
            <c:strRef>
              <c:f>データシート!$A$31</c:f>
              <c:strCache>
                <c:ptCount val="1"/>
                <c:pt idx="0">
                  <c:v>工場誘致等特別会計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0.19</c:v>
                </c:pt>
                <c:pt idx="4">
                  <c:v>#N/A</c:v>
                </c:pt>
                <c:pt idx="5">
                  <c:v>0.19</c:v>
                </c:pt>
                <c:pt idx="6">
                  <c:v>#N/A</c:v>
                </c:pt>
                <c:pt idx="7">
                  <c:v>0.19</c:v>
                </c:pt>
                <c:pt idx="8">
                  <c:v>#N/A</c:v>
                </c:pt>
                <c:pt idx="9">
                  <c:v>0.19</c:v>
                </c:pt>
              </c:numCache>
            </c:numRef>
          </c:val>
          <c:extLst>
            <c:ext xmlns:c16="http://schemas.microsoft.com/office/drawing/2014/chart" uri="{C3380CC4-5D6E-409C-BE32-E72D297353CC}">
              <c16:uniqueId val="{00000004-68EA-46EC-A387-0A00E5865F2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0.87</c:v>
                </c:pt>
                <c:pt idx="2">
                  <c:v>#N/A</c:v>
                </c:pt>
                <c:pt idx="3">
                  <c:v>1.93</c:v>
                </c:pt>
                <c:pt idx="4">
                  <c:v>#N/A</c:v>
                </c:pt>
                <c:pt idx="5">
                  <c:v>4.09</c:v>
                </c:pt>
                <c:pt idx="6">
                  <c:v>#N/A</c:v>
                </c:pt>
                <c:pt idx="7">
                  <c:v>2.4300000000000002</c:v>
                </c:pt>
                <c:pt idx="8">
                  <c:v>#N/A</c:v>
                </c:pt>
                <c:pt idx="9">
                  <c:v>1.75</c:v>
                </c:pt>
              </c:numCache>
            </c:numRef>
          </c:val>
          <c:extLst>
            <c:ext xmlns:c16="http://schemas.microsoft.com/office/drawing/2014/chart" uri="{C3380CC4-5D6E-409C-BE32-E72D297353CC}">
              <c16:uniqueId val="{00000005-68EA-46EC-A387-0A00E5865F2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c:v>
                </c:pt>
                <c:pt idx="2">
                  <c:v>#N/A</c:v>
                </c:pt>
                <c:pt idx="3">
                  <c:v>1.51</c:v>
                </c:pt>
                <c:pt idx="4">
                  <c:v>#N/A</c:v>
                </c:pt>
                <c:pt idx="5">
                  <c:v>3</c:v>
                </c:pt>
                <c:pt idx="6">
                  <c:v>#N/A</c:v>
                </c:pt>
                <c:pt idx="7">
                  <c:v>0.04</c:v>
                </c:pt>
                <c:pt idx="8">
                  <c:v>#N/A</c:v>
                </c:pt>
                <c:pt idx="9">
                  <c:v>2.5299999999999998</c:v>
                </c:pt>
              </c:numCache>
            </c:numRef>
          </c:val>
          <c:extLst>
            <c:ext xmlns:c16="http://schemas.microsoft.com/office/drawing/2014/chart" uri="{C3380CC4-5D6E-409C-BE32-E72D297353CC}">
              <c16:uniqueId val="{00000006-68EA-46EC-A387-0A00E5865F2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22.8</c:v>
                </c:pt>
                <c:pt idx="2">
                  <c:v>#N/A</c:v>
                </c:pt>
                <c:pt idx="3">
                  <c:v>23.94</c:v>
                </c:pt>
                <c:pt idx="4">
                  <c:v>#N/A</c:v>
                </c:pt>
                <c:pt idx="5">
                  <c:v>24.45</c:v>
                </c:pt>
                <c:pt idx="6">
                  <c:v>#N/A</c:v>
                </c:pt>
                <c:pt idx="7">
                  <c:v>25.92</c:v>
                </c:pt>
                <c:pt idx="8">
                  <c:v>#N/A</c:v>
                </c:pt>
                <c:pt idx="9">
                  <c:v>23.28</c:v>
                </c:pt>
              </c:numCache>
            </c:numRef>
          </c:val>
          <c:extLst>
            <c:ext xmlns:c16="http://schemas.microsoft.com/office/drawing/2014/chart" uri="{C3380CC4-5D6E-409C-BE32-E72D297353CC}">
              <c16:uniqueId val="{00000007-68EA-46EC-A387-0A00E5865F21}"/>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0.17</c:v>
                </c:pt>
                <c:pt idx="4">
                  <c:v>#N/A</c:v>
                </c:pt>
                <c:pt idx="5">
                  <c:v>0.15</c:v>
                </c:pt>
                <c:pt idx="6">
                  <c:v>#N/A</c:v>
                </c:pt>
                <c:pt idx="7">
                  <c:v>0.18</c:v>
                </c:pt>
                <c:pt idx="8">
                  <c:v>0.08</c:v>
                </c:pt>
                <c:pt idx="9">
                  <c:v>#N/A</c:v>
                </c:pt>
              </c:numCache>
            </c:numRef>
          </c:val>
          <c:extLst>
            <c:ext xmlns:c16="http://schemas.microsoft.com/office/drawing/2014/chart" uri="{C3380CC4-5D6E-409C-BE32-E72D297353CC}">
              <c16:uniqueId val="{00000008-68EA-46EC-A387-0A00E5865F21}"/>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0.01</c:v>
                </c:pt>
                <c:pt idx="2">
                  <c:v>#N/A</c:v>
                </c:pt>
                <c:pt idx="3">
                  <c:v>0.04</c:v>
                </c:pt>
                <c:pt idx="4">
                  <c:v>#N/A</c:v>
                </c:pt>
                <c:pt idx="5">
                  <c:v>0.03</c:v>
                </c:pt>
                <c:pt idx="6">
                  <c:v>#N/A</c:v>
                </c:pt>
                <c:pt idx="7">
                  <c:v>0.04</c:v>
                </c:pt>
                <c:pt idx="8">
                  <c:v>0.18</c:v>
                </c:pt>
                <c:pt idx="9">
                  <c:v>#N/A</c:v>
                </c:pt>
              </c:numCache>
            </c:numRef>
          </c:val>
          <c:extLst>
            <c:ext xmlns:c16="http://schemas.microsoft.com/office/drawing/2014/chart" uri="{C3380CC4-5D6E-409C-BE32-E72D297353CC}">
              <c16:uniqueId val="{00000009-68EA-46EC-A387-0A00E5865F21}"/>
            </c:ext>
          </c:extLst>
        </c:ser>
        <c:dLbls>
          <c:showLegendKey val="0"/>
          <c:showVal val="0"/>
          <c:showCatName val="0"/>
          <c:showSerName val="0"/>
          <c:showPercent val="0"/>
          <c:showBubbleSize val="0"/>
        </c:dLbls>
        <c:gapWidth val="150"/>
        <c:overlap val="100"/>
        <c:axId val="135240704"/>
        <c:axId val="135258880"/>
      </c:barChart>
      <c:catAx>
        <c:axId val="13524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58880"/>
        <c:crosses val="autoZero"/>
        <c:auto val="1"/>
        <c:lblAlgn val="ctr"/>
        <c:lblOffset val="100"/>
        <c:tickLblSkip val="1"/>
        <c:tickMarkSkip val="1"/>
        <c:noMultiLvlLbl val="0"/>
      </c:catAx>
      <c:valAx>
        <c:axId val="13525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4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593</c:v>
                </c:pt>
                <c:pt idx="5">
                  <c:v>595</c:v>
                </c:pt>
                <c:pt idx="8">
                  <c:v>546</c:v>
                </c:pt>
                <c:pt idx="11">
                  <c:v>499</c:v>
                </c:pt>
                <c:pt idx="14">
                  <c:v>496</c:v>
                </c:pt>
              </c:numCache>
            </c:numRef>
          </c:val>
          <c:extLst>
            <c:ext xmlns:c16="http://schemas.microsoft.com/office/drawing/2014/chart" uri="{C3380CC4-5D6E-409C-BE32-E72D297353CC}">
              <c16:uniqueId val="{00000000-5E05-4D2D-BA89-30B3A49422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05-4D2D-BA89-30B3A49422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c:v>
                </c:pt>
                <c:pt idx="3">
                  <c:v>24</c:v>
                </c:pt>
                <c:pt idx="6">
                  <c:v>24</c:v>
                </c:pt>
                <c:pt idx="9">
                  <c:v>23</c:v>
                </c:pt>
                <c:pt idx="12">
                  <c:v>43</c:v>
                </c:pt>
              </c:numCache>
            </c:numRef>
          </c:val>
          <c:extLst>
            <c:ext xmlns:c16="http://schemas.microsoft.com/office/drawing/2014/chart" uri="{C3380CC4-5D6E-409C-BE32-E72D297353CC}">
              <c16:uniqueId val="{00000002-5E05-4D2D-BA89-30B3A49422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26</c:v>
                </c:pt>
                <c:pt idx="6">
                  <c:v>26</c:v>
                </c:pt>
                <c:pt idx="9">
                  <c:v>40</c:v>
                </c:pt>
                <c:pt idx="12">
                  <c:v>39</c:v>
                </c:pt>
              </c:numCache>
            </c:numRef>
          </c:val>
          <c:extLst>
            <c:ext xmlns:c16="http://schemas.microsoft.com/office/drawing/2014/chart" uri="{C3380CC4-5D6E-409C-BE32-E72D297353CC}">
              <c16:uniqueId val="{00000003-5E05-4D2D-BA89-30B3A49422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196</c:v>
                </c:pt>
                <c:pt idx="3">
                  <c:v>198</c:v>
                </c:pt>
                <c:pt idx="6">
                  <c:v>197</c:v>
                </c:pt>
                <c:pt idx="9">
                  <c:v>199</c:v>
                </c:pt>
                <c:pt idx="12">
                  <c:v>202</c:v>
                </c:pt>
              </c:numCache>
            </c:numRef>
          </c:val>
          <c:extLst>
            <c:ext xmlns:c16="http://schemas.microsoft.com/office/drawing/2014/chart" uri="{C3380CC4-5D6E-409C-BE32-E72D297353CC}">
              <c16:uniqueId val="{00000004-5E05-4D2D-BA89-30B3A49422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05-4D2D-BA89-30B3A49422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05-4D2D-BA89-30B3A49422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492</c:v>
                </c:pt>
                <c:pt idx="3">
                  <c:v>472</c:v>
                </c:pt>
                <c:pt idx="6">
                  <c:v>438</c:v>
                </c:pt>
                <c:pt idx="9">
                  <c:v>493</c:v>
                </c:pt>
                <c:pt idx="12">
                  <c:v>521</c:v>
                </c:pt>
              </c:numCache>
            </c:numRef>
          </c:val>
          <c:extLst>
            <c:ext xmlns:c16="http://schemas.microsoft.com/office/drawing/2014/chart" uri="{C3380CC4-5D6E-409C-BE32-E72D297353CC}">
              <c16:uniqueId val="{00000007-5E05-4D2D-BA89-30B3A49422E0}"/>
            </c:ext>
          </c:extLst>
        </c:ser>
        <c:dLbls>
          <c:showLegendKey val="0"/>
          <c:showVal val="0"/>
          <c:showCatName val="0"/>
          <c:showSerName val="0"/>
          <c:showPercent val="0"/>
          <c:showBubbleSize val="0"/>
        </c:dLbls>
        <c:gapWidth val="100"/>
        <c:overlap val="100"/>
        <c:axId val="134830720"/>
        <c:axId val="134829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c:v>
                </c:pt>
                <c:pt idx="2">
                  <c:v>#N/A</c:v>
                </c:pt>
                <c:pt idx="3">
                  <c:v>#N/A</c:v>
                </c:pt>
                <c:pt idx="4">
                  <c:v>125</c:v>
                </c:pt>
                <c:pt idx="5">
                  <c:v>#N/A</c:v>
                </c:pt>
                <c:pt idx="6">
                  <c:v>#N/A</c:v>
                </c:pt>
                <c:pt idx="7">
                  <c:v>139</c:v>
                </c:pt>
                <c:pt idx="8">
                  <c:v>#N/A</c:v>
                </c:pt>
                <c:pt idx="9">
                  <c:v>#N/A</c:v>
                </c:pt>
                <c:pt idx="10">
                  <c:v>256</c:v>
                </c:pt>
                <c:pt idx="11">
                  <c:v>#N/A</c:v>
                </c:pt>
                <c:pt idx="12">
                  <c:v>#N/A</c:v>
                </c:pt>
                <c:pt idx="13">
                  <c:v>309</c:v>
                </c:pt>
                <c:pt idx="14">
                  <c:v>#N/A</c:v>
                </c:pt>
              </c:numCache>
            </c:numRef>
          </c:val>
          <c:smooth val="0"/>
          <c:extLst>
            <c:ext xmlns:c16="http://schemas.microsoft.com/office/drawing/2014/chart" uri="{C3380CC4-5D6E-409C-BE32-E72D297353CC}">
              <c16:uniqueId val="{00000008-5E05-4D2D-BA89-30B3A49422E0}"/>
            </c:ext>
          </c:extLst>
        </c:ser>
        <c:dLbls>
          <c:showLegendKey val="0"/>
          <c:showVal val="0"/>
          <c:showCatName val="0"/>
          <c:showSerName val="0"/>
          <c:showPercent val="0"/>
          <c:showBubbleSize val="0"/>
        </c:dLbls>
        <c:marker val="1"/>
        <c:smooth val="0"/>
        <c:axId val="134830720"/>
        <c:axId val="134829952"/>
      </c:lineChart>
      <c:catAx>
        <c:axId val="1348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29952"/>
        <c:crosses val="autoZero"/>
        <c:auto val="1"/>
        <c:lblAlgn val="ctr"/>
        <c:lblOffset val="100"/>
        <c:tickLblSkip val="1"/>
        <c:tickMarkSkip val="1"/>
        <c:noMultiLvlLbl val="0"/>
      </c:catAx>
      <c:valAx>
        <c:axId val="134829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7159</c:v>
                </c:pt>
                <c:pt idx="5">
                  <c:v>6955</c:v>
                </c:pt>
                <c:pt idx="8">
                  <c:v>6868</c:v>
                </c:pt>
                <c:pt idx="11">
                  <c:v>7049</c:v>
                </c:pt>
                <c:pt idx="14">
                  <c:v>6412</c:v>
                </c:pt>
              </c:numCache>
            </c:numRef>
          </c:val>
          <c:extLst>
            <c:ext xmlns:c16="http://schemas.microsoft.com/office/drawing/2014/chart" uri="{C3380CC4-5D6E-409C-BE32-E72D297353CC}">
              <c16:uniqueId val="{00000000-B833-4376-9B1A-00EDCF468B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c:v>
                </c:pt>
                <c:pt idx="5">
                  <c:v>18</c:v>
                </c:pt>
                <c:pt idx="8">
                  <c:v>11</c:v>
                </c:pt>
                <c:pt idx="11">
                  <c:v>3</c:v>
                </c:pt>
                <c:pt idx="14">
                  <c:v>2</c:v>
                </c:pt>
              </c:numCache>
            </c:numRef>
          </c:val>
          <c:extLst>
            <c:ext xmlns:c16="http://schemas.microsoft.com/office/drawing/2014/chart" uri="{C3380CC4-5D6E-409C-BE32-E72D297353CC}">
              <c16:uniqueId val="{00000001-B833-4376-9B1A-00EDCF468B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1894</c:v>
                </c:pt>
                <c:pt idx="5">
                  <c:v>2008</c:v>
                </c:pt>
                <c:pt idx="8">
                  <c:v>2199</c:v>
                </c:pt>
                <c:pt idx="11">
                  <c:v>2257</c:v>
                </c:pt>
                <c:pt idx="14">
                  <c:v>2223</c:v>
                </c:pt>
              </c:numCache>
            </c:numRef>
          </c:val>
          <c:extLst>
            <c:ext xmlns:c16="http://schemas.microsoft.com/office/drawing/2014/chart" uri="{C3380CC4-5D6E-409C-BE32-E72D297353CC}">
              <c16:uniqueId val="{00000002-B833-4376-9B1A-00EDCF468B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33-4376-9B1A-00EDCF468B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33-4376-9B1A-00EDCF468B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33-4376-9B1A-00EDCF468B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794</c:v>
                </c:pt>
                <c:pt idx="3">
                  <c:v>802</c:v>
                </c:pt>
                <c:pt idx="6">
                  <c:v>766</c:v>
                </c:pt>
                <c:pt idx="9">
                  <c:v>730</c:v>
                </c:pt>
                <c:pt idx="12">
                  <c:v>735</c:v>
                </c:pt>
              </c:numCache>
            </c:numRef>
          </c:val>
          <c:extLst>
            <c:ext xmlns:c16="http://schemas.microsoft.com/office/drawing/2014/chart" uri="{C3380CC4-5D6E-409C-BE32-E72D297353CC}">
              <c16:uniqueId val="{00000006-B833-4376-9B1A-00EDCF468B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426</c:v>
                </c:pt>
                <c:pt idx="3">
                  <c:v>398</c:v>
                </c:pt>
                <c:pt idx="6">
                  <c:v>379</c:v>
                </c:pt>
                <c:pt idx="9">
                  <c:v>346</c:v>
                </c:pt>
                <c:pt idx="12">
                  <c:v>312</c:v>
                </c:pt>
              </c:numCache>
            </c:numRef>
          </c:val>
          <c:extLst>
            <c:ext xmlns:c16="http://schemas.microsoft.com/office/drawing/2014/chart" uri="{C3380CC4-5D6E-409C-BE32-E72D297353CC}">
              <c16:uniqueId val="{00000007-B833-4376-9B1A-00EDCF468B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1482</c:v>
                </c:pt>
                <c:pt idx="3">
                  <c:v>979</c:v>
                </c:pt>
                <c:pt idx="6">
                  <c:v>941</c:v>
                </c:pt>
                <c:pt idx="9">
                  <c:v>871</c:v>
                </c:pt>
                <c:pt idx="12">
                  <c:v>813</c:v>
                </c:pt>
              </c:numCache>
            </c:numRef>
          </c:val>
          <c:extLst>
            <c:ext xmlns:c16="http://schemas.microsoft.com/office/drawing/2014/chart" uri="{C3380CC4-5D6E-409C-BE32-E72D297353CC}">
              <c16:uniqueId val="{00000008-B833-4376-9B1A-00EDCF468B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198</c:v>
                </c:pt>
                <c:pt idx="3">
                  <c:v>468</c:v>
                </c:pt>
                <c:pt idx="6">
                  <c:v>438</c:v>
                </c:pt>
                <c:pt idx="9">
                  <c:v>850</c:v>
                </c:pt>
                <c:pt idx="12">
                  <c:v>289</c:v>
                </c:pt>
              </c:numCache>
            </c:numRef>
          </c:val>
          <c:extLst>
            <c:ext xmlns:c16="http://schemas.microsoft.com/office/drawing/2014/chart" uri="{C3380CC4-5D6E-409C-BE32-E72D297353CC}">
              <c16:uniqueId val="{00000009-B833-4376-9B1A-00EDCF468B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4372</c:v>
                </c:pt>
                <c:pt idx="3">
                  <c:v>4591</c:v>
                </c:pt>
                <c:pt idx="6">
                  <c:v>4739</c:v>
                </c:pt>
                <c:pt idx="9">
                  <c:v>4773</c:v>
                </c:pt>
                <c:pt idx="12">
                  <c:v>4890</c:v>
                </c:pt>
              </c:numCache>
            </c:numRef>
          </c:val>
          <c:extLst>
            <c:ext xmlns:c16="http://schemas.microsoft.com/office/drawing/2014/chart" uri="{C3380CC4-5D6E-409C-BE32-E72D297353CC}">
              <c16:uniqueId val="{0000000A-B833-4376-9B1A-00EDCF468BDC}"/>
            </c:ext>
          </c:extLst>
        </c:ser>
        <c:dLbls>
          <c:showLegendKey val="0"/>
          <c:showVal val="0"/>
          <c:showCatName val="0"/>
          <c:showSerName val="0"/>
          <c:showPercent val="0"/>
          <c:showBubbleSize val="0"/>
        </c:dLbls>
        <c:gapWidth val="100"/>
        <c:overlap val="100"/>
        <c:axId val="135021696"/>
        <c:axId val="13502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33-4376-9B1A-00EDCF468BDC}"/>
            </c:ext>
          </c:extLst>
        </c:ser>
        <c:dLbls>
          <c:showLegendKey val="0"/>
          <c:showVal val="0"/>
          <c:showCatName val="0"/>
          <c:showSerName val="0"/>
          <c:showPercent val="0"/>
          <c:showBubbleSize val="0"/>
        </c:dLbls>
        <c:marker val="1"/>
        <c:smooth val="0"/>
        <c:axId val="135021696"/>
        <c:axId val="135023616"/>
      </c:lineChart>
      <c:catAx>
        <c:axId val="1350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23616"/>
        <c:crosses val="autoZero"/>
        <c:auto val="1"/>
        <c:lblAlgn val="ctr"/>
        <c:lblOffset val="100"/>
        <c:tickLblSkip val="1"/>
        <c:tickMarkSkip val="1"/>
        <c:noMultiLvlLbl val="0"/>
      </c:catAx>
      <c:valAx>
        <c:axId val="1350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873</c:v>
                </c:pt>
                <c:pt idx="1">
                  <c:v>879</c:v>
                </c:pt>
                <c:pt idx="2">
                  <c:v>832</c:v>
                </c:pt>
              </c:numCache>
            </c:numRef>
          </c:val>
          <c:extLst>
            <c:ext xmlns:c16="http://schemas.microsoft.com/office/drawing/2014/chart" uri="{C3380CC4-5D6E-409C-BE32-E72D297353CC}">
              <c16:uniqueId val="{00000000-9A41-4F9A-9EF1-1640C3C5E4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75</c:v>
                </c:pt>
                <c:pt idx="1">
                  <c:v>75</c:v>
                </c:pt>
                <c:pt idx="2">
                  <c:v>95</c:v>
                </c:pt>
              </c:numCache>
            </c:numRef>
          </c:val>
          <c:extLst>
            <c:ext xmlns:c16="http://schemas.microsoft.com/office/drawing/2014/chart" uri="{C3380CC4-5D6E-409C-BE32-E72D297353CC}">
              <c16:uniqueId val="{00000001-9A41-4F9A-9EF1-1640C3C5E4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1143</c:v>
                </c:pt>
                <c:pt idx="1">
                  <c:v>1163</c:v>
                </c:pt>
                <c:pt idx="2">
                  <c:v>1097</c:v>
                </c:pt>
              </c:numCache>
            </c:numRef>
          </c:val>
          <c:extLst>
            <c:ext xmlns:c16="http://schemas.microsoft.com/office/drawing/2014/chart" uri="{C3380CC4-5D6E-409C-BE32-E72D297353CC}">
              <c16:uniqueId val="{00000002-9A41-4F9A-9EF1-1640C3C5E415}"/>
            </c:ext>
          </c:extLst>
        </c:ser>
        <c:dLbls>
          <c:showLegendKey val="0"/>
          <c:showVal val="0"/>
          <c:showCatName val="0"/>
          <c:showSerName val="0"/>
          <c:showPercent val="0"/>
          <c:showBubbleSize val="0"/>
        </c:dLbls>
        <c:gapWidth val="120"/>
        <c:overlap val="100"/>
        <c:axId val="109299968"/>
        <c:axId val="127664128"/>
      </c:barChart>
      <c:catAx>
        <c:axId val="10929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7664128"/>
        <c:crosses val="autoZero"/>
        <c:auto val="1"/>
        <c:lblAlgn val="ctr"/>
        <c:lblOffset val="100"/>
        <c:tickLblSkip val="1"/>
        <c:tickMarkSkip val="1"/>
        <c:noMultiLvlLbl val="0"/>
      </c:catAx>
      <c:valAx>
        <c:axId val="127664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29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{8F26D79A-FE4E-4B1C-97ED-D52A698FFFF5}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75-4063-914C-E56F6405DD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{83AE4201-E81B-4BD3-B141-623D20069C7A}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75-4063-914C-E56F6405DD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{CF9F58AF-EF63-4B46-B9B3-27F2BB288E28}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75-4063-914C-E56F6405DD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{C1A7482C-4BE3-4EB5-A22A-E0F0E916DCBE}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75-4063-914C-E56F6405DD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{4F0EBB27-D7AE-4B72-B43B-EACD6CB735D5}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75-4063-914C-E56F6405DD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{2BE0DD08-164C-47BF-91BE-7EFB62132849}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75-4063-914C-E56F6405DD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{BB109792-D1C0-4697-BD8A-2FB61D9AC652}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75-4063-914C-E56F6405DD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{5F9653F7-3120-4463-A0E3-F5303F3F03E7}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75-4063-914C-E56F6405DD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{DCC79CDC-1DC4-42A4-AE32-73C5045B7D91}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75-4063-914C-E56F6405DD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50.4</c:v>
                </c:pt>
                <c:pt idx="24">
                  <c:v>60.8</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675-4063-914C-E56F6405DD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{F960BCDD-8554-4656-A7D8-C7731762E716}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75-4063-914C-E56F6405DD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{AD131F37-0465-4F86-A700-D208077AF593}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75-4063-914C-E56F6405DD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{A8355C7E-B22A-4F49-BF4D-3BB4CAB4A271}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75-4063-914C-E56F6405DD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{F302C348-5718-4820-BB23-5CE28AD968FB}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75-4063-914C-E56F6405DD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{19DEA895-F1E3-4FDC-B1BF-5716ED5C513B}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75-4063-914C-E56F6405DD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{EC22757B-3C65-4203-845F-655A2896A7F0}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75-4063-914C-E56F6405DD4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{CCFCDFA3-F6CA-44AC-995B-874131F9708D}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75-4063-914C-E56F6405DD4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{E535AB69-FE65-48AC-9F5A-01E4262811D0}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75-4063-914C-E56F6405DD4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{A4CED62B-F7D1-4F98-8424-F08B37C7BDF0}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75-4063-914C-E56F6405DD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7675-4063-914C-E56F6405DD46}"/>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6"/>
          <c:min val="2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{757728B3-0D52-43A3-90DA-0E143A3C3D9C}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2FF-4387-9F54-D009E1D8D9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{9B2CB596-31B3-4BF0-AAA2-EBFDF43F4FAB}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FF-4387-9F54-D009E1D8D9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{B765D1CA-1AC3-4E14-B802-881A9CD6406D}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FF-4387-9F54-D009E1D8D9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{401ED90B-7FF6-49BC-82FD-A61B0D24E05A}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FF-4387-9F54-D009E1D8D9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{4E1913ED-5D6B-4843-BDF6-A808FCA44D42}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FF-4387-9F54-D009E1D8D9B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{4B2A93C2-9B24-475C-BF04-6DFD849691CE}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2FF-4387-9F54-D009E1D8D9B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{FC06A98A-BFFF-4F67-A575-BD76CBCC7C94}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2FF-4387-9F54-D009E1D8D9B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{3D8DC7EB-29FC-4872-B0F5-73F9A9B32E69}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2FF-4387-9F54-D009E1D8D9B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{062B6395-D2BF-4178-BED8-7CD971C831AA}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2FF-4387-9F54-D009E1D8D9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5.5</c:v>
                </c:pt>
                <c:pt idx="16">
                  <c:v>5.2</c:v>
                </c:pt>
                <c:pt idx="24">
                  <c:v>6.6</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2FF-4387-9F54-D009E1D8D9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{27457394-FC46-45F6-B236-664ED67B282C}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2FF-4387-9F54-D009E1D8D9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{7666FF24-42D9-4EB6-8218-438A3A72EB07}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FF-4387-9F54-D009E1D8D9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{E583CED5-DF86-459B-8D88-EAD59F8B9D70}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FF-4387-9F54-D009E1D8D9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{DBAD3E84-36F3-482D-AE11-FE7D842A2EE7}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FF-4387-9F54-D009E1D8D9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{E23EA8F4-2CA6-4709-9A96-31F2AC7A5543}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FF-4387-9F54-D009E1D8D9B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{55B0E1D8-7C7C-4B82-9424-575E81686742}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2FF-4387-9F54-D009E1D8D9B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{A3B37725-DB6B-433E-A54C-C7EA707B742B}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2FF-4387-9F54-D009E1D8D9B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{EF57A38B-BC04-4430-9BF6-A22E33553D26}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2FF-4387-9F54-D009E1D8D9B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{B6F9669A-7AB5-4B76-A644-C4F0325CA833}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2FF-4387-9F54-D009E1D8D9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c:ext xmlns:c16="http://schemas.microsoft.com/office/drawing/2014/chart" uri="{C3380CC4-5D6E-409C-BE32-E72D297353CC}">
              <c16:uniqueId val="{00000013-92FF-4387-9F54-D009E1D8D9B8}"/>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年度をピークに連続して減少していたが、平成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年連続で増加に転じている。よって分子についても同様である。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当年度の構成比は、元利償還金が</a:t>
          </a:r>
          <a:r>
            <a:rPr kumimoji="1" lang="en-US" altLang="ja-JP" sz="1400">
              <a:latin typeface="ＭＳ ゴシック" pitchFamily="49" charset="-128"/>
              <a:ea typeface="ＭＳ ゴシック" pitchFamily="49" charset="-128"/>
            </a:rPr>
            <a:t>64.7</a:t>
          </a:r>
          <a:r>
            <a:rPr kumimoji="1" lang="ja-JP" altLang="en-US" sz="1400">
              <a:latin typeface="ＭＳ ゴシック" pitchFamily="49" charset="-128"/>
              <a:ea typeface="ＭＳ ゴシック" pitchFamily="49" charset="-128"/>
            </a:rPr>
            <a:t>％、公営企業債の元利償還金に対する繰入金が</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今後も、消防・防災施設建設事業や社会資本整備総合交付金事業等大型建設事業の起債償還額の増加に伴い実質公債費比率の上昇が見込まれている。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年度をピークに連続して減少し、平成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年度は、将来負担比率を充当可能財源等が上回り、数値なしとなった。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また、将来負担額から充当可能財源等を控除したものが将来負担比率の分子であるが、将来負担額の構成は、一般会計等に係る地方債の現在高が</a:t>
          </a:r>
          <a:r>
            <a:rPr kumimoji="1" lang="en-US" altLang="ja-JP" sz="1400">
              <a:latin typeface="ＭＳ ゴシック" pitchFamily="49" charset="-128"/>
              <a:ea typeface="ＭＳ ゴシック" pitchFamily="49" charset="-128"/>
            </a:rPr>
            <a:t>69.5</a:t>
          </a:r>
          <a:r>
            <a:rPr kumimoji="1" lang="ja-JP" altLang="en-US" sz="1400">
              <a:latin typeface="ＭＳ ゴシック" pitchFamily="49" charset="-128"/>
              <a:ea typeface="ＭＳ ゴシック" pitchFamily="49" charset="-128"/>
            </a:rPr>
            <a:t>％、公営企業債等繰入見込額が</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％となっており、充当可能財源等の構成は、基準財政需要額算入見込額</a:t>
          </a:r>
          <a:r>
            <a:rPr kumimoji="1" lang="en-US" altLang="ja-JP" sz="1400">
              <a:latin typeface="ＭＳ ゴシック" pitchFamily="49" charset="-128"/>
              <a:ea typeface="ＭＳ ゴシック" pitchFamily="49" charset="-128"/>
            </a:rPr>
            <a:t>74.2</a:t>
          </a:r>
          <a:r>
            <a:rPr kumimoji="1" lang="ja-JP" altLang="en-US" sz="1400">
              <a:latin typeface="ＭＳ ゴシック" pitchFamily="49" charset="-128"/>
              <a:ea typeface="ＭＳ ゴシック" pitchFamily="49" charset="-128"/>
            </a:rPr>
            <a:t>％、充当可能基金が</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過去に起債した大型事業分の繰上償還を平成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年度に実施するため、関係税の増収分等を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千円の積立を行ったことによる増、また、てるてる坊主のふるさと応援基金については、ふるさと納税の収入を基金として積立をしているため増。一方、財政調整基金、公共施設等整備基金については、平成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年度より執行している社会資本整備総合交付金事業などの大型事業の実施に伴い、各基金を取崩し（合計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千円）、一般会計へ繰り入れたため減。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・基金の使途を明確化を図るため、財政調整基金を取崩し、個々の特定目的基金に積み立てていくことも検討が必要かと考える。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・短期的には減債基金において、微増傾向にあるが、平成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年度に繰上償還を行うことにより皆減となることが予想される。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公共施設等整備基金</a:t>
          </a:r>
          <a:r>
            <a:rPr lang="ja-JP" altLang="en-US" sz="1400">
              <a:solidFill>
                <a:schemeClr val="dk1"/>
              </a:solidFill>
              <a:effectLst/>
              <a:latin typeface="+mn-lt"/>
              <a:ea typeface="+mn-ea"/>
              <a:cs typeface="+mn-cs"/>
            </a:rPr>
            <a:t>：</a:t>
          </a:r>
          <a:r>
            <a:rPr lang="ja-JP" altLang="en-US" sz="1400">
              <a:effectLst/>
            </a:rPr>
            <a:t>公共施設等の整備充実に使用。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・福祉基金：福祉活動の促進と、快適な生活環境の形成等を図ることにより、住みよい長寿社会と生きがいのある町づくりのための事業へ利用。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・てるてる坊主のふるさと応援基金：池田町の豊かな自然環境や文化資源等を活かしたまちづくりを進めるにあたり、特色あるふるさとづくりと魅力的なまちづくりを推進する事業へ使用。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a:t>
          </a:r>
          <a:r>
            <a:rPr lang="ja-JP" altLang="en-US" sz="1400">
              <a:effectLst/>
            </a:rPr>
            <a:t>公用若しくは公共用に供する土地又は公共の利益のために取得する必要のある土地をあらかじめ取得することにより、事業の円滑な執行をはかるために使用。</a:t>
          </a:r>
          <a:endParaRPr lang="en-US"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・てるてる坊主基金：</a:t>
          </a:r>
          <a:r>
            <a:rPr lang="ja-JP" altLang="en-US" sz="1400">
              <a:effectLst/>
            </a:rPr>
            <a:t>作家浅原六朗の功績を讃え、記念事業を実施するために必要な費用及びその他の経費に使用。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・福祉基金、土地開発基金、てるてる坊主基金については変動なし。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・公共施設等整備基金については、社会資本整備総合交付金事業などの大型事業の実施に伴い、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千円を取崩し、一般会計へ繰り入れたため。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・てるてる坊主のふるさと応援基金については、ふるさと納税の収入を基金として積立。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・基金としてため込むことを目的とせず、使途にあった基金の利用を推進していく。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・特に公共施設等整備基金については、公共施設（学校）の大規模改修及び空調整備事業に充当をする予定である。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社会資本整備整備交付金事業等の大型事業の実施により、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千円を取崩し、一般会計へ繰り入れたため。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今後もしばらくの間、社会資本整備交付金事業及び農地耕作条件改善事業等の大型事業が続くため、計画的に基金の取崩しを行っていく予定。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年度の繰上償還に向け、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億円（もしくは３億円）の繰上償還を行う予定。過去に起債した大型事業分の繰上償還を実施し、財政の健全化を図る。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FEEDED-5309-4040-9A25-CAD05C8A5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7E19B0-C32E-44F8-96D0-48D4A1170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2E0A227-AB7A-4E8B-8C4B-08D80953DC69}"/>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F0BEE7E-AD28-40C1-8EF0-74FC3B7FF501}"/>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F0D3975A-E2AA-4F28-94E1-53E6AAE80C1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CD820A51-A2A3-4ED8-9E30-20A37EFCCA4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1AB07A9-EF65-4359-ACC1-2514D7F36B55}"/>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C88B4FA-FCFE-4B9F-8772-C6C2A9226684}"/>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C9D6992B-5DC7-4DC8-9E65-8864BB692ECB}"/>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7798F2B-0F67-4857-8C51-E885EA8324D3}"/>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ACEE186-60A0-480F-8E83-979407C3BAB2}"/>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3128A0A8-03DC-4DCD-8E38-FF8EF986078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F476D1B-7216-41B3-85D2-B8A4F7D15CD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DEE31B5-36E3-4B80-8A21-D2E6197B69C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13AA1EB-CC1D-4945-BEC6-4B416CAB012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D9F3050-7020-42F0-A501-2411A8B8E90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E56FE85-14F0-4F85-8F6B-67A57FC48A5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81218C5-05A7-4D36-8299-C6F0E9B58B5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7C2F5FDA-F57B-43EC-9CDA-505F62890FD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E184C5E6-87FB-4452-82C8-FA95AA1D660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10,034
9,954
40.16
5,390,984
5,242,333
79,296
3,133,379
4,889,487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052FCC5-0664-4F1E-9450-B365C4857B4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FDD94FB-4EE3-4A83-B619-B175E972828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2770DB07-544B-4539-84DB-37B31642262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8424813-8539-4E79-9BCC-96ADB9DF5BD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F2D701B6-50DC-47FC-81FF-B085EBF407B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99A177D-8D52-487D-BA22-CE3888AED9F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EBACCB4-1566-4C7F-AD2D-73B830AB502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C09CA138-E893-4CC9-BACD-E37B9AA1F73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C54BA918-59A1-4FB1-907B-2D761D99086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16162D20-4B5F-4F94-964D-BC19F4BC6E9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4A81873B-DF51-4BA0-8ADE-1964817D330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B716FEE3-B449-42AF-BC78-C055E43AA47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2BE75ABF-4626-4ECB-B2F5-B0F16BBB2FA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D9C1E46D-9B92-4F18-991C-A3C056802DE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FF6B013B-25B0-41E4-98B2-989D016B6B2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46CE4A17-2A3C-4C01-B4ED-2743CC54911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5CDFB4E-4AFD-401B-9FF6-21466DAB27A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4DD8FD9-53BF-418F-BF75-E1B947102929}"/>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B96DD32C-5C98-462C-ABCB-6387C5B452AC}"/>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D46AF068-3CE0-49A6-B65A-FE6DDADC5A5B}"/>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927DA393-87C9-434D-8295-2ECE48952054}"/>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149EC3EB-0BAE-444C-8E0D-FBAFDBCB682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D937B635-33E7-4B85-9DD1-856B994F9A8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1594639F-6130-418C-A104-0CA59FFB938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2F4A8BFA-0C01-4C70-947F-B24E5E0365A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6E0AF32E-ED75-4CCA-9E7A-C7B0A3A5FCA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55E957FE-8E62-4D71-952E-C8DEDA31140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6290B971-3370-4816-BDB8-B344F622E74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7FD2F2D-E563-4691-ABD0-C651DC927EA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4E6A704C-41F1-4CBB-98FA-AE327BEF7DE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C6B37522-AFCF-492C-BAE6-BB647AC45A1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1110E8B7-96EE-4D2C-88A1-6C73689A801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1F885497-FBB1-48E8-808F-636B54A9821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2227EFF3-33CA-49D7-BEB1-AC1BB734A6D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当該団体の有形固定資産減価償却率は、前年度までは類似団体よりも低い推移となっていたが、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年度は類似団体の率を超えてしまった。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計画的な、策定や事業実施を行わなければ、更に高くなっていくことが予想される。資産が古くなってくると、効率性の低下や修繕コストの増加等により設備投資の増加及び設備の更新も必要となってくるため、早急な対応が必要とされ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1247A67-24BB-4815-BFCB-42A420BAC01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FCC720E6-9BDB-4187-B601-57754AEBBC9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F2BC67F6-2757-425B-BC73-90130CDA2BE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42FCE564-E61E-47D1-9BF5-A0693D8F082B}"/>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962264F8-D27A-4A98-AE6F-09FBD8D9151A}"/>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9D6BCC37-4784-4265-83E1-1115BAE5E646}"/>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414FA4D8-402E-4BA5-8775-5CD0F81D070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7C112A03-558E-45ED-8048-78010E35D9D4}"/>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D6AEB728-AF95-4961-BA3A-E51FC5B48CF6}"/>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79FEBA00-0C55-4886-B1D6-5C4963B44B58}"/>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D9031A0B-332E-41EC-BE75-CAB8066F162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97C819BA-2537-404C-8EAF-0ED4BEB700B2}"/>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2240AF96-7B19-40CD-B535-656DC6FCF548}"/>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94C62291-5964-4305-9E8C-9D3AFFCF4848}"/>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AF07E08E-7ADE-479D-96B5-24435089EC2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7E2C796F-D800-4F32-B8C0-CEB5769EF02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56646E89-6CD7-4F2B-BEC2-07FE40960C9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BC97584C-C994-4822-AE17-32D8DC4E640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0144A4CE-4BF0-47B9-87D4-F12AA111E62D}"/>
            </a:ext>
          </a:extLst>
        </xdr:cNvPr>
        <xdr:cNvCxnSpPr/>
      </xdr:nvCxnSpPr>
      <xdr:spPr>
        <a:xfrm flipV="1">
          <a:off x="4760595" y="4650286"/>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99855392-3791-4E75-8720-A39C310E50F7}"/>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CD4F89EB-D18C-4211-88D5-AC53DE077A74}"/>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7" name="有形固定資産減価償却率最大値テキスト">
          <a:extLst>
            <a:ext uri="{FF2B5EF4-FFF2-40B4-BE49-F238E27FC236}">
              <a16:creationId xmlns:a16="http://schemas.microsoft.com/office/drawing/2014/main" id="{A9F0C39E-24A3-47A7-926F-17BADAE30EC1}"/>
            </a:ext>
          </a:extLst>
        </xdr:cNvPr>
        <xdr:cNvSpPr txBox="1"/>
      </xdr:nvSpPr>
      <xdr:spPr>
        <a:xfrm>
          <a:off x="4813300" y="442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8" name="直線コネクタ 77">
          <a:extLst>
            <a:ext uri="{FF2B5EF4-FFF2-40B4-BE49-F238E27FC236}">
              <a16:creationId xmlns:a16="http://schemas.microsoft.com/office/drawing/2014/main" id="{9EA45A31-C056-4B19-8D52-8D2A240CD97E}"/>
            </a:ext>
          </a:extLst>
        </xdr:cNvPr>
        <xdr:cNvCxnSpPr/>
      </xdr:nvCxnSpPr>
      <xdr:spPr>
        <a:xfrm>
          <a:off x="4673600" y="46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9" name="有形固定資産減価償却率平均値テキスト">
          <a:extLst>
            <a:ext uri="{FF2B5EF4-FFF2-40B4-BE49-F238E27FC236}">
              <a16:creationId xmlns:a16="http://schemas.microsoft.com/office/drawing/2014/main" id="{C166E91D-00E7-4018-9DA2-A109AAC765FD}"/>
            </a:ext>
          </a:extLst>
        </xdr:cNvPr>
        <xdr:cNvSpPr txBox="1"/>
      </xdr:nvSpPr>
      <xdr:spPr>
        <a:xfrm>
          <a:off x="4813300" y="5315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80" name="フローチャート: 判断 79">
          <a:extLst>
            <a:ext uri="{FF2B5EF4-FFF2-40B4-BE49-F238E27FC236}">
              <a16:creationId xmlns:a16="http://schemas.microsoft.com/office/drawing/2014/main" id="{5D06501A-A970-4EDE-9838-2016B5CDD2F0}"/>
            </a:ext>
          </a:extLst>
        </xdr:cNvPr>
        <xdr:cNvSpPr/>
      </xdr:nvSpPr>
      <xdr:spPr>
        <a:xfrm>
          <a:off x="47117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1" name="フローチャート: 判断 80">
          <a:extLst>
            <a:ext uri="{FF2B5EF4-FFF2-40B4-BE49-F238E27FC236}">
              <a16:creationId xmlns:a16="http://schemas.microsoft.com/office/drawing/2014/main" id="{36870786-1CDC-473E-B1AA-4F9DBED9035E}"/>
            </a:ext>
          </a:extLst>
        </xdr:cNvPr>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2" name="フローチャート: 判断 81">
          <a:extLst>
            <a:ext uri="{FF2B5EF4-FFF2-40B4-BE49-F238E27FC236}">
              <a16:creationId xmlns:a16="http://schemas.microsoft.com/office/drawing/2014/main" id="{33E9269C-C270-43E5-B8FA-738FCFC50867}"/>
            </a:ext>
          </a:extLst>
        </xdr:cNvPr>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5A74F8B-AB80-4982-B286-4A91D025FB3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D9BDDC-8D46-4FF4-B1FB-2AA70BD53CE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08D8848-0549-4B5C-BDC4-88BA469F535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F690195-DD49-4A79-94BF-632CF08E28E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F7C3D48-905F-47FF-BDBD-4920E35A45C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15512</xdr:rowOff>
    </xdr:from>
    <xdr:to>
      <xdr:col>23</xdr:col>
      <xdr:colOff>136525</xdr:colOff>
      <xdr:row>31</xdr:row>
      <xdr:rowOff>117112</xdr:rowOff>
    </xdr:to>
    <xdr:sp macro="" textlink="">
      <xdr:nvSpPr>
        <xdr:cNvPr id="88" name="楕円 87">
          <a:extLst>
            <a:ext uri="{FF2B5EF4-FFF2-40B4-BE49-F238E27FC236}">
              <a16:creationId xmlns:a16="http://schemas.microsoft.com/office/drawing/2014/main" id="{191CDC31-7B6A-4DB2-890C-8524045521AA}"/>
            </a:ext>
          </a:extLst>
        </xdr:cNvPr>
        <xdr:cNvSpPr/>
      </xdr:nvSpPr>
      <xdr:spPr>
        <a:xfrm>
          <a:off x="4711700" y="53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38389</xdr:rowOff>
    </xdr:from>
    <xdr:ext cx="405111" cy="259045"/>
    <xdr:sp macro="" textlink="">
      <xdr:nvSpPr>
        <xdr:cNvPr id="89" name="有形固定資産減価償却率該当値テキスト">
          <a:extLst>
            <a:ext uri="{FF2B5EF4-FFF2-40B4-BE49-F238E27FC236}">
              <a16:creationId xmlns:a16="http://schemas.microsoft.com/office/drawing/2014/main" id="{01F1C072-7BA6-4894-B110-B6BF2EF42833}"/>
            </a:ext>
          </a:extLst>
        </xdr:cNvPr>
        <xdr:cNvSpPr txBox="1"/>
      </xdr:nvSpPr>
      <xdr:spPr>
        <a:xfrm>
          <a:off x="4813300" y="518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0" name="楕円 89">
          <a:extLst>
            <a:ext uri="{FF2B5EF4-FFF2-40B4-BE49-F238E27FC236}">
              <a16:creationId xmlns:a16="http://schemas.microsoft.com/office/drawing/2014/main" id="{9F425007-9B47-441D-8F38-EB487C96ADDE}"/>
            </a:ext>
          </a:extLst>
        </xdr:cNvPr>
        <xdr:cNvSpPr/>
      </xdr:nvSpPr>
      <xdr:spPr>
        <a:xfrm>
          <a:off x="4000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66312</xdr:rowOff>
    </xdr:from>
    <xdr:to>
      <xdr:col>23</xdr:col>
      <xdr:colOff>85725</xdr:colOff>
      <xdr:row>31</xdr:row>
      <xdr:rowOff>75565</xdr:rowOff>
    </xdr:to>
    <xdr:cxnSp macro="">
      <xdr:nvCxnSpPr>
        <xdr:cNvPr id="91" name="直線コネクタ 90">
          <a:extLst>
            <a:ext uri="{FF2B5EF4-FFF2-40B4-BE49-F238E27FC236}">
              <a16:creationId xmlns:a16="http://schemas.microsoft.com/office/drawing/2014/main" id="{33C8E488-D2EE-4DE8-B99F-6B4E4FFB7FFF}"/>
            </a:ext>
          </a:extLst>
        </xdr:cNvPr>
        <xdr:cNvCxnSpPr/>
      </xdr:nvCxnSpPr>
      <xdr:spPr>
        <a:xfrm flipV="1">
          <a:off x="4051300" y="5381262"/>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2631</xdr:rowOff>
    </xdr:from>
    <xdr:to>
      <xdr:col>15</xdr:col>
      <xdr:colOff>187325</xdr:colOff>
      <xdr:row>33</xdr:row>
      <xdr:rowOff>104231</xdr:rowOff>
    </xdr:to>
    <xdr:sp macro="" textlink="">
      <xdr:nvSpPr>
        <xdr:cNvPr id="92" name="楕円 91">
          <a:extLst>
            <a:ext uri="{FF2B5EF4-FFF2-40B4-BE49-F238E27FC236}">
              <a16:creationId xmlns:a16="http://schemas.microsoft.com/office/drawing/2014/main" id="{6E1A23B4-A712-478D-9BED-2A48BDE452E1}"/>
            </a:ext>
          </a:extLst>
        </xdr:cNvPr>
        <xdr:cNvSpPr/>
      </xdr:nvSpPr>
      <xdr:spPr>
        <a:xfrm>
          <a:off x="3238500" y="56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33</xdr:row>
      <xdr:rowOff>53431</xdr:rowOff>
    </xdr:to>
    <xdr:cxnSp macro="">
      <xdr:nvCxnSpPr>
        <xdr:cNvPr id="93" name="直線コネクタ 92">
          <a:extLst>
            <a:ext uri="{FF2B5EF4-FFF2-40B4-BE49-F238E27FC236}">
              <a16:creationId xmlns:a16="http://schemas.microsoft.com/office/drawing/2014/main" id="{78146D74-E746-46CD-A8CD-DBC15CA99756}"/>
            </a:ext>
          </a:extLst>
        </xdr:cNvPr>
        <xdr:cNvCxnSpPr/>
      </xdr:nvCxnSpPr>
      <xdr:spPr>
        <a:xfrm flipV="1">
          <a:off x="3289300" y="5390515"/>
          <a:ext cx="7620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4" name="n_1aveValue有形固定資産減価償却率">
          <a:extLst>
            <a:ext uri="{FF2B5EF4-FFF2-40B4-BE49-F238E27FC236}">
              <a16:creationId xmlns:a16="http://schemas.microsoft.com/office/drawing/2014/main" id="{9F0F439A-E43C-489D-A957-CB8472FB31CC}"/>
            </a:ext>
          </a:extLst>
        </xdr:cNvPr>
        <xdr:cNvSpPr txBox="1"/>
      </xdr:nvSpPr>
      <xdr:spPr>
        <a:xfrm>
          <a:off x="3836044"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5" name="n_2aveValue有形固定資産減価償却率">
          <a:extLst>
            <a:ext uri="{FF2B5EF4-FFF2-40B4-BE49-F238E27FC236}">
              <a16:creationId xmlns:a16="http://schemas.microsoft.com/office/drawing/2014/main" id="{6A7EA8E8-74A6-45B9-9981-195AC30BE24C}"/>
            </a:ext>
          </a:extLst>
        </xdr:cNvPr>
        <xdr:cNvSpPr txBox="1"/>
      </xdr:nvSpPr>
      <xdr:spPr>
        <a:xfrm>
          <a:off x="30867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96" name="n_1mainValue有形固定資産減価償却率">
          <a:extLst>
            <a:ext uri="{FF2B5EF4-FFF2-40B4-BE49-F238E27FC236}">
              <a16:creationId xmlns:a16="http://schemas.microsoft.com/office/drawing/2014/main" id="{A73185D8-9427-4D3E-97F9-86D71134F079}"/>
            </a:ext>
          </a:extLst>
        </xdr:cNvPr>
        <xdr:cNvSpPr txBox="1"/>
      </xdr:nvSpPr>
      <xdr:spPr>
        <a:xfrm>
          <a:off x="38360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95358</xdr:rowOff>
    </xdr:from>
    <xdr:ext cx="405111" cy="259045"/>
    <xdr:sp macro="" textlink="">
      <xdr:nvSpPr>
        <xdr:cNvPr id="97" name="n_2mainValue有形固定資産減価償却率">
          <a:extLst>
            <a:ext uri="{FF2B5EF4-FFF2-40B4-BE49-F238E27FC236}">
              <a16:creationId xmlns:a16="http://schemas.microsoft.com/office/drawing/2014/main" id="{7875DA63-F379-4AE4-871F-A8EB03A1D6AC}"/>
            </a:ext>
          </a:extLst>
        </xdr:cNvPr>
        <xdr:cNvSpPr txBox="1"/>
      </xdr:nvSpPr>
      <xdr:spPr>
        <a:xfrm>
          <a:off x="3086744" y="575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BF808C0E-DF4C-4931-800D-B60616579B2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a:extLst>
            <a:ext uri="{FF2B5EF4-FFF2-40B4-BE49-F238E27FC236}">
              <a16:creationId xmlns:a16="http://schemas.microsoft.com/office/drawing/2014/main" id="{5FF1D5B0-135E-40EB-84C8-6DD55D1D5D7E}"/>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a:extLst>
            <a:ext uri="{FF2B5EF4-FFF2-40B4-BE49-F238E27FC236}">
              <a16:creationId xmlns:a16="http://schemas.microsoft.com/office/drawing/2014/main" id="{2620F37A-2619-479C-880A-CB4990FE498B}"/>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B2EF67A8-4784-4D2A-9152-A1330D292A7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843D2910-DCE2-4ACF-9264-251FE711A97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CA3428CC-9262-47C8-A4A6-280D9549E9B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E2113A15-A15D-4322-9D28-9BCD07F8259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61283AF3-867C-4B11-AD7F-FABB0C0863B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1F43B6EA-A920-40E4-8358-8A268E12E21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27409891-F22C-462C-BCB9-D2F9AF1DB4F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AF70D4E0-99FD-4127-AD0F-23E807172F4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1FCD86BE-69E0-4E47-BC9C-98815282E9E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AD84E1AA-D7FF-41ED-8CC3-056C9CD93BD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業務活動の黒字分を償還財源に充てた場合、</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で債務を償還することができ、これは類似団体と比べ少ない年数で償還することが可能であることが示される。ただし、社会資本整備総合交付金事業が本格的に始まり、黒字分が減少することが見込まれるため、今後数値が変動してくることが予想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C614FF3E-DF77-474B-A24E-B91A2B6A0B7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6EEC3556-C29F-43CC-9DC3-772296F8D39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391275E-8E58-4D0F-B612-C4C67F117F2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97D769D9-2244-4523-B0D7-86C6E4473B06}"/>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FD8D489A-F117-4DAA-9EBE-ADDCC5AB551A}"/>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a:extLst>
            <a:ext uri="{FF2B5EF4-FFF2-40B4-BE49-F238E27FC236}">
              <a16:creationId xmlns:a16="http://schemas.microsoft.com/office/drawing/2014/main" id="{0CF4D8D9-03D3-445F-B946-BC7E340A6DE3}"/>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2C0F679F-B8ED-4849-94FC-1A49EE2A82EE}"/>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a:extLst>
            <a:ext uri="{FF2B5EF4-FFF2-40B4-BE49-F238E27FC236}">
              <a16:creationId xmlns:a16="http://schemas.microsoft.com/office/drawing/2014/main" id="{E2E3813A-61AE-4B7B-A914-A0C7D1CDB2EA}"/>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6CB13F5-A37B-437C-8342-456AA57750F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a:extLst>
            <a:ext uri="{FF2B5EF4-FFF2-40B4-BE49-F238E27FC236}">
              <a16:creationId xmlns:a16="http://schemas.microsoft.com/office/drawing/2014/main" id="{BCDAEA52-FBDD-4F67-99F9-D1697512079C}"/>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6DAB73E8-59AA-4608-998C-E7634D924FF2}"/>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a:extLst>
            <a:ext uri="{FF2B5EF4-FFF2-40B4-BE49-F238E27FC236}">
              <a16:creationId xmlns:a16="http://schemas.microsoft.com/office/drawing/2014/main" id="{34333F9E-8678-4272-8154-C7D60F75B6D5}"/>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D9E77E3-3AE4-4542-B335-42BCD42830E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A5C80ACE-8AA4-4D8C-A845-1BE3621ACE85}"/>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8CBB3FBF-7A5C-4B65-A3BA-E970CE53CD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44C0BF8D-47BB-43F9-9B1E-D9901F9E1DA6}"/>
            </a:ext>
          </a:extLst>
        </xdr:cNvPr>
        <xdr:cNvCxnSpPr/>
      </xdr:nvCxnSpPr>
      <xdr:spPr>
        <a:xfrm flipV="1">
          <a:off x="14793595" y="4697236"/>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a:extLst>
            <a:ext uri="{FF2B5EF4-FFF2-40B4-BE49-F238E27FC236}">
              <a16:creationId xmlns:a16="http://schemas.microsoft.com/office/drawing/2014/main" id="{53A9F9A6-E4C9-4CDB-9625-A2B042C8693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DD0D1927-AFAD-4AAF-BE40-1514D97A66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9" name="債務償還可能年数最大値テキスト">
          <a:extLst>
            <a:ext uri="{FF2B5EF4-FFF2-40B4-BE49-F238E27FC236}">
              <a16:creationId xmlns:a16="http://schemas.microsoft.com/office/drawing/2014/main" id="{94E85658-4C5A-44E1-A0E5-D9A7E6352A82}"/>
            </a:ext>
          </a:extLst>
        </xdr:cNvPr>
        <xdr:cNvSpPr txBox="1"/>
      </xdr:nvSpPr>
      <xdr:spPr>
        <a:xfrm>
          <a:off x="14846300" y="44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30" name="直線コネクタ 129">
          <a:extLst>
            <a:ext uri="{FF2B5EF4-FFF2-40B4-BE49-F238E27FC236}">
              <a16:creationId xmlns:a16="http://schemas.microsoft.com/office/drawing/2014/main" id="{504FC76C-C7AF-48EA-AF14-2EBBEEC0ED39}"/>
            </a:ext>
          </a:extLst>
        </xdr:cNvPr>
        <xdr:cNvCxnSpPr/>
      </xdr:nvCxnSpPr>
      <xdr:spPr>
        <a:xfrm>
          <a:off x="14706600" y="469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31" name="債務償還可能年数平均値テキスト">
          <a:extLst>
            <a:ext uri="{FF2B5EF4-FFF2-40B4-BE49-F238E27FC236}">
              <a16:creationId xmlns:a16="http://schemas.microsoft.com/office/drawing/2014/main" id="{7BA56DC2-1FF5-4EA4-9CA3-A48778C06D70}"/>
            </a:ext>
          </a:extLst>
        </xdr:cNvPr>
        <xdr:cNvSpPr txBox="1"/>
      </xdr:nvSpPr>
      <xdr:spPr>
        <a:xfrm>
          <a:off x="14846300"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32" name="フローチャート: 判断 131">
          <a:extLst>
            <a:ext uri="{FF2B5EF4-FFF2-40B4-BE49-F238E27FC236}">
              <a16:creationId xmlns:a16="http://schemas.microsoft.com/office/drawing/2014/main" id="{B222C640-679F-4325-98E8-F96364C30B14}"/>
            </a:ext>
          </a:extLst>
        </xdr:cNvPr>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7D1137D-4BF2-4EB7-9DD6-AACBDC7F885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C561BCF-1621-4998-A4F6-5864177BAB8F}"/>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8A831A2-AF76-4DE8-92B6-5998E83FBE3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556E4DF-1593-47CD-9F55-F175C6D55B6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54C511C-67A3-4CF9-AFBA-76E161B6454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38" name="楕円 137">
          <a:extLst>
            <a:ext uri="{FF2B5EF4-FFF2-40B4-BE49-F238E27FC236}">
              <a16:creationId xmlns:a16="http://schemas.microsoft.com/office/drawing/2014/main" id="{E1CE2CE9-CF96-4AAD-B8E9-7BFD9C403841}"/>
            </a:ext>
          </a:extLst>
        </xdr:cNvPr>
        <xdr:cNvSpPr/>
      </xdr:nvSpPr>
      <xdr:spPr>
        <a:xfrm>
          <a:off x="14744700" y="54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340478" cy="259045"/>
    <xdr:sp macro="" textlink="">
      <xdr:nvSpPr>
        <xdr:cNvPr id="139" name="債務償還可能年数該当値テキスト">
          <a:extLst>
            <a:ext uri="{FF2B5EF4-FFF2-40B4-BE49-F238E27FC236}">
              <a16:creationId xmlns:a16="http://schemas.microsoft.com/office/drawing/2014/main" id="{C81C44F4-A16D-43D3-B0B7-247A8DF3EB72}"/>
            </a:ext>
          </a:extLst>
        </xdr:cNvPr>
        <xdr:cNvSpPr txBox="1"/>
      </xdr:nvSpPr>
      <xdr:spPr>
        <a:xfrm>
          <a:off x="14846300" y="5452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96BDDC62-640B-4BBC-84D0-5BFB4D28C88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C8DA9F53-F8C4-4ED2-935B-76B7785D782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75CB4E51-0E8F-4617-82D4-38DFDC689BE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B448EEE0-8635-446F-B435-0786388B1C5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A8969F71-991C-433E-8DF6-A6D9306EA70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3DE3333E-92D8-43F1-B0B1-8BEFA36ADE4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DDF3781-A55F-4A1D-A251-9990BA2594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44DF44-E496-42A1-B23E-F1451E4E9C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D848F1-854D-4D13-8408-EF124CC065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071E11-0910-43FA-AB60-45F9F929FF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8FCBE9-8B22-4BEE-B4A3-92C37D9CA5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306F35-ECAD-42E9-BDC4-F06DB29C9D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03A2AB-1E6B-4AA6-8745-A30E7DE3BF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E85A17-061C-4790-8A2E-74448E5DAE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2C2714-8328-4B97-9F8A-175190C2C6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865CC9-7BAD-421D-A9EA-F82CF6704C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10,034
9,954
40.16
5,390,984
5,242,333
79,296
3,133,379
4,889,487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8F1DA6-60F8-42CD-A1F2-51F5A979B4D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C550EF-E90F-48C3-9DDA-84DB9702E3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839ECA-D492-4019-BF65-0C5F8678BC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6841B8-9BF1-40D1-930A-CD84726977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CB6141-01BE-446E-B96A-2E2C839789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358CDA-97FF-41F9-9471-494B833AEA8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C6C1CC-494B-4F94-BF77-DC69328B03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5A98FA-C0A9-4AE2-9D50-EE3A99C9BC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55C38D-F2F3-44BF-8706-655A216AA5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0FB12D-6A90-4C75-9054-FA496B08A0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8D0396-45FC-410F-854A-D00AEC00EA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E37C94-5C95-444E-8139-8AF1DB6C20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E316A9-36C6-44CA-8B6F-7DBE0CFBB6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5570B8A-A6E7-4B36-AA53-C1F7DA96EB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89F3ED-A4C6-4F77-9A2F-BF2B8BC824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675359-8BC5-4D05-8BCC-B70363F789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7EDE09-657E-4B76-9D32-ED39A28BE0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26C871-045B-4135-9263-89680CC490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D29F4AE-90FD-4B56-B34B-E2E722F6E385}"/>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F7A6DD-E4FB-425C-AA03-1BA80047CC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A2F0CD-1443-43DE-A2BA-080E627EF2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34EE311-7D80-4C8F-B176-B989C89B5E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01ACF37-5071-4A8E-A377-164F3C5DA0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FD8D91A-715F-487A-B8F1-D339208EB4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5C5757B-45AD-411D-9606-144FC18B04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5207CF8-C849-4A0D-9F78-52B1392206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D32AD5D-C87F-46FC-92E4-5A92DF70A5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A6AE475-7361-446C-A05F-FA6240C578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C5071D8-6C19-4B2F-942C-4B0FCD8035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BCBF4DE-6595-4451-9CF2-CEFBD96B6B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C2FC5FE-6666-44B5-8452-2FB4B94615C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0BD5D11-2BC7-4F1B-A6E5-618C3FC65C8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89A8662-2BDC-4E4F-B4C2-E7E9AA02079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F034B7D-4988-473D-935A-A86B4078AB7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78FD44A-662B-4D43-BD4C-E615F94EA72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2310771-FACE-4E28-B5B3-B734E04702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8A2CACB-56B2-4A9E-80B6-F76058BA789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ADF7BF0-B140-4D78-B929-62DD2D8088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61C54BB-5A6E-4E65-87C2-5B811381C54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43BA0FE-8717-4BFB-ABA8-6CFFE7BA1B4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14D38C8-F22D-4DF9-942F-566F976F9F1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50D9939-AC94-4D9C-B8E3-C77C2C539C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8BBF307-C4C0-42C1-BC98-D0391F0F7ED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F67A81F-0C29-43D0-8783-B87105517D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BF3899C9-92DE-4BB9-AA15-90219983272E}"/>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284F881-31FD-4BF6-864F-E2C0430B417E}"/>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1D303049-765A-425A-AB3F-84B3E71C6116}"/>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FBACFF2E-2ED1-4184-AF30-66C21766074A}"/>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314A6CBF-25AA-4503-943A-BB15348FED83}"/>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69232</xdr:rowOff>
    </xdr:from>
    <xdr:ext cx="405111" cy="259045"/>
    <xdr:sp macro="" textlink="">
      <xdr:nvSpPr>
        <xdr:cNvPr id="61" name="【道路】&#10;有形固定資産減価償却率平均値テキスト">
          <a:extLst>
            <a:ext uri="{FF2B5EF4-FFF2-40B4-BE49-F238E27FC236}">
              <a16:creationId xmlns:a16="http://schemas.microsoft.com/office/drawing/2014/main" id="{D9AD7CB8-7AEF-4C6C-833C-CC6565D64E51}"/>
            </a:ext>
          </a:extLst>
        </xdr:cNvPr>
        <xdr:cNvSpPr txBox="1"/>
      </xdr:nvSpPr>
      <xdr:spPr>
        <a:xfrm>
          <a:off x="4673600" y="624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38E77DF3-6E9C-47BC-9876-5D66725DF94E}"/>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4F38389A-155B-4A26-8633-86C9DA05BC84}"/>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id="{5E077355-6A33-4663-B6B7-8D925C924E3A}"/>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18CC8C3-65D7-4087-BFE9-244C49D2B3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BAE82C0-CFE3-45C4-8756-D92989C7C4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115FB6-70AF-4428-81C9-005ED111FF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1387FC-F3A2-434D-8456-BBFFF69C55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98D313-9A5D-48B6-A048-2CA006AB17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0" name="楕円 69">
          <a:extLst>
            <a:ext uri="{FF2B5EF4-FFF2-40B4-BE49-F238E27FC236}">
              <a16:creationId xmlns:a16="http://schemas.microsoft.com/office/drawing/2014/main" id="{FF1BD17E-7E95-4D41-AB0B-446BAC0745D7}"/>
            </a:ext>
          </a:extLst>
        </xdr:cNvPr>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1" name="【道路】&#10;有形固定資産減価償却率該当値テキスト">
          <a:extLst>
            <a:ext uri="{FF2B5EF4-FFF2-40B4-BE49-F238E27FC236}">
              <a16:creationId xmlns:a16="http://schemas.microsoft.com/office/drawing/2014/main" id="{27D1D998-DD65-4DC0-B639-58E6F429C28F}"/>
            </a:ext>
          </a:extLst>
        </xdr:cNvPr>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103505</xdr:rowOff>
    </xdr:from>
    <xdr:to>
      <xdr:col>20</xdr:col>
      <xdr:colOff>38100</xdr:colOff>
      <xdr:row>38</xdr:row>
      <xdr:rowOff>33655</xdr:rowOff>
    </xdr:to>
    <xdr:sp macro="" textlink="">
      <xdr:nvSpPr>
        <xdr:cNvPr id="72" name="楕円 71">
          <a:extLst>
            <a:ext uri="{FF2B5EF4-FFF2-40B4-BE49-F238E27FC236}">
              <a16:creationId xmlns:a16="http://schemas.microsoft.com/office/drawing/2014/main" id="{27F3D74B-A8B3-40C9-9AE4-C7BF0B353646}"/>
            </a:ext>
          </a:extLst>
        </xdr:cNvPr>
        <xdr:cNvSpPr/>
      </xdr:nvSpPr>
      <xdr:spPr>
        <a:xfrm>
          <a:off x="3746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93345</xdr:rowOff>
    </xdr:to>
    <xdr:cxnSp macro="">
      <xdr:nvCxnSpPr>
        <xdr:cNvPr id="73" name="直線コネクタ 72">
          <a:extLst>
            <a:ext uri="{FF2B5EF4-FFF2-40B4-BE49-F238E27FC236}">
              <a16:creationId xmlns:a16="http://schemas.microsoft.com/office/drawing/2014/main" id="{8BA66649-DFF9-40EB-954C-A6C5A7F6D575}"/>
            </a:ext>
          </a:extLst>
        </xdr:cNvPr>
        <xdr:cNvCxnSpPr/>
      </xdr:nvCxnSpPr>
      <xdr:spPr>
        <a:xfrm>
          <a:off x="3797300" y="649795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4" name="楕円 73">
          <a:extLst>
            <a:ext uri="{FF2B5EF4-FFF2-40B4-BE49-F238E27FC236}">
              <a16:creationId xmlns:a16="http://schemas.microsoft.com/office/drawing/2014/main" id="{0B043623-9822-4356-B89B-BE598EC9CBA4}"/>
            </a:ext>
          </a:extLst>
        </xdr:cNvPr>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37</xdr:row>
      <xdr:rowOff>154305</xdr:rowOff>
    </xdr:to>
    <xdr:cxnSp macro="">
      <xdr:nvCxnSpPr>
        <xdr:cNvPr id="75" name="直線コネクタ 74">
          <a:extLst>
            <a:ext uri="{FF2B5EF4-FFF2-40B4-BE49-F238E27FC236}">
              <a16:creationId xmlns:a16="http://schemas.microsoft.com/office/drawing/2014/main" id="{556EBFEA-5414-46CD-AADE-4E0606829E6D}"/>
            </a:ext>
          </a:extLst>
        </xdr:cNvPr>
        <xdr:cNvCxnSpPr/>
      </xdr:nvCxnSpPr>
      <xdr:spPr>
        <a:xfrm>
          <a:off x="2908300" y="6494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a:extLst>
            <a:ext uri="{FF2B5EF4-FFF2-40B4-BE49-F238E27FC236}">
              <a16:creationId xmlns:a16="http://schemas.microsoft.com/office/drawing/2014/main" id="{714BB61B-648B-40EA-A9AF-AD6B63BD3E0A}"/>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a:extLst>
            <a:ext uri="{FF2B5EF4-FFF2-40B4-BE49-F238E27FC236}">
              <a16:creationId xmlns:a16="http://schemas.microsoft.com/office/drawing/2014/main" id="{76126A34-1F52-4139-9E75-FF138AFADF05}"/>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24782</xdr:rowOff>
    </xdr:from>
    <xdr:ext cx="405111" cy="259045"/>
    <xdr:sp macro="" textlink="">
      <xdr:nvSpPr>
        <xdr:cNvPr id="78" name="n_1mainValue【道路】&#10;有形固定資産減価償却率">
          <a:extLst>
            <a:ext uri="{FF2B5EF4-FFF2-40B4-BE49-F238E27FC236}">
              <a16:creationId xmlns:a16="http://schemas.microsoft.com/office/drawing/2014/main" id="{A56DF536-7FA6-48AE-9F31-188714C575FF}"/>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20972</xdr:rowOff>
    </xdr:from>
    <xdr:ext cx="405111" cy="259045"/>
    <xdr:sp macro="" textlink="">
      <xdr:nvSpPr>
        <xdr:cNvPr id="79" name="n_2mainValue【道路】&#10;有形固定資産減価償却率">
          <a:extLst>
            <a:ext uri="{FF2B5EF4-FFF2-40B4-BE49-F238E27FC236}">
              <a16:creationId xmlns:a16="http://schemas.microsoft.com/office/drawing/2014/main" id="{E5DBA223-C362-48D8-B239-FFF35332B9F1}"/>
            </a:ext>
          </a:extLst>
        </xdr:cNvPr>
        <xdr:cNvSpPr txBox="1"/>
      </xdr:nvSpPr>
      <xdr:spPr>
        <a:xfrm>
          <a:off x="2705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456E6A8C-12E1-42B9-B29A-34CE4570E0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1F782571-3261-4413-8621-5C4324AE7B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7B70F41-4565-4AAB-83B8-3C8B439A92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C0D164DB-1CAE-4EA7-ABA0-D88844E3F8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AF901A1-520C-473C-A9C9-018C83A3FA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F2B06743-B336-4D2A-A707-6218B982F2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B29BBC25-D5AD-4273-B5F6-A0CEEAFFB1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BD56C57-2646-4C60-A241-1705E5BB472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6F37D71-7CFF-40E5-B550-3E54E99E9F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D3B25434-F7DE-4118-9B26-4360B273BC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9394EE2E-7B3B-4BF5-BC0E-D24C277D8D3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30260F1E-3FC8-4F2D-B015-81B84CC932F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A1F1E2F2-C4A0-4B27-9D29-EA5732CDA80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E2B01D9B-6167-4775-B6CD-962442934D3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CB905A4-6652-4312-8D82-1A92B4B36CD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F8DBAB3A-2B35-41EA-9234-12B482A7120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661D5DAC-E4B2-483B-A702-9F6E833CE73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4A0F0F92-363F-4BEF-9D17-BC5FF4DB77A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91293EFC-F403-44B2-AAB6-ACE142B0E21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a:extLst>
            <a:ext uri="{FF2B5EF4-FFF2-40B4-BE49-F238E27FC236}">
              <a16:creationId xmlns:a16="http://schemas.microsoft.com/office/drawing/2014/main" id="{BD5471DE-264B-4D79-B7A5-30BB1F66EA1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D25CA64D-6F9E-44DC-A6A0-70EA72F7F0F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a:extLst>
            <a:ext uri="{FF2B5EF4-FFF2-40B4-BE49-F238E27FC236}">
              <a16:creationId xmlns:a16="http://schemas.microsoft.com/office/drawing/2014/main" id="{20EF0FFF-FD44-4C06-BEF6-EA6698B2DA2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2FDAE749-980C-41AD-9277-49043E64F17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2AEEB8EA-98BD-4180-880B-52402687F00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1A8A95FC-A9EE-46C0-8373-AB815910299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a:extLst>
            <a:ext uri="{FF2B5EF4-FFF2-40B4-BE49-F238E27FC236}">
              <a16:creationId xmlns:a16="http://schemas.microsoft.com/office/drawing/2014/main" id="{40572B6A-509E-4F09-9B9B-81E22B393482}"/>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a:extLst>
            <a:ext uri="{FF2B5EF4-FFF2-40B4-BE49-F238E27FC236}">
              <a16:creationId xmlns:a16="http://schemas.microsoft.com/office/drawing/2014/main" id="{7D8BFE20-83FE-4F13-9886-0F4DEF925DA9}"/>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a:extLst>
            <a:ext uri="{FF2B5EF4-FFF2-40B4-BE49-F238E27FC236}">
              <a16:creationId xmlns:a16="http://schemas.microsoft.com/office/drawing/2014/main" id="{D258C02A-4900-4300-8E48-46F6E6AFB9A2}"/>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a:extLst>
            <a:ext uri="{FF2B5EF4-FFF2-40B4-BE49-F238E27FC236}">
              <a16:creationId xmlns:a16="http://schemas.microsoft.com/office/drawing/2014/main" id="{C0AE1A59-8957-4E5A-8515-FE4BAD0166FB}"/>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a:extLst>
            <a:ext uri="{FF2B5EF4-FFF2-40B4-BE49-F238E27FC236}">
              <a16:creationId xmlns:a16="http://schemas.microsoft.com/office/drawing/2014/main" id="{25092EBD-894C-42AF-A829-03EC374964D1}"/>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10" name="【道路】&#10;一人当たり延長平均値テキスト">
          <a:extLst>
            <a:ext uri="{FF2B5EF4-FFF2-40B4-BE49-F238E27FC236}">
              <a16:creationId xmlns:a16="http://schemas.microsoft.com/office/drawing/2014/main" id="{652E6E66-3399-4928-B9D7-FF4E19AB1582}"/>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a:extLst>
            <a:ext uri="{FF2B5EF4-FFF2-40B4-BE49-F238E27FC236}">
              <a16:creationId xmlns:a16="http://schemas.microsoft.com/office/drawing/2014/main" id="{8F54DAA6-9CFC-4F4E-8CD6-2EAD2264CB8D}"/>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a:extLst>
            <a:ext uri="{FF2B5EF4-FFF2-40B4-BE49-F238E27FC236}">
              <a16:creationId xmlns:a16="http://schemas.microsoft.com/office/drawing/2014/main" id="{A1B59753-293E-4144-A240-067581F7AABF}"/>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a:extLst>
            <a:ext uri="{FF2B5EF4-FFF2-40B4-BE49-F238E27FC236}">
              <a16:creationId xmlns:a16="http://schemas.microsoft.com/office/drawing/2014/main" id="{6A4020FE-3001-44CB-BB20-A17D54929BE5}"/>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05AF4E1-A6DA-4C02-8491-F49A12D77E5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1C36945-7884-453F-B595-05FC31AFC5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8539E46-61C0-4AD9-86C0-F5E15BEE04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E91576E-6E0D-4E02-B6BA-4732E792F6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EA9C1F5-576A-4792-86CF-7B7CDC0190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51542</xdr:rowOff>
    </xdr:from>
    <xdr:to>
      <xdr:col>55</xdr:col>
      <xdr:colOff>50800</xdr:colOff>
      <xdr:row>39</xdr:row>
      <xdr:rowOff>153142</xdr:rowOff>
    </xdr:to>
    <xdr:sp macro="" textlink="">
      <xdr:nvSpPr>
        <xdr:cNvPr id="119" name="楕円 118">
          <a:extLst>
            <a:ext uri="{FF2B5EF4-FFF2-40B4-BE49-F238E27FC236}">
              <a16:creationId xmlns:a16="http://schemas.microsoft.com/office/drawing/2014/main" id="{02E00E2D-C0F5-497B-9E87-1CF29329D01B}"/>
            </a:ext>
          </a:extLst>
        </xdr:cNvPr>
        <xdr:cNvSpPr/>
      </xdr:nvSpPr>
      <xdr:spPr>
        <a:xfrm>
          <a:off x="10426700" y="67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74419</xdr:rowOff>
    </xdr:from>
    <xdr:ext cx="534377" cy="259045"/>
    <xdr:sp macro="" textlink="">
      <xdr:nvSpPr>
        <xdr:cNvPr id="120" name="【道路】&#10;一人当たり延長該当値テキスト">
          <a:extLst>
            <a:ext uri="{FF2B5EF4-FFF2-40B4-BE49-F238E27FC236}">
              <a16:creationId xmlns:a16="http://schemas.microsoft.com/office/drawing/2014/main" id="{B3E0BADC-F259-45A6-B90F-97870263D2AC}"/>
            </a:ext>
          </a:extLst>
        </xdr:cNvPr>
        <xdr:cNvSpPr txBox="1"/>
      </xdr:nvSpPr>
      <xdr:spPr>
        <a:xfrm>
          <a:off x="10515600" y="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56081</xdr:rowOff>
    </xdr:from>
    <xdr:to>
      <xdr:col>50</xdr:col>
      <xdr:colOff>165100</xdr:colOff>
      <xdr:row>39</xdr:row>
      <xdr:rowOff>157681</xdr:rowOff>
    </xdr:to>
    <xdr:sp macro="" textlink="">
      <xdr:nvSpPr>
        <xdr:cNvPr id="121" name="楕円 120">
          <a:extLst>
            <a:ext uri="{FF2B5EF4-FFF2-40B4-BE49-F238E27FC236}">
              <a16:creationId xmlns:a16="http://schemas.microsoft.com/office/drawing/2014/main" id="{E95DA90E-A8C5-4F99-A86F-40CA253C1C64}"/>
            </a:ext>
          </a:extLst>
        </xdr:cNvPr>
        <xdr:cNvSpPr/>
      </xdr:nvSpPr>
      <xdr:spPr>
        <a:xfrm>
          <a:off x="9588500" y="67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102342</xdr:rowOff>
    </xdr:from>
    <xdr:to>
      <xdr:col>55</xdr:col>
      <xdr:colOff>0</xdr:colOff>
      <xdr:row>39</xdr:row>
      <xdr:rowOff>106881</xdr:rowOff>
    </xdr:to>
    <xdr:cxnSp macro="">
      <xdr:nvCxnSpPr>
        <xdr:cNvPr id="122" name="直線コネクタ 121">
          <a:extLst>
            <a:ext uri="{FF2B5EF4-FFF2-40B4-BE49-F238E27FC236}">
              <a16:creationId xmlns:a16="http://schemas.microsoft.com/office/drawing/2014/main" id="{C53B85C4-EA17-41E8-ADA1-AF740C527BD1}"/>
            </a:ext>
          </a:extLst>
        </xdr:cNvPr>
        <xdr:cNvCxnSpPr/>
      </xdr:nvCxnSpPr>
      <xdr:spPr>
        <a:xfrm flipV="1">
          <a:off x="9639300" y="6788892"/>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73128</xdr:rowOff>
    </xdr:from>
    <xdr:to>
      <xdr:col>46</xdr:col>
      <xdr:colOff>38100</xdr:colOff>
      <xdr:row>40</xdr:row>
      <xdr:rowOff>3278</xdr:rowOff>
    </xdr:to>
    <xdr:sp macro="" textlink="">
      <xdr:nvSpPr>
        <xdr:cNvPr id="123" name="楕円 122">
          <a:extLst>
            <a:ext uri="{FF2B5EF4-FFF2-40B4-BE49-F238E27FC236}">
              <a16:creationId xmlns:a16="http://schemas.microsoft.com/office/drawing/2014/main" id="{DEC31579-CE2C-46E8-9121-D2F57F14E4E4}"/>
            </a:ext>
          </a:extLst>
        </xdr:cNvPr>
        <xdr:cNvSpPr/>
      </xdr:nvSpPr>
      <xdr:spPr>
        <a:xfrm>
          <a:off x="8699500" y="67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106881</xdr:rowOff>
    </xdr:from>
    <xdr:to>
      <xdr:col>50</xdr:col>
      <xdr:colOff>114300</xdr:colOff>
      <xdr:row>39</xdr:row>
      <xdr:rowOff>123928</xdr:rowOff>
    </xdr:to>
    <xdr:cxnSp macro="">
      <xdr:nvCxnSpPr>
        <xdr:cNvPr id="124" name="直線コネクタ 123">
          <a:extLst>
            <a:ext uri="{FF2B5EF4-FFF2-40B4-BE49-F238E27FC236}">
              <a16:creationId xmlns:a16="http://schemas.microsoft.com/office/drawing/2014/main" id="{A9F83452-4A18-4F6B-A37A-C3333F815D42}"/>
            </a:ext>
          </a:extLst>
        </xdr:cNvPr>
        <xdr:cNvCxnSpPr/>
      </xdr:nvCxnSpPr>
      <xdr:spPr>
        <a:xfrm flipV="1">
          <a:off x="8750300" y="6793431"/>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a:extLst>
            <a:ext uri="{FF2B5EF4-FFF2-40B4-BE49-F238E27FC236}">
              <a16:creationId xmlns:a16="http://schemas.microsoft.com/office/drawing/2014/main" id="{14CF31A1-9F1B-45C1-9DE8-0821FAFCE8F6}"/>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a:extLst>
            <a:ext uri="{FF2B5EF4-FFF2-40B4-BE49-F238E27FC236}">
              <a16:creationId xmlns:a16="http://schemas.microsoft.com/office/drawing/2014/main" id="{A47D969C-C7F2-4733-95E2-1139AB055E72}"/>
            </a:ext>
          </a:extLst>
        </xdr:cNvPr>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148808</xdr:rowOff>
    </xdr:from>
    <xdr:ext cx="534377" cy="259045"/>
    <xdr:sp macro="" textlink="">
      <xdr:nvSpPr>
        <xdr:cNvPr id="127" name="n_1mainValue【道路】&#10;一人当たり延長">
          <a:extLst>
            <a:ext uri="{FF2B5EF4-FFF2-40B4-BE49-F238E27FC236}">
              <a16:creationId xmlns:a16="http://schemas.microsoft.com/office/drawing/2014/main" id="{8B9CB3C3-33C5-46E8-AED0-1BCAF1478B57}"/>
            </a:ext>
          </a:extLst>
        </xdr:cNvPr>
        <xdr:cNvSpPr txBox="1"/>
      </xdr:nvSpPr>
      <xdr:spPr>
        <a:xfrm>
          <a:off x="9359411" y="68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19805</xdr:rowOff>
    </xdr:from>
    <xdr:ext cx="534377" cy="259045"/>
    <xdr:sp macro="" textlink="">
      <xdr:nvSpPr>
        <xdr:cNvPr id="128" name="n_2mainValue【道路】&#10;一人当たり延長">
          <a:extLst>
            <a:ext uri="{FF2B5EF4-FFF2-40B4-BE49-F238E27FC236}">
              <a16:creationId xmlns:a16="http://schemas.microsoft.com/office/drawing/2014/main" id="{476386F7-740E-4D1B-9953-C4CBDFCE8442}"/>
            </a:ext>
          </a:extLst>
        </xdr:cNvPr>
        <xdr:cNvSpPr txBox="1"/>
      </xdr:nvSpPr>
      <xdr:spPr>
        <a:xfrm>
          <a:off x="8483111" y="65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75B46B2-329E-4CE9-87EE-E5E94323C1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27FF2393-6B6C-489F-AB12-B395A87220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D0378361-A559-4555-8357-1B2D966742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3F15F22E-C25A-4F33-B1ED-4B3FE0B56F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B20A8B8A-DAE8-4800-AE05-4CF9178377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73E2EB3D-6BB5-4D3B-B517-F844C1106E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31A76183-9A62-4BC3-BE90-4B60B615C0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5BA10BED-C18A-47BA-871E-A7665BD8E8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152DD586-CF6C-4F0F-AEAF-9E1F76A51E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EE714BEF-F83E-4595-AD4F-6ECAB2A229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27F8F64A-DBB6-4C3D-8D64-878909EAEC3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40DF704E-14FD-4C81-A8B6-ED535F25A9B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BAA6DC24-32F4-4710-B48E-00EF947046C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A9456126-78B8-4CE8-BCD8-43C483DECE9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E29BE6DC-DA4D-4B20-AC04-F13EFB54EAD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72FC888E-63A2-4763-8E75-73BFA9742E3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81525D90-FFA2-45C4-B55A-606377AEC46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9946F985-7822-4058-9D77-8FB1E225987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3D0DB415-99F7-4F05-9407-8A1F209C65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5923DFAE-663A-4B99-9000-ADAE1D39AAF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98F054FC-3E76-4926-A957-558669F8284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BE3ECB96-85D2-4BE9-84EF-073016057B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53AF6F85-99B7-47E0-A59D-FF8A82E9DAB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D112E2AA-CD09-4499-A56B-998C8CC3CA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a:extLst>
            <a:ext uri="{FF2B5EF4-FFF2-40B4-BE49-F238E27FC236}">
              <a16:creationId xmlns:a16="http://schemas.microsoft.com/office/drawing/2014/main" id="{0A15F187-1BF1-4628-B962-D2BE1177EE92}"/>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DB3629E6-ACC2-4E6A-B5AB-C80367794178}"/>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a:extLst>
            <a:ext uri="{FF2B5EF4-FFF2-40B4-BE49-F238E27FC236}">
              <a16:creationId xmlns:a16="http://schemas.microsoft.com/office/drawing/2014/main" id="{63A37094-0B43-4561-BE04-29A40817C6A6}"/>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29EED929-8F72-40CE-966C-F9023C6D6C5C}"/>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a:extLst>
            <a:ext uri="{FF2B5EF4-FFF2-40B4-BE49-F238E27FC236}">
              <a16:creationId xmlns:a16="http://schemas.microsoft.com/office/drawing/2014/main" id="{E04BB7F5-1208-4213-B023-04E7DD11E250}"/>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7EECFA7E-A334-4365-8D24-593C0B3EF9E5}"/>
            </a:ext>
          </a:extLst>
        </xdr:cNvPr>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a:extLst>
            <a:ext uri="{FF2B5EF4-FFF2-40B4-BE49-F238E27FC236}">
              <a16:creationId xmlns:a16="http://schemas.microsoft.com/office/drawing/2014/main" id="{1A632F53-2351-4C1C-9FE8-9CA8E167E81E}"/>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a:extLst>
            <a:ext uri="{FF2B5EF4-FFF2-40B4-BE49-F238E27FC236}">
              <a16:creationId xmlns:a16="http://schemas.microsoft.com/office/drawing/2014/main" id="{95FC9743-3A00-4BD2-9ED4-7AE1C24B792D}"/>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a:extLst>
            <a:ext uri="{FF2B5EF4-FFF2-40B4-BE49-F238E27FC236}">
              <a16:creationId xmlns:a16="http://schemas.microsoft.com/office/drawing/2014/main" id="{B6EF4482-77A1-4B92-B1FD-AFCFD8475818}"/>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964C6C9B-A35A-4C07-B393-26B59A1880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0B56CF5-98D0-4309-9612-89856BCE08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A444425-EDE0-4412-A791-2C57421A83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22FC04C-3D3E-4147-9A3D-5E5162715CA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38C5D3F-E37F-4D97-96F6-259FC2B448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156845</xdr:rowOff>
    </xdr:from>
    <xdr:to>
      <xdr:col>24</xdr:col>
      <xdr:colOff>114300</xdr:colOff>
      <xdr:row>61</xdr:row>
      <xdr:rowOff>86995</xdr:rowOff>
    </xdr:to>
    <xdr:sp macro="" textlink="">
      <xdr:nvSpPr>
        <xdr:cNvPr id="167" name="楕円 166">
          <a:extLst>
            <a:ext uri="{FF2B5EF4-FFF2-40B4-BE49-F238E27FC236}">
              <a16:creationId xmlns:a16="http://schemas.microsoft.com/office/drawing/2014/main" id="{D646601B-AF31-4897-9C3E-2BED146EA7D7}"/>
            </a:ext>
          </a:extLst>
        </xdr:cNvPr>
        <xdr:cNvSpPr/>
      </xdr:nvSpPr>
      <xdr:spPr>
        <a:xfrm>
          <a:off x="4584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135272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E92A8A53-D78F-418E-B5E5-953310480FBE}"/>
            </a:ext>
          </a:extLst>
        </xdr:cNvPr>
        <xdr:cNvSpPr txBox="1"/>
      </xdr:nvSpPr>
      <xdr:spPr>
        <a:xfrm>
          <a:off x="46736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69" name="楕円 168">
          <a:extLst>
            <a:ext uri="{FF2B5EF4-FFF2-40B4-BE49-F238E27FC236}">
              <a16:creationId xmlns:a16="http://schemas.microsoft.com/office/drawing/2014/main" id="{B89B6FF0-9C85-4194-A6E9-6BACFD4F836F}"/>
            </a:ext>
          </a:extLst>
        </xdr:cNvPr>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36195</xdr:rowOff>
    </xdr:from>
    <xdr:to>
      <xdr:col>24</xdr:col>
      <xdr:colOff>63500</xdr:colOff>
      <xdr:row>61</xdr:row>
      <xdr:rowOff>40005</xdr:rowOff>
    </xdr:to>
    <xdr:cxnSp macro="">
      <xdr:nvCxnSpPr>
        <xdr:cNvPr id="170" name="直線コネクタ 169">
          <a:extLst>
            <a:ext uri="{FF2B5EF4-FFF2-40B4-BE49-F238E27FC236}">
              <a16:creationId xmlns:a16="http://schemas.microsoft.com/office/drawing/2014/main" id="{F760EF68-3B9E-48C4-8E15-909E0AD4730C}"/>
            </a:ext>
          </a:extLst>
        </xdr:cNvPr>
        <xdr:cNvCxnSpPr/>
      </xdr:nvCxnSpPr>
      <xdr:spPr>
        <a:xfrm flipV="1">
          <a:off x="3797300" y="104946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160655</xdr:rowOff>
    </xdr:from>
    <xdr:to>
      <xdr:col>15</xdr:col>
      <xdr:colOff>101600</xdr:colOff>
      <xdr:row>61</xdr:row>
      <xdr:rowOff>90805</xdr:rowOff>
    </xdr:to>
    <xdr:sp macro="" textlink="">
      <xdr:nvSpPr>
        <xdr:cNvPr id="171" name="楕円 170">
          <a:extLst>
            <a:ext uri="{FF2B5EF4-FFF2-40B4-BE49-F238E27FC236}">
              <a16:creationId xmlns:a16="http://schemas.microsoft.com/office/drawing/2014/main" id="{AFC72D9D-24DD-4F51-8665-F2D2CA75579E}"/>
            </a:ext>
          </a:extLst>
        </xdr:cNvPr>
        <xdr:cNvSpPr/>
      </xdr:nvSpPr>
      <xdr:spPr>
        <a:xfrm>
          <a:off x="2857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40005</xdr:rowOff>
    </xdr:from>
    <xdr:to>
      <xdr:col>19</xdr:col>
      <xdr:colOff>177800</xdr:colOff>
      <xdr:row>61</xdr:row>
      <xdr:rowOff>40005</xdr:rowOff>
    </xdr:to>
    <xdr:cxnSp macro="">
      <xdr:nvCxnSpPr>
        <xdr:cNvPr id="172" name="直線コネクタ 171">
          <a:extLst>
            <a:ext uri="{FF2B5EF4-FFF2-40B4-BE49-F238E27FC236}">
              <a16:creationId xmlns:a16="http://schemas.microsoft.com/office/drawing/2014/main" id="{FF0E49E0-E987-4767-8E63-4E667B39895B}"/>
            </a:ext>
          </a:extLst>
        </xdr:cNvPr>
        <xdr:cNvCxnSpPr/>
      </xdr:nvCxnSpPr>
      <xdr:spPr>
        <a:xfrm>
          <a:off x="2908300" y="1049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B4BD9727-57F9-4718-8D2A-459BDB5E9D73}"/>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45E71040-211F-4F65-8FFE-69FD49F3F2DA}"/>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49E8D996-D4FD-4860-B7F4-B7F8C369D11E}"/>
            </a:ext>
          </a:extLst>
        </xdr:cNvPr>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81932</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id="{DFA431B5-6371-480F-B2CA-3C1B92F1B076}"/>
            </a:ext>
          </a:extLst>
        </xdr:cNvPr>
        <xdr:cNvSpPr txBox="1"/>
      </xdr:nvSpPr>
      <xdr:spPr>
        <a:xfrm>
          <a:off x="2705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8DF2CFC9-B3AD-4E2F-9232-707DAB361F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9D743B41-AA94-42A5-9069-15D861FB8B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F56B2909-1AAF-408B-A5A9-41001A0B45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DD1ED397-60CD-476F-B1A7-23D1908E33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518F64C2-20DF-4217-9881-625117EBD5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B49D143E-E5D6-4077-86F3-E06EBA8ECE7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E4838A1-CC6E-4282-9052-BACD3F5F69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CA7CFE92-0BC8-42E7-83D8-124058ADC7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E07398C8-5AB5-4526-AECD-41F094678C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43EC1666-D3DE-406A-860C-FA131D3C32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2CC41242-C51A-4A10-A82B-BD1E73C5977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a:extLst>
            <a:ext uri="{FF2B5EF4-FFF2-40B4-BE49-F238E27FC236}">
              <a16:creationId xmlns:a16="http://schemas.microsoft.com/office/drawing/2014/main" id="{96BFB7A3-780B-4455-B051-295C1459EA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406CEF62-ACF2-4545-B7B1-D922A4FB0C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a:extLst>
            <a:ext uri="{FF2B5EF4-FFF2-40B4-BE49-F238E27FC236}">
              <a16:creationId xmlns:a16="http://schemas.microsoft.com/office/drawing/2014/main" id="{A00B34D0-5BC3-40C5-B202-645A7FF3021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3E46087B-AF28-48FB-A1A7-7304119C7C2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a:extLst>
            <a:ext uri="{FF2B5EF4-FFF2-40B4-BE49-F238E27FC236}">
              <a16:creationId xmlns:a16="http://schemas.microsoft.com/office/drawing/2014/main" id="{5109F25B-D5FD-4C8F-AE9B-BC36E570C06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292D4A29-3C0D-4EAA-BDED-4ED41E5379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a:extLst>
            <a:ext uri="{FF2B5EF4-FFF2-40B4-BE49-F238E27FC236}">
              <a16:creationId xmlns:a16="http://schemas.microsoft.com/office/drawing/2014/main" id="{C5A03C5F-26F4-48D0-8E46-2F5220C7540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CD12F6E0-3FE0-4E2E-AD54-EB9F58BA3F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a:extLst>
            <a:ext uri="{FF2B5EF4-FFF2-40B4-BE49-F238E27FC236}">
              <a16:creationId xmlns:a16="http://schemas.microsoft.com/office/drawing/2014/main" id="{A7F1FBEB-6583-4A71-B80C-B8CC1E7D61D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BE9A0774-C870-4433-84CF-75A54FB153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41E8C404-9971-47EC-B216-0352B478D3E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AB7062D8-0C5D-4C72-99BA-83484FD4E4A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a:extLst>
            <a:ext uri="{FF2B5EF4-FFF2-40B4-BE49-F238E27FC236}">
              <a16:creationId xmlns:a16="http://schemas.microsoft.com/office/drawing/2014/main" id="{1AB1B496-05E3-4C8E-9A26-1CDD583CE6A5}"/>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a:extLst>
            <a:ext uri="{FF2B5EF4-FFF2-40B4-BE49-F238E27FC236}">
              <a16:creationId xmlns:a16="http://schemas.microsoft.com/office/drawing/2014/main" id="{B71A3EC9-116D-4A74-ABC0-6E536F2A1177}"/>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a:extLst>
            <a:ext uri="{FF2B5EF4-FFF2-40B4-BE49-F238E27FC236}">
              <a16:creationId xmlns:a16="http://schemas.microsoft.com/office/drawing/2014/main" id="{5CD9AF30-0D98-467F-A6A6-38FEBB1B205E}"/>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4258DEC9-2355-47AA-AC7E-FFE0C7F1BDA9}"/>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a:extLst>
            <a:ext uri="{FF2B5EF4-FFF2-40B4-BE49-F238E27FC236}">
              <a16:creationId xmlns:a16="http://schemas.microsoft.com/office/drawing/2014/main" id="{23F7C867-37FA-4D34-8A7D-0EA0DF6209D3}"/>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D23D17DA-3AB4-48C4-855D-F6E99D097244}"/>
            </a:ext>
          </a:extLst>
        </xdr:cNvPr>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a:extLst>
            <a:ext uri="{FF2B5EF4-FFF2-40B4-BE49-F238E27FC236}">
              <a16:creationId xmlns:a16="http://schemas.microsoft.com/office/drawing/2014/main" id="{E37EC353-E67D-43D8-8D47-F109A68AD856}"/>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a:extLst>
            <a:ext uri="{FF2B5EF4-FFF2-40B4-BE49-F238E27FC236}">
              <a16:creationId xmlns:a16="http://schemas.microsoft.com/office/drawing/2014/main" id="{C97DEA7F-C8B2-48AC-89BB-F60465D781CD}"/>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a:extLst>
            <a:ext uri="{FF2B5EF4-FFF2-40B4-BE49-F238E27FC236}">
              <a16:creationId xmlns:a16="http://schemas.microsoft.com/office/drawing/2014/main" id="{15CA5E3F-4278-4767-B346-15EBE384AA05}"/>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683770F1-BFF3-446F-8670-0503D602D5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21D26F4-1415-4722-910A-FC01EB2DA8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3D25786B-3A82-4AAD-8AB2-2A9B0ACDEB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0A1403B-A1F1-4F8C-AC5C-8D4070F4FE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FF5B9655-F5A0-418E-A99F-0146A1349D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13391</xdr:rowOff>
    </xdr:from>
    <xdr:to>
      <xdr:col>55</xdr:col>
      <xdr:colOff>50800</xdr:colOff>
      <xdr:row>64</xdr:row>
      <xdr:rowOff>114991</xdr:rowOff>
    </xdr:to>
    <xdr:sp macro="" textlink="">
      <xdr:nvSpPr>
        <xdr:cNvPr id="214" name="楕円 213">
          <a:extLst>
            <a:ext uri="{FF2B5EF4-FFF2-40B4-BE49-F238E27FC236}">
              <a16:creationId xmlns:a16="http://schemas.microsoft.com/office/drawing/2014/main" id="{6E092A8E-E57B-4F04-AF5E-D6BEE0301CEE}"/>
            </a:ext>
          </a:extLst>
        </xdr:cNvPr>
        <xdr:cNvSpPr/>
      </xdr:nvSpPr>
      <xdr:spPr>
        <a:xfrm>
          <a:off x="10426700" y="109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99768</xdr:rowOff>
    </xdr:from>
    <xdr:ext cx="534377" cy="259045"/>
    <xdr:sp macro="" textlink="">
      <xdr:nvSpPr>
        <xdr:cNvPr id="215" name="【橋りょう・トンネル】&#10;一人当たり有形固定資産（償却資産）額該当値テキスト">
          <a:extLst>
            <a:ext uri="{FF2B5EF4-FFF2-40B4-BE49-F238E27FC236}">
              <a16:creationId xmlns:a16="http://schemas.microsoft.com/office/drawing/2014/main" id="{02A8B7A3-18EB-473E-B41C-BEFA60D4AEF8}"/>
            </a:ext>
          </a:extLst>
        </xdr:cNvPr>
        <xdr:cNvSpPr txBox="1"/>
      </xdr:nvSpPr>
      <xdr:spPr>
        <a:xfrm>
          <a:off x="10515600" y="109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13927</xdr:rowOff>
    </xdr:from>
    <xdr:to>
      <xdr:col>50</xdr:col>
      <xdr:colOff>165100</xdr:colOff>
      <xdr:row>64</xdr:row>
      <xdr:rowOff>115527</xdr:rowOff>
    </xdr:to>
    <xdr:sp macro="" textlink="">
      <xdr:nvSpPr>
        <xdr:cNvPr id="216" name="楕円 215">
          <a:extLst>
            <a:ext uri="{FF2B5EF4-FFF2-40B4-BE49-F238E27FC236}">
              <a16:creationId xmlns:a16="http://schemas.microsoft.com/office/drawing/2014/main" id="{6435869B-114E-4BD8-83F5-E6273BA99785}"/>
            </a:ext>
          </a:extLst>
        </xdr:cNvPr>
        <xdr:cNvSpPr/>
      </xdr:nvSpPr>
      <xdr:spPr>
        <a:xfrm>
          <a:off x="9588500" y="10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64191</xdr:rowOff>
    </xdr:from>
    <xdr:to>
      <xdr:col>55</xdr:col>
      <xdr:colOff>0</xdr:colOff>
      <xdr:row>64</xdr:row>
      <xdr:rowOff>64727</xdr:rowOff>
    </xdr:to>
    <xdr:cxnSp macro="">
      <xdr:nvCxnSpPr>
        <xdr:cNvPr id="217" name="直線コネクタ 216">
          <a:extLst>
            <a:ext uri="{FF2B5EF4-FFF2-40B4-BE49-F238E27FC236}">
              <a16:creationId xmlns:a16="http://schemas.microsoft.com/office/drawing/2014/main" id="{3F708AE8-8E76-421A-8448-97BC34CD56FB}"/>
            </a:ext>
          </a:extLst>
        </xdr:cNvPr>
        <xdr:cNvCxnSpPr/>
      </xdr:nvCxnSpPr>
      <xdr:spPr>
        <a:xfrm flipV="1">
          <a:off x="9639300" y="11036991"/>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14057</xdr:rowOff>
    </xdr:from>
    <xdr:to>
      <xdr:col>46</xdr:col>
      <xdr:colOff>38100</xdr:colOff>
      <xdr:row>64</xdr:row>
      <xdr:rowOff>115657</xdr:rowOff>
    </xdr:to>
    <xdr:sp macro="" textlink="">
      <xdr:nvSpPr>
        <xdr:cNvPr id="218" name="楕円 217">
          <a:extLst>
            <a:ext uri="{FF2B5EF4-FFF2-40B4-BE49-F238E27FC236}">
              <a16:creationId xmlns:a16="http://schemas.microsoft.com/office/drawing/2014/main" id="{5A290625-1A9F-46E6-9515-7C3FC467C31E}"/>
            </a:ext>
          </a:extLst>
        </xdr:cNvPr>
        <xdr:cNvSpPr/>
      </xdr:nvSpPr>
      <xdr:spPr>
        <a:xfrm>
          <a:off x="8699500" y="109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64727</xdr:rowOff>
    </xdr:from>
    <xdr:to>
      <xdr:col>50</xdr:col>
      <xdr:colOff>114300</xdr:colOff>
      <xdr:row>64</xdr:row>
      <xdr:rowOff>64857</xdr:rowOff>
    </xdr:to>
    <xdr:cxnSp macro="">
      <xdr:nvCxnSpPr>
        <xdr:cNvPr id="219" name="直線コネクタ 218">
          <a:extLst>
            <a:ext uri="{FF2B5EF4-FFF2-40B4-BE49-F238E27FC236}">
              <a16:creationId xmlns:a16="http://schemas.microsoft.com/office/drawing/2014/main" id="{93DB90ED-EB4A-4B0C-96E3-20C392C77B61}"/>
            </a:ext>
          </a:extLst>
        </xdr:cNvPr>
        <xdr:cNvCxnSpPr/>
      </xdr:nvCxnSpPr>
      <xdr:spPr>
        <a:xfrm flipV="1">
          <a:off x="8750300" y="1103752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a:extLst>
            <a:ext uri="{FF2B5EF4-FFF2-40B4-BE49-F238E27FC236}">
              <a16:creationId xmlns:a16="http://schemas.microsoft.com/office/drawing/2014/main" id="{61488676-440F-4F2B-83D9-4069B8D71FBF}"/>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EB2CD397-DDD5-4403-AF75-A1BEBA4CE5A1}"/>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106654</xdr:rowOff>
    </xdr:from>
    <xdr:ext cx="534377" cy="259045"/>
    <xdr:sp macro="" textlink="">
      <xdr:nvSpPr>
        <xdr:cNvPr id="222" name="n_1mainValue【橋りょう・トンネル】&#10;一人当たり有形固定資産（償却資産）額">
          <a:extLst>
            <a:ext uri="{FF2B5EF4-FFF2-40B4-BE49-F238E27FC236}">
              <a16:creationId xmlns:a16="http://schemas.microsoft.com/office/drawing/2014/main" id="{0DBA455B-2FCC-462E-BB9B-D02A5F0005CC}"/>
            </a:ext>
          </a:extLst>
        </xdr:cNvPr>
        <xdr:cNvSpPr txBox="1"/>
      </xdr:nvSpPr>
      <xdr:spPr>
        <a:xfrm>
          <a:off x="9359411" y="110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106784</xdr:rowOff>
    </xdr:from>
    <xdr:ext cx="534377" cy="259045"/>
    <xdr:sp macro="" textlink="">
      <xdr:nvSpPr>
        <xdr:cNvPr id="223" name="n_2mainValue【橋りょう・トンネル】&#10;一人当たり有形固定資産（償却資産）額">
          <a:extLst>
            <a:ext uri="{FF2B5EF4-FFF2-40B4-BE49-F238E27FC236}">
              <a16:creationId xmlns:a16="http://schemas.microsoft.com/office/drawing/2014/main" id="{A998A15A-DBD5-4B4C-B075-A60C503C87EF}"/>
            </a:ext>
          </a:extLst>
        </xdr:cNvPr>
        <xdr:cNvSpPr txBox="1"/>
      </xdr:nvSpPr>
      <xdr:spPr>
        <a:xfrm>
          <a:off x="8483111" y="110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FE205C90-99FC-42D8-BB62-59D6E2AA7A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A8B7CE4B-6305-4FEA-9F3F-98275A0D46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398C8A35-6A2D-416A-9034-C5984DC8EE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3DE0039C-F57E-4CEE-BEA8-9EC6480D82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5B3A9267-BA9D-4794-AA95-667D1E2E800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9EAAFFBE-33E5-420A-BA90-883972FAB7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F92D0E20-A19C-49C0-B65D-8EEE7A5234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346D91B6-8B9D-465D-951C-76D80ADEC3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D0884436-E962-43D8-9975-C5A10217BA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A75A0867-9396-42CE-B8A2-104D291665D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a:extLst>
            <a:ext uri="{FF2B5EF4-FFF2-40B4-BE49-F238E27FC236}">
              <a16:creationId xmlns:a16="http://schemas.microsoft.com/office/drawing/2014/main" id="{A260DF06-100E-4139-B34B-73801FF97C6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a:extLst>
            <a:ext uri="{FF2B5EF4-FFF2-40B4-BE49-F238E27FC236}">
              <a16:creationId xmlns:a16="http://schemas.microsoft.com/office/drawing/2014/main" id="{2007A779-F6D2-4C56-9AAF-8C535B0AE47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a:extLst>
            <a:ext uri="{FF2B5EF4-FFF2-40B4-BE49-F238E27FC236}">
              <a16:creationId xmlns:a16="http://schemas.microsoft.com/office/drawing/2014/main" id="{BEEAFA8E-62D7-462F-9237-E9D219800C6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a:extLst>
            <a:ext uri="{FF2B5EF4-FFF2-40B4-BE49-F238E27FC236}">
              <a16:creationId xmlns:a16="http://schemas.microsoft.com/office/drawing/2014/main" id="{D66AD3A0-9858-4144-B2ED-4CB2AD4924E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a:extLst>
            <a:ext uri="{FF2B5EF4-FFF2-40B4-BE49-F238E27FC236}">
              <a16:creationId xmlns:a16="http://schemas.microsoft.com/office/drawing/2014/main" id="{89BA0721-9EF5-4D98-B4FE-FCD11CA4492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a:extLst>
            <a:ext uri="{FF2B5EF4-FFF2-40B4-BE49-F238E27FC236}">
              <a16:creationId xmlns:a16="http://schemas.microsoft.com/office/drawing/2014/main" id="{FC13A4EC-0099-40C3-A440-C04A347A69C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a:extLst>
            <a:ext uri="{FF2B5EF4-FFF2-40B4-BE49-F238E27FC236}">
              <a16:creationId xmlns:a16="http://schemas.microsoft.com/office/drawing/2014/main" id="{EF7752FC-73C3-46F7-BF36-1D7685D700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a:extLst>
            <a:ext uri="{FF2B5EF4-FFF2-40B4-BE49-F238E27FC236}">
              <a16:creationId xmlns:a16="http://schemas.microsoft.com/office/drawing/2014/main" id="{1449ABFD-93A2-4150-A82F-8FB507C7610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a:extLst>
            <a:ext uri="{FF2B5EF4-FFF2-40B4-BE49-F238E27FC236}">
              <a16:creationId xmlns:a16="http://schemas.microsoft.com/office/drawing/2014/main" id="{B31D26CA-E006-4FAF-8A67-97C083F522F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a:extLst>
            <a:ext uri="{FF2B5EF4-FFF2-40B4-BE49-F238E27FC236}">
              <a16:creationId xmlns:a16="http://schemas.microsoft.com/office/drawing/2014/main" id="{0450EEE3-26AA-4FC5-9013-05C14842873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a:extLst>
            <a:ext uri="{FF2B5EF4-FFF2-40B4-BE49-F238E27FC236}">
              <a16:creationId xmlns:a16="http://schemas.microsoft.com/office/drawing/2014/main" id="{43724585-D68B-44D9-AF7B-A9BB3677106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a:extLst>
            <a:ext uri="{FF2B5EF4-FFF2-40B4-BE49-F238E27FC236}">
              <a16:creationId xmlns:a16="http://schemas.microsoft.com/office/drawing/2014/main" id="{FA3AEC37-24B6-4AEC-ABB5-6B69769B5FE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3189FDC1-0478-4781-89FE-3CC6F589CE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C32558BD-E0A8-4239-B17D-DA2FEC82650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85F754E6-4C58-4E06-9EA1-3B9AF67D8B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a:extLst>
            <a:ext uri="{FF2B5EF4-FFF2-40B4-BE49-F238E27FC236}">
              <a16:creationId xmlns:a16="http://schemas.microsoft.com/office/drawing/2014/main" id="{4B9FFD95-58B3-4241-A9DF-C16130C25119}"/>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887EE719-88C2-435C-9930-9210E65DE76F}"/>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a:extLst>
            <a:ext uri="{FF2B5EF4-FFF2-40B4-BE49-F238E27FC236}">
              <a16:creationId xmlns:a16="http://schemas.microsoft.com/office/drawing/2014/main" id="{9F86E546-7A40-47C6-875C-E9BD5CD1D939}"/>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a:extLst>
            <a:ext uri="{FF2B5EF4-FFF2-40B4-BE49-F238E27FC236}">
              <a16:creationId xmlns:a16="http://schemas.microsoft.com/office/drawing/2014/main" id="{FCFB0CB6-3DE7-457B-9CE3-797732DD1683}"/>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a:extLst>
            <a:ext uri="{FF2B5EF4-FFF2-40B4-BE49-F238E27FC236}">
              <a16:creationId xmlns:a16="http://schemas.microsoft.com/office/drawing/2014/main" id="{2A00550B-EC34-49D1-BF33-6D33708136DE}"/>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5C41EA66-BDD3-4811-A134-334856E476B7}"/>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a:extLst>
            <a:ext uri="{FF2B5EF4-FFF2-40B4-BE49-F238E27FC236}">
              <a16:creationId xmlns:a16="http://schemas.microsoft.com/office/drawing/2014/main" id="{FA4E6BC4-0EB4-4466-A854-231FD6646424}"/>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a:extLst>
            <a:ext uri="{FF2B5EF4-FFF2-40B4-BE49-F238E27FC236}">
              <a16:creationId xmlns:a16="http://schemas.microsoft.com/office/drawing/2014/main" id="{31510CC4-0192-4FE7-B9BF-FAF2E4D4C669}"/>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a:extLst>
            <a:ext uri="{FF2B5EF4-FFF2-40B4-BE49-F238E27FC236}">
              <a16:creationId xmlns:a16="http://schemas.microsoft.com/office/drawing/2014/main" id="{B8A10897-2788-4B63-85E4-31BA9FD5A669}"/>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D709BA0A-7425-4979-B13F-CC5708A825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D69CC36-7C80-4512-8D2F-6FA6FF574C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54EF98E-706C-483F-A890-616B1C718C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8E01C5A-D6C1-4A6D-A548-7745B671C1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C43FC38-1D23-4A61-A537-D06401C96B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99968</xdr:rowOff>
    </xdr:from>
    <xdr:to>
      <xdr:col>24</xdr:col>
      <xdr:colOff>114300</xdr:colOff>
      <xdr:row>78</xdr:row>
      <xdr:rowOff>30118</xdr:rowOff>
    </xdr:to>
    <xdr:sp macro="" textlink="">
      <xdr:nvSpPr>
        <xdr:cNvPr id="263" name="楕円 262">
          <a:extLst>
            <a:ext uri="{FF2B5EF4-FFF2-40B4-BE49-F238E27FC236}">
              <a16:creationId xmlns:a16="http://schemas.microsoft.com/office/drawing/2014/main" id="{01407784-ADD5-419A-8BA0-D4A284CB4DA4}"/>
            </a:ext>
          </a:extLst>
        </xdr:cNvPr>
        <xdr:cNvSpPr/>
      </xdr:nvSpPr>
      <xdr:spPr>
        <a:xfrm>
          <a:off x="45847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14895</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A8F45805-F5D4-46B7-8F91-B039B9CE56E1}"/>
            </a:ext>
          </a:extLst>
        </xdr:cNvPr>
        <xdr:cNvSpPr txBox="1"/>
      </xdr:nvSpPr>
      <xdr:spPr>
        <a:xfrm>
          <a:off x="4673600" y="1321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103232</xdr:rowOff>
    </xdr:from>
    <xdr:to>
      <xdr:col>20</xdr:col>
      <xdr:colOff>38100</xdr:colOff>
      <xdr:row>78</xdr:row>
      <xdr:rowOff>33382</xdr:rowOff>
    </xdr:to>
    <xdr:sp macro="" textlink="">
      <xdr:nvSpPr>
        <xdr:cNvPr id="265" name="楕円 264">
          <a:extLst>
            <a:ext uri="{FF2B5EF4-FFF2-40B4-BE49-F238E27FC236}">
              <a16:creationId xmlns:a16="http://schemas.microsoft.com/office/drawing/2014/main" id="{CB7FC007-86C8-4C8C-B5F7-CECA80016C8F}"/>
            </a:ext>
          </a:extLst>
        </xdr:cNvPr>
        <xdr:cNvSpPr/>
      </xdr:nvSpPr>
      <xdr:spPr>
        <a:xfrm>
          <a:off x="3746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150768</xdr:rowOff>
    </xdr:from>
    <xdr:to>
      <xdr:col>24</xdr:col>
      <xdr:colOff>63500</xdr:colOff>
      <xdr:row>77</xdr:row>
      <xdr:rowOff>154032</xdr:rowOff>
    </xdr:to>
    <xdr:cxnSp macro="">
      <xdr:nvCxnSpPr>
        <xdr:cNvPr id="266" name="直線コネクタ 265">
          <a:extLst>
            <a:ext uri="{FF2B5EF4-FFF2-40B4-BE49-F238E27FC236}">
              <a16:creationId xmlns:a16="http://schemas.microsoft.com/office/drawing/2014/main" id="{8EE6F814-F58D-434D-A977-F66193B464DA}"/>
            </a:ext>
          </a:extLst>
        </xdr:cNvPr>
        <xdr:cNvCxnSpPr/>
      </xdr:nvCxnSpPr>
      <xdr:spPr>
        <a:xfrm flipV="1">
          <a:off x="3797300" y="13352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34652</xdr:rowOff>
    </xdr:from>
    <xdr:to>
      <xdr:col>15</xdr:col>
      <xdr:colOff>101600</xdr:colOff>
      <xdr:row>78</xdr:row>
      <xdr:rowOff>136252</xdr:rowOff>
    </xdr:to>
    <xdr:sp macro="" textlink="">
      <xdr:nvSpPr>
        <xdr:cNvPr id="267" name="楕円 266">
          <a:extLst>
            <a:ext uri="{FF2B5EF4-FFF2-40B4-BE49-F238E27FC236}">
              <a16:creationId xmlns:a16="http://schemas.microsoft.com/office/drawing/2014/main" id="{279DDACB-9B8A-4C93-894A-70FA074C993E}"/>
            </a:ext>
          </a:extLst>
        </xdr:cNvPr>
        <xdr:cNvSpPr/>
      </xdr:nvSpPr>
      <xdr:spPr>
        <a:xfrm>
          <a:off x="2857500" y="134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154032</xdr:rowOff>
    </xdr:from>
    <xdr:to>
      <xdr:col>19</xdr:col>
      <xdr:colOff>177800</xdr:colOff>
      <xdr:row>78</xdr:row>
      <xdr:rowOff>85452</xdr:rowOff>
    </xdr:to>
    <xdr:cxnSp macro="">
      <xdr:nvCxnSpPr>
        <xdr:cNvPr id="268" name="直線コネクタ 267">
          <a:extLst>
            <a:ext uri="{FF2B5EF4-FFF2-40B4-BE49-F238E27FC236}">
              <a16:creationId xmlns:a16="http://schemas.microsoft.com/office/drawing/2014/main" id="{2F89F5D8-3F36-4CC8-98CA-62BAF3DA0E72}"/>
            </a:ext>
          </a:extLst>
        </xdr:cNvPr>
        <xdr:cNvCxnSpPr/>
      </xdr:nvCxnSpPr>
      <xdr:spPr>
        <a:xfrm flipV="1">
          <a:off x="2908300" y="133556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a:extLst>
            <a:ext uri="{FF2B5EF4-FFF2-40B4-BE49-F238E27FC236}">
              <a16:creationId xmlns:a16="http://schemas.microsoft.com/office/drawing/2014/main" id="{A58027E6-4A32-4052-A5D8-827638DA4495}"/>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a:extLst>
            <a:ext uri="{FF2B5EF4-FFF2-40B4-BE49-F238E27FC236}">
              <a16:creationId xmlns:a16="http://schemas.microsoft.com/office/drawing/2014/main" id="{2CEEDEA5-AC00-4354-9E1A-0E6F76B7608C}"/>
            </a:ext>
          </a:extLst>
        </xdr:cNvPr>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49909</xdr:rowOff>
    </xdr:from>
    <xdr:ext cx="405111" cy="259045"/>
    <xdr:sp macro="" textlink="">
      <xdr:nvSpPr>
        <xdr:cNvPr id="271" name="n_1mainValue【公営住宅】&#10;有形固定資産減価償却率">
          <a:extLst>
            <a:ext uri="{FF2B5EF4-FFF2-40B4-BE49-F238E27FC236}">
              <a16:creationId xmlns:a16="http://schemas.microsoft.com/office/drawing/2014/main" id="{68A13E33-D382-465E-9A41-F28C0B1EA4E0}"/>
            </a:ext>
          </a:extLst>
        </xdr:cNvPr>
        <xdr:cNvSpPr txBox="1"/>
      </xdr:nvSpPr>
      <xdr:spPr>
        <a:xfrm>
          <a:off x="3582044" y="130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152779</xdr:rowOff>
    </xdr:from>
    <xdr:ext cx="405111" cy="259045"/>
    <xdr:sp macro="" textlink="">
      <xdr:nvSpPr>
        <xdr:cNvPr id="272" name="n_2mainValue【公営住宅】&#10;有形固定資産減価償却率">
          <a:extLst>
            <a:ext uri="{FF2B5EF4-FFF2-40B4-BE49-F238E27FC236}">
              <a16:creationId xmlns:a16="http://schemas.microsoft.com/office/drawing/2014/main" id="{5A9833F9-CD6E-4A26-86EF-5E12F4DAEB42}"/>
            </a:ext>
          </a:extLst>
        </xdr:cNvPr>
        <xdr:cNvSpPr txBox="1"/>
      </xdr:nvSpPr>
      <xdr:spPr>
        <a:xfrm>
          <a:off x="2705744" y="1318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6FEB2F7F-B876-4AF9-A992-9E38EC5FE4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EB856689-9B3D-4624-A550-BB83FD69A3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34D4FA23-4840-4F2F-8365-842BBFF784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C8C5DF94-B516-4EEA-BE62-F7426B258B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635E82CD-88C6-413E-A20D-A3C9CA84C3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7E8AC29F-4CC2-4FED-85D2-D469B14D51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E1A96463-77F5-4AE9-B330-080FE9985E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C3B4723-094D-4A05-9023-1F398C5CA9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9AF7448B-CD31-4192-A6CE-BBA6981D8D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4EF4C13D-1EA1-4429-9865-69BE87C3648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a:extLst>
            <a:ext uri="{FF2B5EF4-FFF2-40B4-BE49-F238E27FC236}">
              <a16:creationId xmlns:a16="http://schemas.microsoft.com/office/drawing/2014/main" id="{9F5E5174-552E-4334-8890-DE981A2F1D4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a:extLst>
            <a:ext uri="{FF2B5EF4-FFF2-40B4-BE49-F238E27FC236}">
              <a16:creationId xmlns:a16="http://schemas.microsoft.com/office/drawing/2014/main" id="{07C8B978-308D-4489-86A4-1F5F6CE71DF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a:extLst>
            <a:ext uri="{FF2B5EF4-FFF2-40B4-BE49-F238E27FC236}">
              <a16:creationId xmlns:a16="http://schemas.microsoft.com/office/drawing/2014/main" id="{3A8D88DE-B6C1-4EE6-9203-7B8C42FD91A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a:extLst>
            <a:ext uri="{FF2B5EF4-FFF2-40B4-BE49-F238E27FC236}">
              <a16:creationId xmlns:a16="http://schemas.microsoft.com/office/drawing/2014/main" id="{B9C48F68-457A-47AE-B6F0-3079F0B389F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a:extLst>
            <a:ext uri="{FF2B5EF4-FFF2-40B4-BE49-F238E27FC236}">
              <a16:creationId xmlns:a16="http://schemas.microsoft.com/office/drawing/2014/main" id="{FEB6071B-3193-459B-A57B-E4603C21EA5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a:extLst>
            <a:ext uri="{FF2B5EF4-FFF2-40B4-BE49-F238E27FC236}">
              <a16:creationId xmlns:a16="http://schemas.microsoft.com/office/drawing/2014/main" id="{4EC9D0E7-803B-4EC3-A2D6-6FB2BF3DB6E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a:extLst>
            <a:ext uri="{FF2B5EF4-FFF2-40B4-BE49-F238E27FC236}">
              <a16:creationId xmlns:a16="http://schemas.microsoft.com/office/drawing/2014/main" id="{4289E3B7-D07C-44A2-8BA3-DDA014B770C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a:extLst>
            <a:ext uri="{FF2B5EF4-FFF2-40B4-BE49-F238E27FC236}">
              <a16:creationId xmlns:a16="http://schemas.microsoft.com/office/drawing/2014/main" id="{4442EBB1-27FA-4F30-8C04-46677369283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B21DBCA9-8B79-4B14-9267-4366E3E824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A636994F-DCC4-46FF-9426-8D5142AC554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6F9905D9-D528-48DC-86A1-8984797CA5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a:extLst>
            <a:ext uri="{FF2B5EF4-FFF2-40B4-BE49-F238E27FC236}">
              <a16:creationId xmlns:a16="http://schemas.microsoft.com/office/drawing/2014/main" id="{FAEE992D-E2FF-41C4-B5F0-81566605B0FF}"/>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a:extLst>
            <a:ext uri="{FF2B5EF4-FFF2-40B4-BE49-F238E27FC236}">
              <a16:creationId xmlns:a16="http://schemas.microsoft.com/office/drawing/2014/main" id="{A7D28BD1-DEB9-4CD9-B89A-F27D680441EA}"/>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a:extLst>
            <a:ext uri="{FF2B5EF4-FFF2-40B4-BE49-F238E27FC236}">
              <a16:creationId xmlns:a16="http://schemas.microsoft.com/office/drawing/2014/main" id="{ECEA82EB-F2B4-4CCC-A26F-FA0513D866B3}"/>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a:extLst>
            <a:ext uri="{FF2B5EF4-FFF2-40B4-BE49-F238E27FC236}">
              <a16:creationId xmlns:a16="http://schemas.microsoft.com/office/drawing/2014/main" id="{C26BBD31-D9D0-4478-AB56-6477D81C2915}"/>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a:extLst>
            <a:ext uri="{FF2B5EF4-FFF2-40B4-BE49-F238E27FC236}">
              <a16:creationId xmlns:a16="http://schemas.microsoft.com/office/drawing/2014/main" id="{2BD3D01B-D615-4127-9623-649471CB1556}"/>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a:extLst>
            <a:ext uri="{FF2B5EF4-FFF2-40B4-BE49-F238E27FC236}">
              <a16:creationId xmlns:a16="http://schemas.microsoft.com/office/drawing/2014/main" id="{5D24B9A1-9955-4E0E-B166-76C852CC12C3}"/>
            </a:ext>
          </a:extLst>
        </xdr:cNvPr>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a:extLst>
            <a:ext uri="{FF2B5EF4-FFF2-40B4-BE49-F238E27FC236}">
              <a16:creationId xmlns:a16="http://schemas.microsoft.com/office/drawing/2014/main" id="{B0A7BD19-2D5C-4DBB-AFAD-72BF66B2403A}"/>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a:extLst>
            <a:ext uri="{FF2B5EF4-FFF2-40B4-BE49-F238E27FC236}">
              <a16:creationId xmlns:a16="http://schemas.microsoft.com/office/drawing/2014/main" id="{75E9D407-A743-4B7F-98C1-CE79B31EF314}"/>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a:extLst>
            <a:ext uri="{FF2B5EF4-FFF2-40B4-BE49-F238E27FC236}">
              <a16:creationId xmlns:a16="http://schemas.microsoft.com/office/drawing/2014/main" id="{303C348F-A0E3-4863-88B2-87074602E6C2}"/>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20D43BE-BFEB-4C2D-8391-6658398F85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46152EE-4FCE-40B4-B2BC-B637388261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9134670-342A-415E-9449-9CC9C7D4D2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8020784-BC1E-4EBE-8D53-F7AA36E1F2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7FB6F7E-437F-473A-976D-88802016B0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136119</xdr:rowOff>
    </xdr:from>
    <xdr:to>
      <xdr:col>55</xdr:col>
      <xdr:colOff>50800</xdr:colOff>
      <xdr:row>86</xdr:row>
      <xdr:rowOff>66269</xdr:rowOff>
    </xdr:to>
    <xdr:sp macro="" textlink="">
      <xdr:nvSpPr>
        <xdr:cNvPr id="308" name="楕円 307">
          <a:extLst>
            <a:ext uri="{FF2B5EF4-FFF2-40B4-BE49-F238E27FC236}">
              <a16:creationId xmlns:a16="http://schemas.microsoft.com/office/drawing/2014/main" id="{EE213E4A-3EB2-4AF6-8E4E-468FDF32B199}"/>
            </a:ext>
          </a:extLst>
        </xdr:cNvPr>
        <xdr:cNvSpPr/>
      </xdr:nvSpPr>
      <xdr:spPr>
        <a:xfrm>
          <a:off x="10426700" y="147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51046</xdr:rowOff>
    </xdr:from>
    <xdr:ext cx="469744" cy="259045"/>
    <xdr:sp macro="" textlink="">
      <xdr:nvSpPr>
        <xdr:cNvPr id="309" name="【公営住宅】&#10;一人当たり面積該当値テキスト">
          <a:extLst>
            <a:ext uri="{FF2B5EF4-FFF2-40B4-BE49-F238E27FC236}">
              <a16:creationId xmlns:a16="http://schemas.microsoft.com/office/drawing/2014/main" id="{6B6E6B87-970F-49E0-A001-3847C325A301}"/>
            </a:ext>
          </a:extLst>
        </xdr:cNvPr>
        <xdr:cNvSpPr txBox="1"/>
      </xdr:nvSpPr>
      <xdr:spPr>
        <a:xfrm>
          <a:off x="10515600" y="1462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136347</xdr:rowOff>
    </xdr:from>
    <xdr:to>
      <xdr:col>50</xdr:col>
      <xdr:colOff>165100</xdr:colOff>
      <xdr:row>86</xdr:row>
      <xdr:rowOff>66497</xdr:rowOff>
    </xdr:to>
    <xdr:sp macro="" textlink="">
      <xdr:nvSpPr>
        <xdr:cNvPr id="310" name="楕円 309">
          <a:extLst>
            <a:ext uri="{FF2B5EF4-FFF2-40B4-BE49-F238E27FC236}">
              <a16:creationId xmlns:a16="http://schemas.microsoft.com/office/drawing/2014/main" id="{A5AD97DE-1723-4AF0-9694-C81A695F3360}"/>
            </a:ext>
          </a:extLst>
        </xdr:cNvPr>
        <xdr:cNvSpPr/>
      </xdr:nvSpPr>
      <xdr:spPr>
        <a:xfrm>
          <a:off x="9588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15469</xdr:rowOff>
    </xdr:from>
    <xdr:to>
      <xdr:col>55</xdr:col>
      <xdr:colOff>0</xdr:colOff>
      <xdr:row>86</xdr:row>
      <xdr:rowOff>15697</xdr:rowOff>
    </xdr:to>
    <xdr:cxnSp macro="">
      <xdr:nvCxnSpPr>
        <xdr:cNvPr id="311" name="直線コネクタ 310">
          <a:extLst>
            <a:ext uri="{FF2B5EF4-FFF2-40B4-BE49-F238E27FC236}">
              <a16:creationId xmlns:a16="http://schemas.microsoft.com/office/drawing/2014/main" id="{221DE92F-516D-4B7B-8F7D-547F78005729}"/>
            </a:ext>
          </a:extLst>
        </xdr:cNvPr>
        <xdr:cNvCxnSpPr/>
      </xdr:nvCxnSpPr>
      <xdr:spPr>
        <a:xfrm flipV="1">
          <a:off x="9639300" y="1476016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83083</xdr:rowOff>
    </xdr:from>
    <xdr:to>
      <xdr:col>46</xdr:col>
      <xdr:colOff>38100</xdr:colOff>
      <xdr:row>86</xdr:row>
      <xdr:rowOff>13233</xdr:rowOff>
    </xdr:to>
    <xdr:sp macro="" textlink="">
      <xdr:nvSpPr>
        <xdr:cNvPr id="312" name="楕円 311">
          <a:extLst>
            <a:ext uri="{FF2B5EF4-FFF2-40B4-BE49-F238E27FC236}">
              <a16:creationId xmlns:a16="http://schemas.microsoft.com/office/drawing/2014/main" id="{8A0835F8-E595-4BFA-A40D-62F57BF8D3D7}"/>
            </a:ext>
          </a:extLst>
        </xdr:cNvPr>
        <xdr:cNvSpPr/>
      </xdr:nvSpPr>
      <xdr:spPr>
        <a:xfrm>
          <a:off x="8699500" y="146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133883</xdr:rowOff>
    </xdr:from>
    <xdr:to>
      <xdr:col>50</xdr:col>
      <xdr:colOff>114300</xdr:colOff>
      <xdr:row>86</xdr:row>
      <xdr:rowOff>15697</xdr:rowOff>
    </xdr:to>
    <xdr:cxnSp macro="">
      <xdr:nvCxnSpPr>
        <xdr:cNvPr id="313" name="直線コネクタ 312">
          <a:extLst>
            <a:ext uri="{FF2B5EF4-FFF2-40B4-BE49-F238E27FC236}">
              <a16:creationId xmlns:a16="http://schemas.microsoft.com/office/drawing/2014/main" id="{1DDE49A2-0142-40D1-878D-484857AFE93A}"/>
            </a:ext>
          </a:extLst>
        </xdr:cNvPr>
        <xdr:cNvCxnSpPr/>
      </xdr:nvCxnSpPr>
      <xdr:spPr>
        <a:xfrm>
          <a:off x="8750300" y="14707133"/>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a:extLst>
            <a:ext uri="{FF2B5EF4-FFF2-40B4-BE49-F238E27FC236}">
              <a16:creationId xmlns:a16="http://schemas.microsoft.com/office/drawing/2014/main" id="{DCD8648C-67C8-4704-AA99-FC4D3BBCEE36}"/>
            </a:ext>
          </a:extLst>
        </xdr:cNvPr>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a:extLst>
            <a:ext uri="{FF2B5EF4-FFF2-40B4-BE49-F238E27FC236}">
              <a16:creationId xmlns:a16="http://schemas.microsoft.com/office/drawing/2014/main" id="{5DA14F8E-E5D3-401A-BA2E-E6E0D0CB2412}"/>
            </a:ext>
          </a:extLst>
        </xdr:cNvPr>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57624</xdr:rowOff>
    </xdr:from>
    <xdr:ext cx="469744" cy="259045"/>
    <xdr:sp macro="" textlink="">
      <xdr:nvSpPr>
        <xdr:cNvPr id="316" name="n_1mainValue【公営住宅】&#10;一人当たり面積">
          <a:extLst>
            <a:ext uri="{FF2B5EF4-FFF2-40B4-BE49-F238E27FC236}">
              <a16:creationId xmlns:a16="http://schemas.microsoft.com/office/drawing/2014/main" id="{6AF3DBED-AE10-4DA2-9945-DC1B14DDA505}"/>
            </a:ext>
          </a:extLst>
        </xdr:cNvPr>
        <xdr:cNvSpPr txBox="1"/>
      </xdr:nvSpPr>
      <xdr:spPr>
        <a:xfrm>
          <a:off x="93917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4360</xdr:rowOff>
    </xdr:from>
    <xdr:ext cx="469744" cy="259045"/>
    <xdr:sp macro="" textlink="">
      <xdr:nvSpPr>
        <xdr:cNvPr id="317" name="n_2mainValue【公営住宅】&#10;一人当たり面積">
          <a:extLst>
            <a:ext uri="{FF2B5EF4-FFF2-40B4-BE49-F238E27FC236}">
              <a16:creationId xmlns:a16="http://schemas.microsoft.com/office/drawing/2014/main" id="{273C709D-9F2A-47A8-81ED-46EB6442551B}"/>
            </a:ext>
          </a:extLst>
        </xdr:cNvPr>
        <xdr:cNvSpPr txBox="1"/>
      </xdr:nvSpPr>
      <xdr:spPr>
        <a:xfrm>
          <a:off x="8515427" y="1474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87B83FB5-9BE7-49D4-9860-07263FC881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CDBC80BE-70F7-4D56-AAA6-7F0EAF154F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FA90F20D-F710-4523-8C06-36D8462D77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BDF49254-F7AA-4C52-8289-D69A5C0014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F44AD83A-0B73-4CA4-A035-A6E38C5FD7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66EA53EA-294C-4DBB-B490-09C74A4761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88B41CD3-2D40-495A-BB0C-4B38A77052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2D616649-DDA0-4DD1-8AA4-12D6DDF84BB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7E30E3BE-36EE-4E7C-8BDD-230ED7387B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D3D4144D-0680-40F0-8C3A-7C5A0CACEDE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5A81140-DFB3-45F2-8218-CBFB248670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AE8B40FD-E68D-47FA-8CDC-47693A3C59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EF1BDE6F-27FF-41EB-8CDD-A9083B3F128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332DAD15-F786-46BC-83A7-A3DD39AA0EA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98518EE4-DEE5-472C-B1A7-BB04947A10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FC32731C-1607-4DB5-A566-1993182D14C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08769F70-4764-45B5-A616-0A5CAE8C80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B028BBEA-6D62-49A6-B40F-9E27A156EB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5F364627-FCB2-430F-B5B1-EBFCE7674F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410E5068-3232-4424-B184-9214F9E36B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4CDB4409-CA76-4A77-B3CC-E8CCD63035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DF48273E-D56E-44D4-BC6F-DF4C108167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BC7CD1B5-D20D-4776-90C0-1802D62A3D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720217B4-1C60-4EAF-AD59-CF50F91865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96A54014-27D0-4822-A87D-9D2B3C950B5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CC665012-FDC3-4DC0-BAF6-D9E2DE8698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a:extLst>
            <a:ext uri="{FF2B5EF4-FFF2-40B4-BE49-F238E27FC236}">
              <a16:creationId xmlns:a16="http://schemas.microsoft.com/office/drawing/2014/main" id="{0DAE7F2B-ED05-4BAE-BA7C-977DA96C2DA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a:extLst>
            <a:ext uri="{FF2B5EF4-FFF2-40B4-BE49-F238E27FC236}">
              <a16:creationId xmlns:a16="http://schemas.microsoft.com/office/drawing/2014/main" id="{BCAAFB2C-F844-4215-8E46-A9131FE431C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a:extLst>
            <a:ext uri="{FF2B5EF4-FFF2-40B4-BE49-F238E27FC236}">
              <a16:creationId xmlns:a16="http://schemas.microsoft.com/office/drawing/2014/main" id="{EC345B9A-4DC6-42E7-8E7C-742F4050F24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a:extLst>
            <a:ext uri="{FF2B5EF4-FFF2-40B4-BE49-F238E27FC236}">
              <a16:creationId xmlns:a16="http://schemas.microsoft.com/office/drawing/2014/main" id="{7FDE6153-60A2-469B-A645-F692A73EE07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a:extLst>
            <a:ext uri="{FF2B5EF4-FFF2-40B4-BE49-F238E27FC236}">
              <a16:creationId xmlns:a16="http://schemas.microsoft.com/office/drawing/2014/main" id="{301DD40E-864F-4E25-8397-13CAD68CF5E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a:extLst>
            <a:ext uri="{FF2B5EF4-FFF2-40B4-BE49-F238E27FC236}">
              <a16:creationId xmlns:a16="http://schemas.microsoft.com/office/drawing/2014/main" id="{E0CE14B7-EFE4-4293-BEEE-5B2CA0394D8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a:extLst>
            <a:ext uri="{FF2B5EF4-FFF2-40B4-BE49-F238E27FC236}">
              <a16:creationId xmlns:a16="http://schemas.microsoft.com/office/drawing/2014/main" id="{B560E41F-5787-4B58-87CA-BC111FD98D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a:extLst>
            <a:ext uri="{FF2B5EF4-FFF2-40B4-BE49-F238E27FC236}">
              <a16:creationId xmlns:a16="http://schemas.microsoft.com/office/drawing/2014/main" id="{8C726EC9-7F1D-42B1-8689-130006AA5F9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a:extLst>
            <a:ext uri="{FF2B5EF4-FFF2-40B4-BE49-F238E27FC236}">
              <a16:creationId xmlns:a16="http://schemas.microsoft.com/office/drawing/2014/main" id="{740B4144-0436-451F-9FCE-56208082F6C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a:extLst>
            <a:ext uri="{FF2B5EF4-FFF2-40B4-BE49-F238E27FC236}">
              <a16:creationId xmlns:a16="http://schemas.microsoft.com/office/drawing/2014/main" id="{D6FA2365-DE58-4315-B55E-652E2E1A499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a:extLst>
            <a:ext uri="{FF2B5EF4-FFF2-40B4-BE49-F238E27FC236}">
              <a16:creationId xmlns:a16="http://schemas.microsoft.com/office/drawing/2014/main" id="{8C6CAD29-F8DF-442F-BCE6-8AACCA16608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CEAE1282-5708-4ADD-80CB-F4F92F4631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43F292E3-85D3-4483-ACE0-FE083B51444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a:extLst>
            <a:ext uri="{FF2B5EF4-FFF2-40B4-BE49-F238E27FC236}">
              <a16:creationId xmlns:a16="http://schemas.microsoft.com/office/drawing/2014/main" id="{FA35505D-D781-46B3-9DC0-674893A902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58" name="直線コネクタ 357">
          <a:extLst>
            <a:ext uri="{FF2B5EF4-FFF2-40B4-BE49-F238E27FC236}">
              <a16:creationId xmlns:a16="http://schemas.microsoft.com/office/drawing/2014/main" id="{5BBF8621-AD4F-435F-B09D-D342A5F17749}"/>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59" name="【認定こども園・幼稚園・保育所】&#10;有形固定資産減価償却率最小値テキスト">
          <a:extLst>
            <a:ext uri="{FF2B5EF4-FFF2-40B4-BE49-F238E27FC236}">
              <a16:creationId xmlns:a16="http://schemas.microsoft.com/office/drawing/2014/main" id="{9A6A9462-E71E-4521-BC0A-DBF12FD23646}"/>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60" name="直線コネクタ 359">
          <a:extLst>
            <a:ext uri="{FF2B5EF4-FFF2-40B4-BE49-F238E27FC236}">
              <a16:creationId xmlns:a16="http://schemas.microsoft.com/office/drawing/2014/main" id="{C347A997-89A2-40FC-A513-A4773FF5AFA1}"/>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1" name="【認定こども園・幼稚園・保育所】&#10;有形固定資産減価償却率最大値テキスト">
          <a:extLst>
            <a:ext uri="{FF2B5EF4-FFF2-40B4-BE49-F238E27FC236}">
              <a16:creationId xmlns:a16="http://schemas.microsoft.com/office/drawing/2014/main" id="{7645E2A9-FE89-4D13-A1E6-0A1DA6471066}"/>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2" name="直線コネクタ 361">
          <a:extLst>
            <a:ext uri="{FF2B5EF4-FFF2-40B4-BE49-F238E27FC236}">
              <a16:creationId xmlns:a16="http://schemas.microsoft.com/office/drawing/2014/main" id="{0CCB2A2D-77C9-4C4D-ADD8-6874D45A06B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63" name="【認定こども園・幼稚園・保育所】&#10;有形固定資産減価償却率平均値テキスト">
          <a:extLst>
            <a:ext uri="{FF2B5EF4-FFF2-40B4-BE49-F238E27FC236}">
              <a16:creationId xmlns:a16="http://schemas.microsoft.com/office/drawing/2014/main" id="{9CC22740-83B4-434E-815A-F344156B70BD}"/>
            </a:ext>
          </a:extLst>
        </xdr:cNvPr>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64" name="フローチャート: 判断 363">
          <a:extLst>
            <a:ext uri="{FF2B5EF4-FFF2-40B4-BE49-F238E27FC236}">
              <a16:creationId xmlns:a16="http://schemas.microsoft.com/office/drawing/2014/main" id="{B72A19FA-7DEF-47A8-8C63-8F2BDDBF1568}"/>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65" name="フローチャート: 判断 364">
          <a:extLst>
            <a:ext uri="{FF2B5EF4-FFF2-40B4-BE49-F238E27FC236}">
              <a16:creationId xmlns:a16="http://schemas.microsoft.com/office/drawing/2014/main" id="{671E36FE-1DCD-478A-9906-25FB9B498403}"/>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6" name="フローチャート: 判断 365">
          <a:extLst>
            <a:ext uri="{FF2B5EF4-FFF2-40B4-BE49-F238E27FC236}">
              <a16:creationId xmlns:a16="http://schemas.microsoft.com/office/drawing/2014/main" id="{BCA3CECB-C841-42C6-A096-0C412A1C381E}"/>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8ECA27E8-8FED-4A82-AE32-EE7B838F2D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E5D580E6-4211-40DA-A90F-10C5E597F0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D4AA32B9-F36E-4AD7-A58E-C13D0D2DCA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3FA526F0-CFDB-47AF-B6A5-046162B9DC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9FC38EEC-9C7D-4165-9D2F-C3A920C8854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109220</xdr:rowOff>
    </xdr:from>
    <xdr:to>
      <xdr:col>85</xdr:col>
      <xdr:colOff>177800</xdr:colOff>
      <xdr:row>41</xdr:row>
      <xdr:rowOff>39370</xdr:rowOff>
    </xdr:to>
    <xdr:sp macro="" textlink="">
      <xdr:nvSpPr>
        <xdr:cNvPr id="372" name="楕円 371">
          <a:extLst>
            <a:ext uri="{FF2B5EF4-FFF2-40B4-BE49-F238E27FC236}">
              <a16:creationId xmlns:a16="http://schemas.microsoft.com/office/drawing/2014/main" id="{DA5AFDE6-0EC5-4E48-A0A7-FDDA92C3D26C}"/>
            </a:ext>
          </a:extLst>
        </xdr:cNvPr>
        <xdr:cNvSpPr/>
      </xdr:nvSpPr>
      <xdr:spPr>
        <a:xfrm>
          <a:off x="16268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87647</xdr:rowOff>
    </xdr:from>
    <xdr:ext cx="405111" cy="259045"/>
    <xdr:sp macro="" textlink="">
      <xdr:nvSpPr>
        <xdr:cNvPr id="373" name="【認定こども園・幼稚園・保育所】&#10;有形固定資産減価償却率該当値テキスト">
          <a:extLst>
            <a:ext uri="{FF2B5EF4-FFF2-40B4-BE49-F238E27FC236}">
              <a16:creationId xmlns:a16="http://schemas.microsoft.com/office/drawing/2014/main" id="{D124DC94-6717-4A43-96AD-ADAA1DE7D7A7}"/>
            </a:ext>
          </a:extLst>
        </xdr:cNvPr>
        <xdr:cNvSpPr txBox="1"/>
      </xdr:nvSpPr>
      <xdr:spPr>
        <a:xfrm>
          <a:off x="16357600"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113030</xdr:rowOff>
    </xdr:from>
    <xdr:to>
      <xdr:col>81</xdr:col>
      <xdr:colOff>101600</xdr:colOff>
      <xdr:row>41</xdr:row>
      <xdr:rowOff>43180</xdr:rowOff>
    </xdr:to>
    <xdr:sp macro="" textlink="">
      <xdr:nvSpPr>
        <xdr:cNvPr id="374" name="楕円 373">
          <a:extLst>
            <a:ext uri="{FF2B5EF4-FFF2-40B4-BE49-F238E27FC236}">
              <a16:creationId xmlns:a16="http://schemas.microsoft.com/office/drawing/2014/main" id="{0A07D58F-64B1-490A-854D-323FABF795DF}"/>
            </a:ext>
          </a:extLst>
        </xdr:cNvPr>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160020</xdr:rowOff>
    </xdr:from>
    <xdr:to>
      <xdr:col>85</xdr:col>
      <xdr:colOff>127000</xdr:colOff>
      <xdr:row>40</xdr:row>
      <xdr:rowOff>163830</xdr:rowOff>
    </xdr:to>
    <xdr:cxnSp macro="">
      <xdr:nvCxnSpPr>
        <xdr:cNvPr id="375" name="直線コネクタ 374">
          <a:extLst>
            <a:ext uri="{FF2B5EF4-FFF2-40B4-BE49-F238E27FC236}">
              <a16:creationId xmlns:a16="http://schemas.microsoft.com/office/drawing/2014/main" id="{7A371E5D-B67A-4DDB-9A22-F91612F7B167}"/>
            </a:ext>
          </a:extLst>
        </xdr:cNvPr>
        <xdr:cNvCxnSpPr/>
      </xdr:nvCxnSpPr>
      <xdr:spPr>
        <a:xfrm flipV="1">
          <a:off x="15481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113030</xdr:rowOff>
    </xdr:from>
    <xdr:to>
      <xdr:col>76</xdr:col>
      <xdr:colOff>165100</xdr:colOff>
      <xdr:row>41</xdr:row>
      <xdr:rowOff>43180</xdr:rowOff>
    </xdr:to>
    <xdr:sp macro="" textlink="">
      <xdr:nvSpPr>
        <xdr:cNvPr id="376" name="楕円 375">
          <a:extLst>
            <a:ext uri="{FF2B5EF4-FFF2-40B4-BE49-F238E27FC236}">
              <a16:creationId xmlns:a16="http://schemas.microsoft.com/office/drawing/2014/main" id="{FB2C2AED-772D-43AD-A000-461061DE9F46}"/>
            </a:ext>
          </a:extLst>
        </xdr:cNvPr>
        <xdr:cNvSpPr/>
      </xdr:nvSpPr>
      <xdr:spPr>
        <a:xfrm>
          <a:off x="1454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163830</xdr:rowOff>
    </xdr:from>
    <xdr:to>
      <xdr:col>81</xdr:col>
      <xdr:colOff>50800</xdr:colOff>
      <xdr:row>40</xdr:row>
      <xdr:rowOff>163830</xdr:rowOff>
    </xdr:to>
    <xdr:cxnSp macro="">
      <xdr:nvCxnSpPr>
        <xdr:cNvPr id="377" name="直線コネクタ 376">
          <a:extLst>
            <a:ext uri="{FF2B5EF4-FFF2-40B4-BE49-F238E27FC236}">
              <a16:creationId xmlns:a16="http://schemas.microsoft.com/office/drawing/2014/main" id="{BB224780-DE47-4EE6-B317-1B2EA52A56E4}"/>
            </a:ext>
          </a:extLst>
        </xdr:cNvPr>
        <xdr:cNvCxnSpPr/>
      </xdr:nvCxnSpPr>
      <xdr:spPr>
        <a:xfrm>
          <a:off x="14592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78" name="n_1aveValue【認定こども園・幼稚園・保育所】&#10;有形固定資産減価償却率">
          <a:extLst>
            <a:ext uri="{FF2B5EF4-FFF2-40B4-BE49-F238E27FC236}">
              <a16:creationId xmlns:a16="http://schemas.microsoft.com/office/drawing/2014/main" id="{561F8F67-8617-466B-B9E9-DB3B1C5734CB}"/>
            </a:ext>
          </a:extLst>
        </xdr:cNvPr>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79" name="n_2aveValue【認定こども園・幼稚園・保育所】&#10;有形固定資産減価償却率">
          <a:extLst>
            <a:ext uri="{FF2B5EF4-FFF2-40B4-BE49-F238E27FC236}">
              <a16:creationId xmlns:a16="http://schemas.microsoft.com/office/drawing/2014/main" id="{DD741391-DD72-49BB-A44B-FA624D05DBF0}"/>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34307</xdr:rowOff>
    </xdr:from>
    <xdr:ext cx="405111" cy="259045"/>
    <xdr:sp macro="" textlink="">
      <xdr:nvSpPr>
        <xdr:cNvPr id="380" name="n_1mainValue【認定こども園・幼稚園・保育所】&#10;有形固定資産減価償却率">
          <a:extLst>
            <a:ext uri="{FF2B5EF4-FFF2-40B4-BE49-F238E27FC236}">
              <a16:creationId xmlns:a16="http://schemas.microsoft.com/office/drawing/2014/main" id="{74AF9045-625B-4BE5-BC78-1822970BFFDB}"/>
            </a:ext>
          </a:extLst>
        </xdr:cNvPr>
        <xdr:cNvSpPr txBox="1"/>
      </xdr:nvSpPr>
      <xdr:spPr>
        <a:xfrm>
          <a:off x="152660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34307</xdr:rowOff>
    </xdr:from>
    <xdr:ext cx="405111" cy="259045"/>
    <xdr:sp macro="" textlink="">
      <xdr:nvSpPr>
        <xdr:cNvPr id="381" name="n_2mainValue【認定こども園・幼稚園・保育所】&#10;有形固定資産減価償却率">
          <a:extLst>
            <a:ext uri="{FF2B5EF4-FFF2-40B4-BE49-F238E27FC236}">
              <a16:creationId xmlns:a16="http://schemas.microsoft.com/office/drawing/2014/main" id="{B86B08AC-F5F1-4952-AE89-F7F907635826}"/>
            </a:ext>
          </a:extLst>
        </xdr:cNvPr>
        <xdr:cNvSpPr txBox="1"/>
      </xdr:nvSpPr>
      <xdr:spPr>
        <a:xfrm>
          <a:off x="143897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C3D4F44C-AF95-4160-8AED-A06DA32492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59164076-C40D-45F4-8A4E-2F4D7CE348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DFDEDE4C-AAFD-4B8B-A765-AC06F5B3CB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A3E5CCD9-7102-4C25-B528-92227A1FB2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1E0EEC61-2D69-4A82-83DA-03211DA7DE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CD6B19CF-9E00-4FC5-B9DE-7E2FED525A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612D88BC-BC99-40DA-B86E-5558557319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ECB63605-FC5E-4AF5-994F-5271989CCD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a:extLst>
            <a:ext uri="{FF2B5EF4-FFF2-40B4-BE49-F238E27FC236}">
              <a16:creationId xmlns:a16="http://schemas.microsoft.com/office/drawing/2014/main" id="{71F2504C-3908-4988-AC30-1767928787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a:extLst>
            <a:ext uri="{FF2B5EF4-FFF2-40B4-BE49-F238E27FC236}">
              <a16:creationId xmlns:a16="http://schemas.microsoft.com/office/drawing/2014/main" id="{544FCA95-7DE8-423E-9AE2-8B4593FF3F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2" name="直線コネクタ 391">
          <a:extLst>
            <a:ext uri="{FF2B5EF4-FFF2-40B4-BE49-F238E27FC236}">
              <a16:creationId xmlns:a16="http://schemas.microsoft.com/office/drawing/2014/main" id="{47606D94-D97E-4129-8903-35C855DF030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3" name="テキスト ボックス 392">
          <a:extLst>
            <a:ext uri="{FF2B5EF4-FFF2-40B4-BE49-F238E27FC236}">
              <a16:creationId xmlns:a16="http://schemas.microsoft.com/office/drawing/2014/main" id="{77239835-E7A2-41A1-A7D4-3E373416F9C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4" name="直線コネクタ 393">
          <a:extLst>
            <a:ext uri="{FF2B5EF4-FFF2-40B4-BE49-F238E27FC236}">
              <a16:creationId xmlns:a16="http://schemas.microsoft.com/office/drawing/2014/main" id="{4CE4A3B3-0B05-4301-8A6D-4CD0AEA3230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5" name="テキスト ボックス 394">
          <a:extLst>
            <a:ext uri="{FF2B5EF4-FFF2-40B4-BE49-F238E27FC236}">
              <a16:creationId xmlns:a16="http://schemas.microsoft.com/office/drawing/2014/main" id="{99888521-26B4-4F28-A067-98AF2B21B6A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6" name="直線コネクタ 395">
          <a:extLst>
            <a:ext uri="{FF2B5EF4-FFF2-40B4-BE49-F238E27FC236}">
              <a16:creationId xmlns:a16="http://schemas.microsoft.com/office/drawing/2014/main" id="{491CE275-45C6-4B9B-A302-858B8F3C1E1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7" name="テキスト ボックス 396">
          <a:extLst>
            <a:ext uri="{FF2B5EF4-FFF2-40B4-BE49-F238E27FC236}">
              <a16:creationId xmlns:a16="http://schemas.microsoft.com/office/drawing/2014/main" id="{A08C98CE-1849-4AC8-9796-FE8132FB639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8" name="直線コネクタ 397">
          <a:extLst>
            <a:ext uri="{FF2B5EF4-FFF2-40B4-BE49-F238E27FC236}">
              <a16:creationId xmlns:a16="http://schemas.microsoft.com/office/drawing/2014/main" id="{1206AA58-BAA0-4ED6-9A4E-89F9D697E6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9" name="テキスト ボックス 398">
          <a:extLst>
            <a:ext uri="{FF2B5EF4-FFF2-40B4-BE49-F238E27FC236}">
              <a16:creationId xmlns:a16="http://schemas.microsoft.com/office/drawing/2014/main" id="{4071B662-28AF-46F6-9E49-783A343DC4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5F4F2FCE-F27B-4903-9601-0877EFFFE8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a:extLst>
            <a:ext uri="{FF2B5EF4-FFF2-40B4-BE49-F238E27FC236}">
              <a16:creationId xmlns:a16="http://schemas.microsoft.com/office/drawing/2014/main" id="{6FE01628-3B34-4A00-8D70-937BB8F00E1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a:extLst>
            <a:ext uri="{FF2B5EF4-FFF2-40B4-BE49-F238E27FC236}">
              <a16:creationId xmlns:a16="http://schemas.microsoft.com/office/drawing/2014/main" id="{1F0D1A60-E641-493A-B38D-CAA85AC952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03" name="直線コネクタ 402">
          <a:extLst>
            <a:ext uri="{FF2B5EF4-FFF2-40B4-BE49-F238E27FC236}">
              <a16:creationId xmlns:a16="http://schemas.microsoft.com/office/drawing/2014/main" id="{F49F1B1C-EAB6-403A-AD2D-273C3A2637C4}"/>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04" name="【認定こども園・幼稚園・保育所】&#10;一人当たり面積最小値テキスト">
          <a:extLst>
            <a:ext uri="{FF2B5EF4-FFF2-40B4-BE49-F238E27FC236}">
              <a16:creationId xmlns:a16="http://schemas.microsoft.com/office/drawing/2014/main" id="{F7B5C4CD-A2DB-4AA5-A336-DA9706647824}"/>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05" name="直線コネクタ 404">
          <a:extLst>
            <a:ext uri="{FF2B5EF4-FFF2-40B4-BE49-F238E27FC236}">
              <a16:creationId xmlns:a16="http://schemas.microsoft.com/office/drawing/2014/main" id="{56623395-FE24-4180-B4AE-2E0815DF3DAE}"/>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06" name="【認定こども園・幼稚園・保育所】&#10;一人当たり面積最大値テキスト">
          <a:extLst>
            <a:ext uri="{FF2B5EF4-FFF2-40B4-BE49-F238E27FC236}">
              <a16:creationId xmlns:a16="http://schemas.microsoft.com/office/drawing/2014/main" id="{F91BCE1E-844B-42F4-91B6-9DB8A35B7229}"/>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07" name="直線コネクタ 406">
          <a:extLst>
            <a:ext uri="{FF2B5EF4-FFF2-40B4-BE49-F238E27FC236}">
              <a16:creationId xmlns:a16="http://schemas.microsoft.com/office/drawing/2014/main" id="{05A6C835-1E64-416B-BB08-909D8DC43ECC}"/>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08" name="【認定こども園・幼稚園・保育所】&#10;一人当たり面積平均値テキスト">
          <a:extLst>
            <a:ext uri="{FF2B5EF4-FFF2-40B4-BE49-F238E27FC236}">
              <a16:creationId xmlns:a16="http://schemas.microsoft.com/office/drawing/2014/main" id="{1D005E48-5E24-4F89-96A1-D842B981852A}"/>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09" name="フローチャート: 判断 408">
          <a:extLst>
            <a:ext uri="{FF2B5EF4-FFF2-40B4-BE49-F238E27FC236}">
              <a16:creationId xmlns:a16="http://schemas.microsoft.com/office/drawing/2014/main" id="{481B7172-1393-4D02-833E-2707923DC8DE}"/>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10" name="フローチャート: 判断 409">
          <a:extLst>
            <a:ext uri="{FF2B5EF4-FFF2-40B4-BE49-F238E27FC236}">
              <a16:creationId xmlns:a16="http://schemas.microsoft.com/office/drawing/2014/main" id="{F9833008-F7C1-40D9-B40F-2251FBB67643}"/>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11" name="フローチャート: 判断 410">
          <a:extLst>
            <a:ext uri="{FF2B5EF4-FFF2-40B4-BE49-F238E27FC236}">
              <a16:creationId xmlns:a16="http://schemas.microsoft.com/office/drawing/2014/main" id="{30F8D30D-70CE-47BB-A7FF-ACE7A6495332}"/>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91EE8C43-74AB-4A3F-956D-4E5DE3B020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B8FFF34-4168-47B8-AE6F-343AA65B3B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7EAF797-1FA3-4F56-9FC0-A212FC713C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48C889C-7F1F-490D-B6CB-A06328628F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E11238FA-96B7-46A9-9671-64C2EF4E9F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107696</xdr:rowOff>
    </xdr:from>
    <xdr:to>
      <xdr:col>116</xdr:col>
      <xdr:colOff>114300</xdr:colOff>
      <xdr:row>37</xdr:row>
      <xdr:rowOff>37846</xdr:rowOff>
    </xdr:to>
    <xdr:sp macro="" textlink="">
      <xdr:nvSpPr>
        <xdr:cNvPr id="417" name="楕円 416">
          <a:extLst>
            <a:ext uri="{FF2B5EF4-FFF2-40B4-BE49-F238E27FC236}">
              <a16:creationId xmlns:a16="http://schemas.microsoft.com/office/drawing/2014/main" id="{DB5462C7-EAEA-4933-92FD-2066FD8A6249}"/>
            </a:ext>
          </a:extLst>
        </xdr:cNvPr>
        <xdr:cNvSpPr/>
      </xdr:nvSpPr>
      <xdr:spPr>
        <a:xfrm>
          <a:off x="22110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130573</xdr:rowOff>
    </xdr:from>
    <xdr:ext cx="469744" cy="259045"/>
    <xdr:sp macro="" textlink="">
      <xdr:nvSpPr>
        <xdr:cNvPr id="418" name="【認定こども園・幼稚園・保育所】&#10;一人当たり面積該当値テキスト">
          <a:extLst>
            <a:ext uri="{FF2B5EF4-FFF2-40B4-BE49-F238E27FC236}">
              <a16:creationId xmlns:a16="http://schemas.microsoft.com/office/drawing/2014/main" id="{1CC933D2-4573-4AC2-9FB3-288F0ED3E6B1}"/>
            </a:ext>
          </a:extLst>
        </xdr:cNvPr>
        <xdr:cNvSpPr txBox="1"/>
      </xdr:nvSpPr>
      <xdr:spPr>
        <a:xfrm>
          <a:off x="22199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19" name="楕円 418">
          <a:extLst>
            <a:ext uri="{FF2B5EF4-FFF2-40B4-BE49-F238E27FC236}">
              <a16:creationId xmlns:a16="http://schemas.microsoft.com/office/drawing/2014/main" id="{BEF48C18-5028-4EA6-8A18-DDE3049FAFFB}"/>
            </a:ext>
          </a:extLst>
        </xdr:cNvPr>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158496</xdr:rowOff>
    </xdr:from>
    <xdr:to>
      <xdr:col>116</xdr:col>
      <xdr:colOff>63500</xdr:colOff>
      <xdr:row>36</xdr:row>
      <xdr:rowOff>167640</xdr:rowOff>
    </xdr:to>
    <xdr:cxnSp macro="">
      <xdr:nvCxnSpPr>
        <xdr:cNvPr id="420" name="直線コネクタ 419">
          <a:extLst>
            <a:ext uri="{FF2B5EF4-FFF2-40B4-BE49-F238E27FC236}">
              <a16:creationId xmlns:a16="http://schemas.microsoft.com/office/drawing/2014/main" id="{AB78C199-30B7-471D-9C78-37F619FA660B}"/>
            </a:ext>
          </a:extLst>
        </xdr:cNvPr>
        <xdr:cNvCxnSpPr/>
      </xdr:nvCxnSpPr>
      <xdr:spPr>
        <a:xfrm flipV="1">
          <a:off x="21323300" y="63306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421" name="楕円 420">
          <a:extLst>
            <a:ext uri="{FF2B5EF4-FFF2-40B4-BE49-F238E27FC236}">
              <a16:creationId xmlns:a16="http://schemas.microsoft.com/office/drawing/2014/main" id="{1C4FBF1C-8380-4247-B4E0-F030B3C62AF7}"/>
            </a:ext>
          </a:extLst>
        </xdr:cNvPr>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169926</xdr:rowOff>
    </xdr:to>
    <xdr:cxnSp macro="">
      <xdr:nvCxnSpPr>
        <xdr:cNvPr id="422" name="直線コネクタ 421">
          <a:extLst>
            <a:ext uri="{FF2B5EF4-FFF2-40B4-BE49-F238E27FC236}">
              <a16:creationId xmlns:a16="http://schemas.microsoft.com/office/drawing/2014/main" id="{11C782E1-DC3E-41A8-AEAB-4D17CDC18ED5}"/>
            </a:ext>
          </a:extLst>
        </xdr:cNvPr>
        <xdr:cNvCxnSpPr/>
      </xdr:nvCxnSpPr>
      <xdr:spPr>
        <a:xfrm flipV="1">
          <a:off x="20434300" y="63398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23" name="n_1aveValue【認定こども園・幼稚園・保育所】&#10;一人当たり面積">
          <a:extLst>
            <a:ext uri="{FF2B5EF4-FFF2-40B4-BE49-F238E27FC236}">
              <a16:creationId xmlns:a16="http://schemas.microsoft.com/office/drawing/2014/main" id="{AB32A9F9-9CA2-4C65-84BE-298A1E65FF64}"/>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24" name="n_2aveValue【認定こども園・幼稚園・保育所】&#10;一人当たり面積">
          <a:extLst>
            <a:ext uri="{FF2B5EF4-FFF2-40B4-BE49-F238E27FC236}">
              <a16:creationId xmlns:a16="http://schemas.microsoft.com/office/drawing/2014/main" id="{1FF75165-3B22-4A4D-9147-30E59BD48E68}"/>
            </a:ext>
          </a:extLst>
        </xdr:cNvPr>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25" name="n_1mainValue【認定こども園・幼稚園・保育所】&#10;一人当たり面積">
          <a:extLst>
            <a:ext uri="{FF2B5EF4-FFF2-40B4-BE49-F238E27FC236}">
              <a16:creationId xmlns:a16="http://schemas.microsoft.com/office/drawing/2014/main" id="{46D5C323-6A46-4844-9296-DEDA4DB52956}"/>
            </a:ext>
          </a:extLst>
        </xdr:cNvPr>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426" name="n_2mainValue【認定こども園・幼稚園・保育所】&#10;一人当たり面積">
          <a:extLst>
            <a:ext uri="{FF2B5EF4-FFF2-40B4-BE49-F238E27FC236}">
              <a16:creationId xmlns:a16="http://schemas.microsoft.com/office/drawing/2014/main" id="{1622FE88-C1AA-4CBD-A42B-9EB2CF21BAE2}"/>
            </a:ext>
          </a:extLst>
        </xdr:cNvPr>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60249818-B148-4115-9648-EC05820D70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B18B6692-7B91-4D84-9546-0CB815156A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ED4EE9C3-AB86-4BA6-8BAB-F9E6F9B0CE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024377BA-1D58-477A-AD7F-88C111F8CF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20D781B2-FF04-4FF1-87BD-A1C75D06F91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E5289EAD-970A-46D6-8394-DDF7675967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3E669B3E-2BA4-4C97-9ADB-09D3B61ADE5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FEA0BD0-57C0-4E65-878A-42C57331040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DC85DEDD-587F-4105-B058-66935D8630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593D8C72-AF1C-4AAA-8EAF-E88E168169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a:extLst>
            <a:ext uri="{FF2B5EF4-FFF2-40B4-BE49-F238E27FC236}">
              <a16:creationId xmlns:a16="http://schemas.microsoft.com/office/drawing/2014/main" id="{D188110F-F9E9-4D55-9F90-B2006957DD4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a:extLst>
            <a:ext uri="{FF2B5EF4-FFF2-40B4-BE49-F238E27FC236}">
              <a16:creationId xmlns:a16="http://schemas.microsoft.com/office/drawing/2014/main" id="{913202A8-0670-4F21-9FBE-CB8C8ADF1E9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a:extLst>
            <a:ext uri="{FF2B5EF4-FFF2-40B4-BE49-F238E27FC236}">
              <a16:creationId xmlns:a16="http://schemas.microsoft.com/office/drawing/2014/main" id="{910A8C78-BA86-4840-A635-D89086CD535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a:extLst>
            <a:ext uri="{FF2B5EF4-FFF2-40B4-BE49-F238E27FC236}">
              <a16:creationId xmlns:a16="http://schemas.microsoft.com/office/drawing/2014/main" id="{1BFA09C2-282E-4D7D-ABAB-FFB95FAEA46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a:extLst>
            <a:ext uri="{FF2B5EF4-FFF2-40B4-BE49-F238E27FC236}">
              <a16:creationId xmlns:a16="http://schemas.microsoft.com/office/drawing/2014/main" id="{D86832E8-8824-41A2-A265-D328688DC9A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a:extLst>
            <a:ext uri="{FF2B5EF4-FFF2-40B4-BE49-F238E27FC236}">
              <a16:creationId xmlns:a16="http://schemas.microsoft.com/office/drawing/2014/main" id="{B626AF69-E6A1-42FE-A9AA-5C8FD1CB7BF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a:extLst>
            <a:ext uri="{FF2B5EF4-FFF2-40B4-BE49-F238E27FC236}">
              <a16:creationId xmlns:a16="http://schemas.microsoft.com/office/drawing/2014/main" id="{BC1E0C8A-BF2D-4257-B431-C687779DB1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a:extLst>
            <a:ext uri="{FF2B5EF4-FFF2-40B4-BE49-F238E27FC236}">
              <a16:creationId xmlns:a16="http://schemas.microsoft.com/office/drawing/2014/main" id="{6DCD16F5-8A70-47E2-9DE5-DB44985A058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a:extLst>
            <a:ext uri="{FF2B5EF4-FFF2-40B4-BE49-F238E27FC236}">
              <a16:creationId xmlns:a16="http://schemas.microsoft.com/office/drawing/2014/main" id="{2ACD7733-D917-4464-85AF-E07CDDDB1C4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a:extLst>
            <a:ext uri="{FF2B5EF4-FFF2-40B4-BE49-F238E27FC236}">
              <a16:creationId xmlns:a16="http://schemas.microsoft.com/office/drawing/2014/main" id="{FC6574DB-566A-497E-B59D-D9081BEBCDE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7" name="テキスト ボックス 446">
          <a:extLst>
            <a:ext uri="{FF2B5EF4-FFF2-40B4-BE49-F238E27FC236}">
              <a16:creationId xmlns:a16="http://schemas.microsoft.com/office/drawing/2014/main" id="{B5BE1EEB-C45B-4E6F-81A9-5244D4B47A2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03E4DA4B-5E7F-413E-9F0D-3891217366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9AE3A12A-F372-44D3-B0C6-54B5CE6247A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a:extLst>
            <a:ext uri="{FF2B5EF4-FFF2-40B4-BE49-F238E27FC236}">
              <a16:creationId xmlns:a16="http://schemas.microsoft.com/office/drawing/2014/main" id="{0FEEE293-40AA-4F72-9BB9-F94197C25D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51" name="直線コネクタ 450">
          <a:extLst>
            <a:ext uri="{FF2B5EF4-FFF2-40B4-BE49-F238E27FC236}">
              <a16:creationId xmlns:a16="http://schemas.microsoft.com/office/drawing/2014/main" id="{50BF453F-0D02-45B6-A2AB-BFDC80ADE7C9}"/>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52" name="【学校施設】&#10;有形固定資産減価償却率最小値テキスト">
          <a:extLst>
            <a:ext uri="{FF2B5EF4-FFF2-40B4-BE49-F238E27FC236}">
              <a16:creationId xmlns:a16="http://schemas.microsoft.com/office/drawing/2014/main" id="{980C8EDD-5BB5-4EA7-A484-F26A64441D27}"/>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53" name="直線コネクタ 452">
          <a:extLst>
            <a:ext uri="{FF2B5EF4-FFF2-40B4-BE49-F238E27FC236}">
              <a16:creationId xmlns:a16="http://schemas.microsoft.com/office/drawing/2014/main" id="{825AC412-8F65-4EAF-93FB-6BD67E800F4F}"/>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4" name="【学校施設】&#10;有形固定資産減価償却率最大値テキスト">
          <a:extLst>
            <a:ext uri="{FF2B5EF4-FFF2-40B4-BE49-F238E27FC236}">
              <a16:creationId xmlns:a16="http://schemas.microsoft.com/office/drawing/2014/main" id="{B7D1A8CB-3009-4916-A11C-534343224BA5}"/>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5" name="直線コネクタ 454">
          <a:extLst>
            <a:ext uri="{FF2B5EF4-FFF2-40B4-BE49-F238E27FC236}">
              <a16:creationId xmlns:a16="http://schemas.microsoft.com/office/drawing/2014/main" id="{D7505145-DF8B-4CD5-AA2A-203676F942D2}"/>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56" name="【学校施設】&#10;有形固定資産減価償却率平均値テキスト">
          <a:extLst>
            <a:ext uri="{FF2B5EF4-FFF2-40B4-BE49-F238E27FC236}">
              <a16:creationId xmlns:a16="http://schemas.microsoft.com/office/drawing/2014/main" id="{D0F3F7B0-5BDA-47B3-8F93-391D1AC1A65C}"/>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7" name="フローチャート: 判断 456">
          <a:extLst>
            <a:ext uri="{FF2B5EF4-FFF2-40B4-BE49-F238E27FC236}">
              <a16:creationId xmlns:a16="http://schemas.microsoft.com/office/drawing/2014/main" id="{651E7D4D-E390-4697-AA37-C1D88D0211C2}"/>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58" name="フローチャート: 判断 457">
          <a:extLst>
            <a:ext uri="{FF2B5EF4-FFF2-40B4-BE49-F238E27FC236}">
              <a16:creationId xmlns:a16="http://schemas.microsoft.com/office/drawing/2014/main" id="{47DD5EEC-81C9-4C0B-9F02-3AA0903A8E5C}"/>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9" name="フローチャート: 判断 458">
          <a:extLst>
            <a:ext uri="{FF2B5EF4-FFF2-40B4-BE49-F238E27FC236}">
              <a16:creationId xmlns:a16="http://schemas.microsoft.com/office/drawing/2014/main" id="{27553901-7693-4E6E-88DC-F70ACECD6C95}"/>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980BEFA3-0F8E-4094-8D1A-9630D2854A4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41D2FF7-02FF-499D-B860-FAF72C2646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75F2C125-9EDC-4A42-B60D-EB61BA553B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8F82E57-9F33-4B74-B37B-859ECAB353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3589AC81-F3EE-48AD-AB1D-6B39867405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465" name="楕円 464">
          <a:extLst>
            <a:ext uri="{FF2B5EF4-FFF2-40B4-BE49-F238E27FC236}">
              <a16:creationId xmlns:a16="http://schemas.microsoft.com/office/drawing/2014/main" id="{0A253CA7-19DB-45A1-B636-8D42F5424B25}"/>
            </a:ext>
          </a:extLst>
        </xdr:cNvPr>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466" name="【学校施設】&#10;有形固定資産減価償却率該当値テキスト">
          <a:extLst>
            <a:ext uri="{FF2B5EF4-FFF2-40B4-BE49-F238E27FC236}">
              <a16:creationId xmlns:a16="http://schemas.microsoft.com/office/drawing/2014/main" id="{C7DA83B0-A587-46D8-8E0B-49CF11782F29}"/>
            </a:ext>
          </a:extLst>
        </xdr:cNvPr>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467" name="楕円 466">
          <a:extLst>
            <a:ext uri="{FF2B5EF4-FFF2-40B4-BE49-F238E27FC236}">
              <a16:creationId xmlns:a16="http://schemas.microsoft.com/office/drawing/2014/main" id="{A343451C-7655-417E-BD44-984A6B6BB0C9}"/>
            </a:ext>
          </a:extLst>
        </xdr:cNvPr>
        <xdr:cNvSpPr/>
      </xdr:nvSpPr>
      <xdr:spPr>
        <a:xfrm>
          <a:off x="15430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87630</xdr:rowOff>
    </xdr:from>
    <xdr:to>
      <xdr:col>85</xdr:col>
      <xdr:colOff>127000</xdr:colOff>
      <xdr:row>60</xdr:row>
      <xdr:rowOff>89535</xdr:rowOff>
    </xdr:to>
    <xdr:cxnSp macro="">
      <xdr:nvCxnSpPr>
        <xdr:cNvPr id="468" name="直線コネクタ 467">
          <a:extLst>
            <a:ext uri="{FF2B5EF4-FFF2-40B4-BE49-F238E27FC236}">
              <a16:creationId xmlns:a16="http://schemas.microsoft.com/office/drawing/2014/main" id="{54BF0776-087B-4DAB-9DE2-7AE6D276FB35}"/>
            </a:ext>
          </a:extLst>
        </xdr:cNvPr>
        <xdr:cNvCxnSpPr/>
      </xdr:nvCxnSpPr>
      <xdr:spPr>
        <a:xfrm flipV="1">
          <a:off x="15481300" y="103746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69" name="楕円 468">
          <a:extLst>
            <a:ext uri="{FF2B5EF4-FFF2-40B4-BE49-F238E27FC236}">
              <a16:creationId xmlns:a16="http://schemas.microsoft.com/office/drawing/2014/main" id="{FE7C002D-4A3E-4635-B99D-40CF0BD14F75}"/>
            </a:ext>
          </a:extLst>
        </xdr:cNvPr>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78105</xdr:rowOff>
    </xdr:from>
    <xdr:to>
      <xdr:col>81</xdr:col>
      <xdr:colOff>50800</xdr:colOff>
      <xdr:row>60</xdr:row>
      <xdr:rowOff>89535</xdr:rowOff>
    </xdr:to>
    <xdr:cxnSp macro="">
      <xdr:nvCxnSpPr>
        <xdr:cNvPr id="470" name="直線コネクタ 469">
          <a:extLst>
            <a:ext uri="{FF2B5EF4-FFF2-40B4-BE49-F238E27FC236}">
              <a16:creationId xmlns:a16="http://schemas.microsoft.com/office/drawing/2014/main" id="{DB075422-9927-4BBE-B0CB-5FECA8C688B4}"/>
            </a:ext>
          </a:extLst>
        </xdr:cNvPr>
        <xdr:cNvCxnSpPr/>
      </xdr:nvCxnSpPr>
      <xdr:spPr>
        <a:xfrm>
          <a:off x="14592300" y="103651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71" name="n_1aveValue【学校施設】&#10;有形固定資産減価償却率">
          <a:extLst>
            <a:ext uri="{FF2B5EF4-FFF2-40B4-BE49-F238E27FC236}">
              <a16:creationId xmlns:a16="http://schemas.microsoft.com/office/drawing/2014/main" id="{1483A0C7-7163-4ADE-A6F7-5328B9AEE84B}"/>
            </a:ext>
          </a:extLst>
        </xdr:cNvPr>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72" name="n_2aveValue【学校施設】&#10;有形固定資産減価償却率">
          <a:extLst>
            <a:ext uri="{FF2B5EF4-FFF2-40B4-BE49-F238E27FC236}">
              <a16:creationId xmlns:a16="http://schemas.microsoft.com/office/drawing/2014/main" id="{577CE42D-C9BA-4204-96B8-C6A5E2B3EA40}"/>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131462</xdr:rowOff>
    </xdr:from>
    <xdr:ext cx="405111" cy="259045"/>
    <xdr:sp macro="" textlink="">
      <xdr:nvSpPr>
        <xdr:cNvPr id="473" name="n_1mainValue【学校施設】&#10;有形固定資産減価償却率">
          <a:extLst>
            <a:ext uri="{FF2B5EF4-FFF2-40B4-BE49-F238E27FC236}">
              <a16:creationId xmlns:a16="http://schemas.microsoft.com/office/drawing/2014/main" id="{E05E8656-3322-4DE8-861D-C4866201FDA7}"/>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74" name="n_2mainValue【学校施設】&#10;有形固定資産減価償却率">
          <a:extLst>
            <a:ext uri="{FF2B5EF4-FFF2-40B4-BE49-F238E27FC236}">
              <a16:creationId xmlns:a16="http://schemas.microsoft.com/office/drawing/2014/main" id="{B53F1D09-B1ED-4846-AACB-AD593AF3F826}"/>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AFE15CBB-2E77-4834-8182-BE94EAB355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39CD061B-727F-4D83-9714-611C97711A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583EF79C-329E-432F-9082-E71E439382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476E4562-C8E3-43EE-BC4B-3E04D13639B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E913EB7B-B6C2-4E7A-9EC5-DA4A70935F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AF9A45B7-4C88-4252-B6CC-3CDC3EC0A6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FE82CF7D-D0A3-4057-9A95-56F8F19703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CAE727A-C5A1-42C0-90CB-1E98E46C14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363F874D-E76D-4CAC-B9C0-2C5FB15585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3EBE5143-0F49-4815-A490-636BE604D9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a:extLst>
            <a:ext uri="{FF2B5EF4-FFF2-40B4-BE49-F238E27FC236}">
              <a16:creationId xmlns:a16="http://schemas.microsoft.com/office/drawing/2014/main" id="{19898FB8-BC42-41F4-B4B8-55B5F2A9934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a:extLst>
            <a:ext uri="{FF2B5EF4-FFF2-40B4-BE49-F238E27FC236}">
              <a16:creationId xmlns:a16="http://schemas.microsoft.com/office/drawing/2014/main" id="{46987946-78F9-4528-9E03-EC9ABE9C65C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a:extLst>
            <a:ext uri="{FF2B5EF4-FFF2-40B4-BE49-F238E27FC236}">
              <a16:creationId xmlns:a16="http://schemas.microsoft.com/office/drawing/2014/main" id="{29396801-8722-4D6F-B23C-9452BB1020A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a:extLst>
            <a:ext uri="{FF2B5EF4-FFF2-40B4-BE49-F238E27FC236}">
              <a16:creationId xmlns:a16="http://schemas.microsoft.com/office/drawing/2014/main" id="{7DA14E37-FF33-4E78-9E1D-6FBF7E8F1CB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a:extLst>
            <a:ext uri="{FF2B5EF4-FFF2-40B4-BE49-F238E27FC236}">
              <a16:creationId xmlns:a16="http://schemas.microsoft.com/office/drawing/2014/main" id="{669F38F0-A37B-4300-B665-880472A27CA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a:extLst>
            <a:ext uri="{FF2B5EF4-FFF2-40B4-BE49-F238E27FC236}">
              <a16:creationId xmlns:a16="http://schemas.microsoft.com/office/drawing/2014/main" id="{F405883E-552B-4076-9B45-9D49A5389EB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a:extLst>
            <a:ext uri="{FF2B5EF4-FFF2-40B4-BE49-F238E27FC236}">
              <a16:creationId xmlns:a16="http://schemas.microsoft.com/office/drawing/2014/main" id="{A02F4968-68B8-4C1B-9B81-4510DBAE4F4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a:extLst>
            <a:ext uri="{FF2B5EF4-FFF2-40B4-BE49-F238E27FC236}">
              <a16:creationId xmlns:a16="http://schemas.microsoft.com/office/drawing/2014/main" id="{6063C6BD-FB52-43D9-B592-AC7D2E6EE1E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18FF1286-2104-4CCA-B61A-CAC2534272F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62412DF6-8C72-427A-92EB-40E6468299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8D3BED61-2D09-49AD-AAB5-86FC912D2F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96" name="直線コネクタ 495">
          <a:extLst>
            <a:ext uri="{FF2B5EF4-FFF2-40B4-BE49-F238E27FC236}">
              <a16:creationId xmlns:a16="http://schemas.microsoft.com/office/drawing/2014/main" id="{4EBE02FE-86E7-4919-B897-0FCE73097FE5}"/>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97" name="【学校施設】&#10;一人当たり面積最小値テキスト">
          <a:extLst>
            <a:ext uri="{FF2B5EF4-FFF2-40B4-BE49-F238E27FC236}">
              <a16:creationId xmlns:a16="http://schemas.microsoft.com/office/drawing/2014/main" id="{C2C45C13-8CB4-48AC-9BE7-242E8DE129CF}"/>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98" name="直線コネクタ 497">
          <a:extLst>
            <a:ext uri="{FF2B5EF4-FFF2-40B4-BE49-F238E27FC236}">
              <a16:creationId xmlns:a16="http://schemas.microsoft.com/office/drawing/2014/main" id="{0EDF1E49-C4AF-4345-A288-E7F1415A53C0}"/>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99" name="【学校施設】&#10;一人当たり面積最大値テキスト">
          <a:extLst>
            <a:ext uri="{FF2B5EF4-FFF2-40B4-BE49-F238E27FC236}">
              <a16:creationId xmlns:a16="http://schemas.microsoft.com/office/drawing/2014/main" id="{BA74BBB6-5A02-4450-A23F-829F4D6940B7}"/>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00" name="直線コネクタ 499">
          <a:extLst>
            <a:ext uri="{FF2B5EF4-FFF2-40B4-BE49-F238E27FC236}">
              <a16:creationId xmlns:a16="http://schemas.microsoft.com/office/drawing/2014/main" id="{3AB1DE5A-2FFC-4524-AF61-3A209E0D95FC}"/>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01" name="【学校施設】&#10;一人当たり面積平均値テキスト">
          <a:extLst>
            <a:ext uri="{FF2B5EF4-FFF2-40B4-BE49-F238E27FC236}">
              <a16:creationId xmlns:a16="http://schemas.microsoft.com/office/drawing/2014/main" id="{CE030ECB-5782-48F6-AF9E-4003A411B297}"/>
            </a:ext>
          </a:extLst>
        </xdr:cNvPr>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02" name="フローチャート: 判断 501">
          <a:extLst>
            <a:ext uri="{FF2B5EF4-FFF2-40B4-BE49-F238E27FC236}">
              <a16:creationId xmlns:a16="http://schemas.microsoft.com/office/drawing/2014/main" id="{3AEB63A3-353F-41BD-BF94-2281FF230342}"/>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03" name="フローチャート: 判断 502">
          <a:extLst>
            <a:ext uri="{FF2B5EF4-FFF2-40B4-BE49-F238E27FC236}">
              <a16:creationId xmlns:a16="http://schemas.microsoft.com/office/drawing/2014/main" id="{91058A5F-2DEE-4C72-BF5C-04270EC37A65}"/>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04" name="フローチャート: 判断 503">
          <a:extLst>
            <a:ext uri="{FF2B5EF4-FFF2-40B4-BE49-F238E27FC236}">
              <a16:creationId xmlns:a16="http://schemas.microsoft.com/office/drawing/2014/main" id="{8AAA8476-7233-41EC-8755-8B8564D1CCEF}"/>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8FE2BA84-B81B-437B-850D-7D89DCACBE1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91DD0D2-2433-4606-AF3F-6C344344C0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E429FDD-0C2C-4896-BFC6-A6E764D33B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B62DCAB-ECBC-4BD3-807A-0FFC3A0EE9F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5937A6B-78CB-467F-A966-93D4742EF7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151968</xdr:rowOff>
    </xdr:from>
    <xdr:to>
      <xdr:col>116</xdr:col>
      <xdr:colOff>114300</xdr:colOff>
      <xdr:row>61</xdr:row>
      <xdr:rowOff>82118</xdr:rowOff>
    </xdr:to>
    <xdr:sp macro="" textlink="">
      <xdr:nvSpPr>
        <xdr:cNvPr id="510" name="楕円 509">
          <a:extLst>
            <a:ext uri="{FF2B5EF4-FFF2-40B4-BE49-F238E27FC236}">
              <a16:creationId xmlns:a16="http://schemas.microsoft.com/office/drawing/2014/main" id="{C603B3F1-28B6-4C72-996A-ECE266024345}"/>
            </a:ext>
          </a:extLst>
        </xdr:cNvPr>
        <xdr:cNvSpPr/>
      </xdr:nvSpPr>
      <xdr:spPr>
        <a:xfrm>
          <a:off x="22110700" y="104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130395</xdr:rowOff>
    </xdr:from>
    <xdr:ext cx="469744" cy="259045"/>
    <xdr:sp macro="" textlink="">
      <xdr:nvSpPr>
        <xdr:cNvPr id="511" name="【学校施設】&#10;一人当たり面積該当値テキスト">
          <a:extLst>
            <a:ext uri="{FF2B5EF4-FFF2-40B4-BE49-F238E27FC236}">
              <a16:creationId xmlns:a16="http://schemas.microsoft.com/office/drawing/2014/main" id="{B48318DD-8B25-41F3-8124-37234AD599FD}"/>
            </a:ext>
          </a:extLst>
        </xdr:cNvPr>
        <xdr:cNvSpPr txBox="1"/>
      </xdr:nvSpPr>
      <xdr:spPr>
        <a:xfrm>
          <a:off x="22199600" y="1041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157455</xdr:rowOff>
    </xdr:from>
    <xdr:to>
      <xdr:col>112</xdr:col>
      <xdr:colOff>38100</xdr:colOff>
      <xdr:row>61</xdr:row>
      <xdr:rowOff>87605</xdr:rowOff>
    </xdr:to>
    <xdr:sp macro="" textlink="">
      <xdr:nvSpPr>
        <xdr:cNvPr id="512" name="楕円 511">
          <a:extLst>
            <a:ext uri="{FF2B5EF4-FFF2-40B4-BE49-F238E27FC236}">
              <a16:creationId xmlns:a16="http://schemas.microsoft.com/office/drawing/2014/main" id="{BB69A5C6-0E69-4E9E-AAAE-48E791B2E4EB}"/>
            </a:ext>
          </a:extLst>
        </xdr:cNvPr>
        <xdr:cNvSpPr/>
      </xdr:nvSpPr>
      <xdr:spPr>
        <a:xfrm>
          <a:off x="21272500" y="104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31318</xdr:rowOff>
    </xdr:from>
    <xdr:to>
      <xdr:col>116</xdr:col>
      <xdr:colOff>63500</xdr:colOff>
      <xdr:row>61</xdr:row>
      <xdr:rowOff>36805</xdr:rowOff>
    </xdr:to>
    <xdr:cxnSp macro="">
      <xdr:nvCxnSpPr>
        <xdr:cNvPr id="513" name="直線コネクタ 512">
          <a:extLst>
            <a:ext uri="{FF2B5EF4-FFF2-40B4-BE49-F238E27FC236}">
              <a16:creationId xmlns:a16="http://schemas.microsoft.com/office/drawing/2014/main" id="{19CD6AED-EF76-470E-B3DF-FD4E9C668A9D}"/>
            </a:ext>
          </a:extLst>
        </xdr:cNvPr>
        <xdr:cNvCxnSpPr/>
      </xdr:nvCxnSpPr>
      <xdr:spPr>
        <a:xfrm flipV="1">
          <a:off x="21323300" y="1048976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153112</xdr:rowOff>
    </xdr:from>
    <xdr:to>
      <xdr:col>107</xdr:col>
      <xdr:colOff>101600</xdr:colOff>
      <xdr:row>61</xdr:row>
      <xdr:rowOff>83262</xdr:rowOff>
    </xdr:to>
    <xdr:sp macro="" textlink="">
      <xdr:nvSpPr>
        <xdr:cNvPr id="514" name="楕円 513">
          <a:extLst>
            <a:ext uri="{FF2B5EF4-FFF2-40B4-BE49-F238E27FC236}">
              <a16:creationId xmlns:a16="http://schemas.microsoft.com/office/drawing/2014/main" id="{AF20FA99-7296-466B-9F6D-2CEA62592AC7}"/>
            </a:ext>
          </a:extLst>
        </xdr:cNvPr>
        <xdr:cNvSpPr/>
      </xdr:nvSpPr>
      <xdr:spPr>
        <a:xfrm>
          <a:off x="20383500" y="104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32462</xdr:rowOff>
    </xdr:from>
    <xdr:to>
      <xdr:col>111</xdr:col>
      <xdr:colOff>177800</xdr:colOff>
      <xdr:row>61</xdr:row>
      <xdr:rowOff>36805</xdr:rowOff>
    </xdr:to>
    <xdr:cxnSp macro="">
      <xdr:nvCxnSpPr>
        <xdr:cNvPr id="515" name="直線コネクタ 514">
          <a:extLst>
            <a:ext uri="{FF2B5EF4-FFF2-40B4-BE49-F238E27FC236}">
              <a16:creationId xmlns:a16="http://schemas.microsoft.com/office/drawing/2014/main" id="{6B7485D9-805F-440B-91F5-1BECE6658578}"/>
            </a:ext>
          </a:extLst>
        </xdr:cNvPr>
        <xdr:cNvCxnSpPr/>
      </xdr:nvCxnSpPr>
      <xdr:spPr>
        <a:xfrm>
          <a:off x="20434300" y="1049091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516" name="n_1aveValue【学校施設】&#10;一人当たり面積">
          <a:extLst>
            <a:ext uri="{FF2B5EF4-FFF2-40B4-BE49-F238E27FC236}">
              <a16:creationId xmlns:a16="http://schemas.microsoft.com/office/drawing/2014/main" id="{88169120-C11F-4E42-A0F2-65A8ADBEB35F}"/>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17" name="n_2aveValue【学校施設】&#10;一人当たり面積">
          <a:extLst>
            <a:ext uri="{FF2B5EF4-FFF2-40B4-BE49-F238E27FC236}">
              <a16:creationId xmlns:a16="http://schemas.microsoft.com/office/drawing/2014/main" id="{B5FB6584-40C6-4F00-8890-3D174E90F1E5}"/>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78732</xdr:rowOff>
    </xdr:from>
    <xdr:ext cx="469744" cy="259045"/>
    <xdr:sp macro="" textlink="">
      <xdr:nvSpPr>
        <xdr:cNvPr id="518" name="n_1mainValue【学校施設】&#10;一人当たり面積">
          <a:extLst>
            <a:ext uri="{FF2B5EF4-FFF2-40B4-BE49-F238E27FC236}">
              <a16:creationId xmlns:a16="http://schemas.microsoft.com/office/drawing/2014/main" id="{48A7450F-45C0-4695-B05E-38283D7E8D69}"/>
            </a:ext>
          </a:extLst>
        </xdr:cNvPr>
        <xdr:cNvSpPr txBox="1"/>
      </xdr:nvSpPr>
      <xdr:spPr>
        <a:xfrm>
          <a:off x="21075727" y="105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74389</xdr:rowOff>
    </xdr:from>
    <xdr:ext cx="469744" cy="259045"/>
    <xdr:sp macro="" textlink="">
      <xdr:nvSpPr>
        <xdr:cNvPr id="519" name="n_2mainValue【学校施設】&#10;一人当たり面積">
          <a:extLst>
            <a:ext uri="{FF2B5EF4-FFF2-40B4-BE49-F238E27FC236}">
              <a16:creationId xmlns:a16="http://schemas.microsoft.com/office/drawing/2014/main" id="{B9A8860D-8CCD-4D50-923E-66310BE501DF}"/>
            </a:ext>
          </a:extLst>
        </xdr:cNvPr>
        <xdr:cNvSpPr txBox="1"/>
      </xdr:nvSpPr>
      <xdr:spPr>
        <a:xfrm>
          <a:off x="20199427" y="10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39D6655B-F90C-4FCD-A29B-68F35B85C9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CE1A0BB4-4B31-41FC-A5D2-783B37BBA6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49E285F2-3347-49D2-A92C-FF550A293D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2AFA42-CA9C-43EF-8A98-B8915590CE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4C7AFB4B-E1A2-40EA-AA58-882ADBF94F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A335EB31-3025-43B5-A6D1-F2A70D078A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C2ECB1AF-7E3E-4E62-AA68-EF1F79E932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EEA50122-5965-4D87-B91D-29CA9664E7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E0E8C24F-5617-4B90-A510-0AE0D9783A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5F964026-6B8A-46DE-A0A5-ECFCDCF5D9C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6C8C8291-005D-40A3-A7CF-68D7644ED00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a:extLst>
            <a:ext uri="{FF2B5EF4-FFF2-40B4-BE49-F238E27FC236}">
              <a16:creationId xmlns:a16="http://schemas.microsoft.com/office/drawing/2014/main" id="{1C74E149-A00F-46EA-B315-AE3B88C3360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ED0AF351-69B6-4457-BB42-78F66BD4DF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D9CCC61E-3662-4700-B768-0F60814E12C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D32D9DD1-8475-44B6-9D7F-8DA7D790B73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8B10908D-3031-429E-A434-8127D021BE5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6B09A63C-3CE9-4B1A-9DC4-741D142A118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3D8410D7-58C0-460D-85E3-09325CD8D3A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F3608964-1957-45C9-9363-C4C021FAC9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01860109-988E-4291-BD51-96B213B85E5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18597188-FD67-4A66-9E4F-70824A5BF88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a:extLst>
            <a:ext uri="{FF2B5EF4-FFF2-40B4-BE49-F238E27FC236}">
              <a16:creationId xmlns:a16="http://schemas.microsoft.com/office/drawing/2014/main" id="{108F464E-8829-43E2-A9C1-F916FF91D68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3C37656B-11BB-4845-B99F-97355C1271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a:extLst>
            <a:ext uri="{FF2B5EF4-FFF2-40B4-BE49-F238E27FC236}">
              <a16:creationId xmlns:a16="http://schemas.microsoft.com/office/drawing/2014/main" id="{FEB8D93A-61E1-458E-AF8A-FE84A49A581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児童館】&#10;有形固定資産減価償却率グラフ枠">
          <a:extLst>
            <a:ext uri="{FF2B5EF4-FFF2-40B4-BE49-F238E27FC236}">
              <a16:creationId xmlns:a16="http://schemas.microsoft.com/office/drawing/2014/main" id="{EA97B628-7D64-4238-B7ED-BED927CE20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45" name="直線コネクタ 544">
          <a:extLst>
            <a:ext uri="{FF2B5EF4-FFF2-40B4-BE49-F238E27FC236}">
              <a16:creationId xmlns:a16="http://schemas.microsoft.com/office/drawing/2014/main" id="{046837D3-0E38-4AB0-86E3-2F04496AA75F}"/>
            </a:ext>
          </a:extLst>
        </xdr:cNvPr>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児童館】&#10;有形固定資産減価償却率最小値テキスト">
          <a:extLst>
            <a:ext uri="{FF2B5EF4-FFF2-40B4-BE49-F238E27FC236}">
              <a16:creationId xmlns:a16="http://schemas.microsoft.com/office/drawing/2014/main" id="{A13210C7-9597-45D7-9E03-74D3F4007C5F}"/>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a:extLst>
            <a:ext uri="{FF2B5EF4-FFF2-40B4-BE49-F238E27FC236}">
              <a16:creationId xmlns:a16="http://schemas.microsoft.com/office/drawing/2014/main" id="{1A6DBCD1-478E-472E-B538-14841631C886}"/>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8" name="【児童館】&#10;有形固定資産減価償却率最大値テキスト">
          <a:extLst>
            <a:ext uri="{FF2B5EF4-FFF2-40B4-BE49-F238E27FC236}">
              <a16:creationId xmlns:a16="http://schemas.microsoft.com/office/drawing/2014/main" id="{87722B44-117B-448C-B3AA-87687DE536E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9" name="直線コネクタ 548">
          <a:extLst>
            <a:ext uri="{FF2B5EF4-FFF2-40B4-BE49-F238E27FC236}">
              <a16:creationId xmlns:a16="http://schemas.microsoft.com/office/drawing/2014/main" id="{D20252D6-0999-4879-8A3A-0E9EFCC26D0E}"/>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50" name="【児童館】&#10;有形固定資産減価償却率平均値テキスト">
          <a:extLst>
            <a:ext uri="{FF2B5EF4-FFF2-40B4-BE49-F238E27FC236}">
              <a16:creationId xmlns:a16="http://schemas.microsoft.com/office/drawing/2014/main" id="{7534F3E2-DDFD-474F-A42D-4014502888BB}"/>
            </a:ext>
          </a:extLst>
        </xdr:cNvPr>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51" name="フローチャート: 判断 550">
          <a:extLst>
            <a:ext uri="{FF2B5EF4-FFF2-40B4-BE49-F238E27FC236}">
              <a16:creationId xmlns:a16="http://schemas.microsoft.com/office/drawing/2014/main" id="{B0BCE0AA-F8A3-46D9-ACC1-2000877C4C0C}"/>
            </a:ext>
          </a:extLst>
        </xdr:cNvPr>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52" name="フローチャート: 判断 551">
          <a:extLst>
            <a:ext uri="{FF2B5EF4-FFF2-40B4-BE49-F238E27FC236}">
              <a16:creationId xmlns:a16="http://schemas.microsoft.com/office/drawing/2014/main" id="{2711BD76-8729-4F74-9A36-8E643B773A57}"/>
            </a:ext>
          </a:extLst>
        </xdr:cNvPr>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53" name="フローチャート: 判断 552">
          <a:extLst>
            <a:ext uri="{FF2B5EF4-FFF2-40B4-BE49-F238E27FC236}">
              <a16:creationId xmlns:a16="http://schemas.microsoft.com/office/drawing/2014/main" id="{AB096E4A-A3B3-489D-967B-AB225A0137C3}"/>
            </a:ext>
          </a:extLst>
        </xdr:cNvPr>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E3EA4912-D49F-4A73-A902-D6C2466CB85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AD52EBD3-3084-452C-9339-A28D87EB07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88B8A1D4-4A66-4D85-8031-F27BC35C57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6FCAD234-8B28-4731-AF7D-A567DFDB64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32166A63-89BB-4381-8AAD-1E6B62D6A7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559" name="楕円 558">
          <a:extLst>
            <a:ext uri="{FF2B5EF4-FFF2-40B4-BE49-F238E27FC236}">
              <a16:creationId xmlns:a16="http://schemas.microsoft.com/office/drawing/2014/main" id="{688682E8-0341-4AF0-809C-78A9BA8FE303}"/>
            </a:ext>
          </a:extLst>
        </xdr:cNvPr>
        <xdr:cNvSpPr/>
      </xdr:nvSpPr>
      <xdr:spPr>
        <a:xfrm>
          <a:off x="16268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560" name="【児童館】&#10;有形固定資産減価償却率該当値テキスト">
          <a:extLst>
            <a:ext uri="{FF2B5EF4-FFF2-40B4-BE49-F238E27FC236}">
              <a16:creationId xmlns:a16="http://schemas.microsoft.com/office/drawing/2014/main" id="{D3BF6E92-00F4-4353-BA30-247BAEEA8099}"/>
            </a:ext>
          </a:extLst>
        </xdr:cNvPr>
        <xdr:cNvSpPr txBox="1"/>
      </xdr:nvSpPr>
      <xdr:spPr>
        <a:xfrm>
          <a:off x="16357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561" name="楕円 560">
          <a:extLst>
            <a:ext uri="{FF2B5EF4-FFF2-40B4-BE49-F238E27FC236}">
              <a16:creationId xmlns:a16="http://schemas.microsoft.com/office/drawing/2014/main" id="{C6C0BFE3-5A0F-48AB-8918-58B5988DED18}"/>
            </a:ext>
          </a:extLst>
        </xdr:cNvPr>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xdr:rowOff>
    </xdr:from>
    <xdr:to>
      <xdr:col>85</xdr:col>
      <xdr:colOff>127000</xdr:colOff>
      <xdr:row>81</xdr:row>
      <xdr:rowOff>11974</xdr:rowOff>
    </xdr:to>
    <xdr:cxnSp macro="">
      <xdr:nvCxnSpPr>
        <xdr:cNvPr id="562" name="直線コネクタ 561">
          <a:extLst>
            <a:ext uri="{FF2B5EF4-FFF2-40B4-BE49-F238E27FC236}">
              <a16:creationId xmlns:a16="http://schemas.microsoft.com/office/drawing/2014/main" id="{7544A7D4-9DCB-4CDC-8D7A-38563F44D22B}"/>
            </a:ext>
          </a:extLst>
        </xdr:cNvPr>
        <xdr:cNvCxnSpPr/>
      </xdr:nvCxnSpPr>
      <xdr:spPr>
        <a:xfrm flipV="1">
          <a:off x="15481300" y="1389615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563" name="楕円 562">
          <a:extLst>
            <a:ext uri="{FF2B5EF4-FFF2-40B4-BE49-F238E27FC236}">
              <a16:creationId xmlns:a16="http://schemas.microsoft.com/office/drawing/2014/main" id="{D37C2944-2F78-42DC-88F5-8A8467342A21}"/>
            </a:ext>
          </a:extLst>
        </xdr:cNvPr>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11974</xdr:rowOff>
    </xdr:to>
    <xdr:cxnSp macro="">
      <xdr:nvCxnSpPr>
        <xdr:cNvPr id="564" name="直線コネクタ 563">
          <a:extLst>
            <a:ext uri="{FF2B5EF4-FFF2-40B4-BE49-F238E27FC236}">
              <a16:creationId xmlns:a16="http://schemas.microsoft.com/office/drawing/2014/main" id="{B75B95A6-9803-47F5-88D4-0B60C754EAB2}"/>
            </a:ext>
          </a:extLst>
        </xdr:cNvPr>
        <xdr:cNvCxnSpPr/>
      </xdr:nvCxnSpPr>
      <xdr:spPr>
        <a:xfrm>
          <a:off x="14592300" y="13899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565" name="n_1aveValue【児童館】&#10;有形固定資産減価償却率">
          <a:extLst>
            <a:ext uri="{FF2B5EF4-FFF2-40B4-BE49-F238E27FC236}">
              <a16:creationId xmlns:a16="http://schemas.microsoft.com/office/drawing/2014/main" id="{087134FC-B416-469F-BEEE-5EDF4E1CF5A4}"/>
            </a:ext>
          </a:extLst>
        </xdr:cNvPr>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66" name="n_2aveValue【児童館】&#10;有形固定資産減価償却率">
          <a:extLst>
            <a:ext uri="{FF2B5EF4-FFF2-40B4-BE49-F238E27FC236}">
              <a16:creationId xmlns:a16="http://schemas.microsoft.com/office/drawing/2014/main" id="{EEA7F749-2B93-4FB0-B49B-4FB633F46BA7}"/>
            </a:ext>
          </a:extLst>
        </xdr:cNvPr>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53901</xdr:rowOff>
    </xdr:from>
    <xdr:ext cx="405111" cy="259045"/>
    <xdr:sp macro="" textlink="">
      <xdr:nvSpPr>
        <xdr:cNvPr id="567" name="n_1mainValue【児童館】&#10;有形固定資産減価償却率">
          <a:extLst>
            <a:ext uri="{FF2B5EF4-FFF2-40B4-BE49-F238E27FC236}">
              <a16:creationId xmlns:a16="http://schemas.microsoft.com/office/drawing/2014/main" id="{798CDD59-E332-46C0-99CF-C289C6AC7674}"/>
            </a:ext>
          </a:extLst>
        </xdr:cNvPr>
        <xdr:cNvSpPr txBox="1"/>
      </xdr:nvSpPr>
      <xdr:spPr>
        <a:xfrm>
          <a:off x="15266044" y="1394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53901</xdr:rowOff>
    </xdr:from>
    <xdr:ext cx="405111" cy="259045"/>
    <xdr:sp macro="" textlink="">
      <xdr:nvSpPr>
        <xdr:cNvPr id="568" name="n_2mainValue【児童館】&#10;有形固定資産減価償却率">
          <a:extLst>
            <a:ext uri="{FF2B5EF4-FFF2-40B4-BE49-F238E27FC236}">
              <a16:creationId xmlns:a16="http://schemas.microsoft.com/office/drawing/2014/main" id="{6ADCB955-3C49-4083-8EF2-ADF07593BACD}"/>
            </a:ext>
          </a:extLst>
        </xdr:cNvPr>
        <xdr:cNvSpPr txBox="1"/>
      </xdr:nvSpPr>
      <xdr:spPr>
        <a:xfrm>
          <a:off x="14389744" y="1394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361FF442-8E68-4AB0-846A-AA8F293491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974512D7-DAD5-46C3-A413-4D5B6D5923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F0F1514E-8A20-4492-922F-0682AE4FC7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E9FD75AF-5954-4322-97D2-E0EA008E2C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3B114F7A-B0F0-42C1-808C-BDB565CD99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227FC1AF-A0E8-4BB1-99FD-9BD183D99C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AD55423B-3FC4-47E3-97E4-29CE4E363D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1563220F-59AF-48FD-A1D5-6E8485538A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A0B4A66A-91DF-4A64-B2D8-7230AB565BC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769EDC20-5640-42B5-8C21-9544DB316A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a:extLst>
            <a:ext uri="{FF2B5EF4-FFF2-40B4-BE49-F238E27FC236}">
              <a16:creationId xmlns:a16="http://schemas.microsoft.com/office/drawing/2014/main" id="{6A387DD8-DF5D-400C-B597-1F688009896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a:extLst>
            <a:ext uri="{FF2B5EF4-FFF2-40B4-BE49-F238E27FC236}">
              <a16:creationId xmlns:a16="http://schemas.microsoft.com/office/drawing/2014/main" id="{3C2CD0EE-00D7-4BD6-9E1F-E07C3072F3B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a:extLst>
            <a:ext uri="{FF2B5EF4-FFF2-40B4-BE49-F238E27FC236}">
              <a16:creationId xmlns:a16="http://schemas.microsoft.com/office/drawing/2014/main" id="{6C6F57BC-4615-4411-8429-BF8CBB157CA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a:extLst>
            <a:ext uri="{FF2B5EF4-FFF2-40B4-BE49-F238E27FC236}">
              <a16:creationId xmlns:a16="http://schemas.microsoft.com/office/drawing/2014/main" id="{A500FDDB-99F7-47D2-A1A8-4DAD2C6B625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a:extLst>
            <a:ext uri="{FF2B5EF4-FFF2-40B4-BE49-F238E27FC236}">
              <a16:creationId xmlns:a16="http://schemas.microsoft.com/office/drawing/2014/main" id="{B933C789-787C-4E41-8AE6-CFD9CCF23E1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a:extLst>
            <a:ext uri="{FF2B5EF4-FFF2-40B4-BE49-F238E27FC236}">
              <a16:creationId xmlns:a16="http://schemas.microsoft.com/office/drawing/2014/main" id="{53094D26-A531-4999-BBB9-F951C802995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a:extLst>
            <a:ext uri="{FF2B5EF4-FFF2-40B4-BE49-F238E27FC236}">
              <a16:creationId xmlns:a16="http://schemas.microsoft.com/office/drawing/2014/main" id="{5FEB5FC9-BB38-4ECB-B679-D08273FB001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a:extLst>
            <a:ext uri="{FF2B5EF4-FFF2-40B4-BE49-F238E27FC236}">
              <a16:creationId xmlns:a16="http://schemas.microsoft.com/office/drawing/2014/main" id="{4EA8C5F1-2AD7-4FDF-8BDA-DE9F0C1435D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a:extLst>
            <a:ext uri="{FF2B5EF4-FFF2-40B4-BE49-F238E27FC236}">
              <a16:creationId xmlns:a16="http://schemas.microsoft.com/office/drawing/2014/main" id="{B86C156C-FF06-417A-9576-754B0D7F9F9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a:extLst>
            <a:ext uri="{FF2B5EF4-FFF2-40B4-BE49-F238E27FC236}">
              <a16:creationId xmlns:a16="http://schemas.microsoft.com/office/drawing/2014/main" id="{24DC052E-6E1F-43FA-98DE-58FAB4EF8FA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69F3DAB2-2DE9-469F-B0F9-6ECE9084FCC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06C66E6E-C4DB-404E-BB53-AD32A19ADF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a:extLst>
            <a:ext uri="{FF2B5EF4-FFF2-40B4-BE49-F238E27FC236}">
              <a16:creationId xmlns:a16="http://schemas.microsoft.com/office/drawing/2014/main" id="{81C8F821-7FC2-4CB8-BED1-B40527AD2E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92" name="直線コネクタ 591">
          <a:extLst>
            <a:ext uri="{FF2B5EF4-FFF2-40B4-BE49-F238E27FC236}">
              <a16:creationId xmlns:a16="http://schemas.microsoft.com/office/drawing/2014/main" id="{11F52E4C-AAD8-4CFF-8720-090B8D4638DA}"/>
            </a:ext>
          </a:extLst>
        </xdr:cNvPr>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93" name="【児童館】&#10;一人当たり面積最小値テキスト">
          <a:extLst>
            <a:ext uri="{FF2B5EF4-FFF2-40B4-BE49-F238E27FC236}">
              <a16:creationId xmlns:a16="http://schemas.microsoft.com/office/drawing/2014/main" id="{B795F0AF-FC30-4702-9B67-70FEA1F274ED}"/>
            </a:ext>
          </a:extLst>
        </xdr:cNvPr>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94" name="直線コネクタ 593">
          <a:extLst>
            <a:ext uri="{FF2B5EF4-FFF2-40B4-BE49-F238E27FC236}">
              <a16:creationId xmlns:a16="http://schemas.microsoft.com/office/drawing/2014/main" id="{8BF24621-F093-473E-87A4-48D053BCC10D}"/>
            </a:ext>
          </a:extLst>
        </xdr:cNvPr>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95" name="【児童館】&#10;一人当たり面積最大値テキスト">
          <a:extLst>
            <a:ext uri="{FF2B5EF4-FFF2-40B4-BE49-F238E27FC236}">
              <a16:creationId xmlns:a16="http://schemas.microsoft.com/office/drawing/2014/main" id="{9C523DB8-E5EB-4DEA-81F0-181D04B281AC}"/>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96" name="直線コネクタ 595">
          <a:extLst>
            <a:ext uri="{FF2B5EF4-FFF2-40B4-BE49-F238E27FC236}">
              <a16:creationId xmlns:a16="http://schemas.microsoft.com/office/drawing/2014/main" id="{DB6CC7BC-2386-4762-8156-04D14A16104A}"/>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116857</xdr:rowOff>
    </xdr:from>
    <xdr:ext cx="469744" cy="259045"/>
    <xdr:sp macro="" textlink="">
      <xdr:nvSpPr>
        <xdr:cNvPr id="597" name="【児童館】&#10;一人当たり面積平均値テキスト">
          <a:extLst>
            <a:ext uri="{FF2B5EF4-FFF2-40B4-BE49-F238E27FC236}">
              <a16:creationId xmlns:a16="http://schemas.microsoft.com/office/drawing/2014/main" id="{0F1F62FB-FCA0-4F69-9C16-EFA1949CD2F7}"/>
            </a:ext>
          </a:extLst>
        </xdr:cNvPr>
        <xdr:cNvSpPr txBox="1"/>
      </xdr:nvSpPr>
      <xdr:spPr>
        <a:xfrm>
          <a:off x="22199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98" name="フローチャート: 判断 597">
          <a:extLst>
            <a:ext uri="{FF2B5EF4-FFF2-40B4-BE49-F238E27FC236}">
              <a16:creationId xmlns:a16="http://schemas.microsoft.com/office/drawing/2014/main" id="{B75EC1E2-02F6-47CA-B2F4-A3CBFDC15FD1}"/>
            </a:ext>
          </a:extLst>
        </xdr:cNvPr>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99" name="フローチャート: 判断 598">
          <a:extLst>
            <a:ext uri="{FF2B5EF4-FFF2-40B4-BE49-F238E27FC236}">
              <a16:creationId xmlns:a16="http://schemas.microsoft.com/office/drawing/2014/main" id="{955A77A2-787C-4B42-AA58-08074A4BFF5F}"/>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00" name="フローチャート: 判断 599">
          <a:extLst>
            <a:ext uri="{FF2B5EF4-FFF2-40B4-BE49-F238E27FC236}">
              <a16:creationId xmlns:a16="http://schemas.microsoft.com/office/drawing/2014/main" id="{CB32B6FF-2C08-425F-8FFA-90105C950B31}"/>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AA3EBE87-52D7-484E-B29B-0CA0C321CF2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5DC9E1C8-2AD5-48DC-B842-A030EB9F9C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8748272C-DA52-4D65-9BB7-2F20CD7787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1F6D3688-D5BD-48C7-8604-9534D280B62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1F253966-B2D4-41AB-9A6E-9BC7AE37C9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06" name="楕円 605">
          <a:extLst>
            <a:ext uri="{FF2B5EF4-FFF2-40B4-BE49-F238E27FC236}">
              <a16:creationId xmlns:a16="http://schemas.microsoft.com/office/drawing/2014/main" id="{17C4EA68-32AC-496B-8E85-CB79425CD2D8}"/>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72407</xdr:rowOff>
    </xdr:from>
    <xdr:ext cx="469744" cy="259045"/>
    <xdr:sp macro="" textlink="">
      <xdr:nvSpPr>
        <xdr:cNvPr id="607" name="【児童館】&#10;一人当たり面積該当値テキスト">
          <a:extLst>
            <a:ext uri="{FF2B5EF4-FFF2-40B4-BE49-F238E27FC236}">
              <a16:creationId xmlns:a16="http://schemas.microsoft.com/office/drawing/2014/main" id="{E199A5AC-1FFD-471C-87DE-6B17970D47EA}"/>
            </a:ext>
          </a:extLst>
        </xdr:cNvPr>
        <xdr:cNvSpPr txBox="1"/>
      </xdr:nvSpPr>
      <xdr:spPr>
        <a:xfrm>
          <a:off x="22199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08" name="楕円 607">
          <a:extLst>
            <a:ext uri="{FF2B5EF4-FFF2-40B4-BE49-F238E27FC236}">
              <a16:creationId xmlns:a16="http://schemas.microsoft.com/office/drawing/2014/main" id="{ECBE0904-6A3E-43B7-92A6-07C393F15F9C}"/>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609" name="直線コネクタ 608">
          <a:extLst>
            <a:ext uri="{FF2B5EF4-FFF2-40B4-BE49-F238E27FC236}">
              <a16:creationId xmlns:a16="http://schemas.microsoft.com/office/drawing/2014/main" id="{C4585ACF-A705-46C3-879E-B10CE6EBF1D8}"/>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114936</xdr:rowOff>
    </xdr:from>
    <xdr:to>
      <xdr:col>107</xdr:col>
      <xdr:colOff>101600</xdr:colOff>
      <xdr:row>86</xdr:row>
      <xdr:rowOff>45086</xdr:rowOff>
    </xdr:to>
    <xdr:sp macro="" textlink="">
      <xdr:nvSpPr>
        <xdr:cNvPr id="610" name="楕円 609">
          <a:extLst>
            <a:ext uri="{FF2B5EF4-FFF2-40B4-BE49-F238E27FC236}">
              <a16:creationId xmlns:a16="http://schemas.microsoft.com/office/drawing/2014/main" id="{3D815F76-50A6-4CF8-B709-A2AE0DD61FAB}"/>
            </a:ext>
          </a:extLst>
        </xdr:cNvPr>
        <xdr:cNvSpPr/>
      </xdr:nvSpPr>
      <xdr:spPr>
        <a:xfrm>
          <a:off x="20383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165736</xdr:rowOff>
    </xdr:to>
    <xdr:cxnSp macro="">
      <xdr:nvCxnSpPr>
        <xdr:cNvPr id="611" name="直線コネクタ 610">
          <a:extLst>
            <a:ext uri="{FF2B5EF4-FFF2-40B4-BE49-F238E27FC236}">
              <a16:creationId xmlns:a16="http://schemas.microsoft.com/office/drawing/2014/main" id="{19D1CDA8-1B34-440E-827A-9DF1CD3A28D3}"/>
            </a:ext>
          </a:extLst>
        </xdr:cNvPr>
        <xdr:cNvCxnSpPr/>
      </xdr:nvCxnSpPr>
      <xdr:spPr>
        <a:xfrm flipV="1">
          <a:off x="20434300" y="1473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612" name="n_1aveValue【児童館】&#10;一人当たり面積">
          <a:extLst>
            <a:ext uri="{FF2B5EF4-FFF2-40B4-BE49-F238E27FC236}">
              <a16:creationId xmlns:a16="http://schemas.microsoft.com/office/drawing/2014/main" id="{965CDC0C-5FA6-40F2-A7D6-ACE5A577D803}"/>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13" name="n_2aveValue【児童館】&#10;一人当たり面積">
          <a:extLst>
            <a:ext uri="{FF2B5EF4-FFF2-40B4-BE49-F238E27FC236}">
              <a16:creationId xmlns:a16="http://schemas.microsoft.com/office/drawing/2014/main" id="{014F2FE5-A378-490A-A1D1-056B5A688BCE}"/>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59707</xdr:rowOff>
    </xdr:from>
    <xdr:ext cx="469744" cy="259045"/>
    <xdr:sp macro="" textlink="">
      <xdr:nvSpPr>
        <xdr:cNvPr id="614" name="n_1mainValue【児童館】&#10;一人当たり面積">
          <a:extLst>
            <a:ext uri="{FF2B5EF4-FFF2-40B4-BE49-F238E27FC236}">
              <a16:creationId xmlns:a16="http://schemas.microsoft.com/office/drawing/2014/main" id="{64BBF317-873A-49F9-869E-BC616425845E}"/>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61613</xdr:rowOff>
    </xdr:from>
    <xdr:ext cx="469744" cy="259045"/>
    <xdr:sp macro="" textlink="">
      <xdr:nvSpPr>
        <xdr:cNvPr id="615" name="n_2mainValue【児童館】&#10;一人当たり面積">
          <a:extLst>
            <a:ext uri="{FF2B5EF4-FFF2-40B4-BE49-F238E27FC236}">
              <a16:creationId xmlns:a16="http://schemas.microsoft.com/office/drawing/2014/main" id="{770A42CC-0E99-4413-A1D5-AC51A581FFDE}"/>
            </a:ext>
          </a:extLst>
        </xdr:cNvPr>
        <xdr:cNvSpPr txBox="1"/>
      </xdr:nvSpPr>
      <xdr:spPr>
        <a:xfrm>
          <a:off x="20199427" y="144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06F60229-BEFE-46C7-87BB-7A98BFD3CBA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A5CE889B-72E5-4CD4-95B7-B923DC10AA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FAF45178-C31D-495D-93A6-3374C4BC4E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2CF17C39-050B-4EA4-96F0-1C3384A923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C21CE051-27A2-4A91-A5E8-5FD3E3B3E36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5415AD0F-D176-4BE2-ACA7-269CEF524B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47A0B4B1-6141-4207-8E03-E2EF693492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CA92BD2A-5A60-433A-A28D-EAE9ECC685B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8FACD775-9DBD-4445-B721-9B0E4A3A3D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E5FAC1C4-A405-4477-8B94-2EF21F047B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6" name="テキスト ボックス 625">
          <a:extLst>
            <a:ext uri="{FF2B5EF4-FFF2-40B4-BE49-F238E27FC236}">
              <a16:creationId xmlns:a16="http://schemas.microsoft.com/office/drawing/2014/main" id="{F96D1943-A0D0-4B2B-9FC5-77903C6B3A9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a:extLst>
            <a:ext uri="{FF2B5EF4-FFF2-40B4-BE49-F238E27FC236}">
              <a16:creationId xmlns:a16="http://schemas.microsoft.com/office/drawing/2014/main" id="{C8FF3EED-F2D0-40E5-810F-9B34858A5B9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8" name="テキスト ボックス 627">
          <a:extLst>
            <a:ext uri="{FF2B5EF4-FFF2-40B4-BE49-F238E27FC236}">
              <a16:creationId xmlns:a16="http://schemas.microsoft.com/office/drawing/2014/main" id="{5397EE76-C160-49D0-BFFC-E9607B9371A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a:extLst>
            <a:ext uri="{FF2B5EF4-FFF2-40B4-BE49-F238E27FC236}">
              <a16:creationId xmlns:a16="http://schemas.microsoft.com/office/drawing/2014/main" id="{0534D7C9-8470-45AC-AD7D-4C258A329D7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a:extLst>
            <a:ext uri="{FF2B5EF4-FFF2-40B4-BE49-F238E27FC236}">
              <a16:creationId xmlns:a16="http://schemas.microsoft.com/office/drawing/2014/main" id="{0187A3B3-A84F-469C-A69C-7BDF136F37B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a:extLst>
            <a:ext uri="{FF2B5EF4-FFF2-40B4-BE49-F238E27FC236}">
              <a16:creationId xmlns:a16="http://schemas.microsoft.com/office/drawing/2014/main" id="{B5FF258A-9654-46BA-9913-D1624B714AB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a:extLst>
            <a:ext uri="{FF2B5EF4-FFF2-40B4-BE49-F238E27FC236}">
              <a16:creationId xmlns:a16="http://schemas.microsoft.com/office/drawing/2014/main" id="{62AE9966-C3E0-47C5-B97C-20968E64BCF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a:extLst>
            <a:ext uri="{FF2B5EF4-FFF2-40B4-BE49-F238E27FC236}">
              <a16:creationId xmlns:a16="http://schemas.microsoft.com/office/drawing/2014/main" id="{69F721CB-B867-4ED8-9BC5-C677285CD01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a:extLst>
            <a:ext uri="{FF2B5EF4-FFF2-40B4-BE49-F238E27FC236}">
              <a16:creationId xmlns:a16="http://schemas.microsoft.com/office/drawing/2014/main" id="{CC15A861-C14C-43E7-AEF6-7235F5A5190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a:extLst>
            <a:ext uri="{FF2B5EF4-FFF2-40B4-BE49-F238E27FC236}">
              <a16:creationId xmlns:a16="http://schemas.microsoft.com/office/drawing/2014/main" id="{94B4BFD6-A5F0-4C5B-8227-47A05DEA160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6" name="テキスト ボックス 635">
          <a:extLst>
            <a:ext uri="{FF2B5EF4-FFF2-40B4-BE49-F238E27FC236}">
              <a16:creationId xmlns:a16="http://schemas.microsoft.com/office/drawing/2014/main" id="{56808894-1456-4237-893B-FF527ACAF175}"/>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45B9C81B-8314-4983-9718-C23B8247083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B5B17ECE-4570-46BA-9BD3-9A83427FB58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a:extLst>
            <a:ext uri="{FF2B5EF4-FFF2-40B4-BE49-F238E27FC236}">
              <a16:creationId xmlns:a16="http://schemas.microsoft.com/office/drawing/2014/main" id="{E7AC7638-54A5-4CEC-B155-A4CAE022CA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105</xdr:row>
      <xdr:rowOff>154305</xdr:rowOff>
    </xdr:to>
    <xdr:cxnSp macro="">
      <xdr:nvCxnSpPr>
        <xdr:cNvPr id="640" name="直線コネクタ 639">
          <a:extLst>
            <a:ext uri="{FF2B5EF4-FFF2-40B4-BE49-F238E27FC236}">
              <a16:creationId xmlns:a16="http://schemas.microsoft.com/office/drawing/2014/main" id="{16A93B2C-6CD4-42B7-94AC-C50AAF01CDEF}"/>
            </a:ext>
          </a:extLst>
        </xdr:cNvPr>
        <xdr:cNvCxnSpPr/>
      </xdr:nvCxnSpPr>
      <xdr:spPr>
        <a:xfrm flipV="1">
          <a:off x="16318864" y="17145000"/>
          <a:ext cx="0" cy="101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158132</xdr:rowOff>
    </xdr:from>
    <xdr:ext cx="405111" cy="259045"/>
    <xdr:sp macro="" textlink="">
      <xdr:nvSpPr>
        <xdr:cNvPr id="641" name="【公民館】&#10;有形固定資産減価償却率最小値テキスト">
          <a:extLst>
            <a:ext uri="{FF2B5EF4-FFF2-40B4-BE49-F238E27FC236}">
              <a16:creationId xmlns:a16="http://schemas.microsoft.com/office/drawing/2014/main" id="{67A1CAA0-183C-4A25-B5F2-AF6A94A075D3}"/>
            </a:ext>
          </a:extLst>
        </xdr:cNvPr>
        <xdr:cNvSpPr txBox="1"/>
      </xdr:nvSpPr>
      <xdr:spPr>
        <a:xfrm>
          <a:off x="16357600"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154305</xdr:rowOff>
    </xdr:from>
    <xdr:to>
      <xdr:col>86</xdr:col>
      <xdr:colOff>25400</xdr:colOff>
      <xdr:row>105</xdr:row>
      <xdr:rowOff>154305</xdr:rowOff>
    </xdr:to>
    <xdr:cxnSp macro="">
      <xdr:nvCxnSpPr>
        <xdr:cNvPr id="642" name="直線コネクタ 641">
          <a:extLst>
            <a:ext uri="{FF2B5EF4-FFF2-40B4-BE49-F238E27FC236}">
              <a16:creationId xmlns:a16="http://schemas.microsoft.com/office/drawing/2014/main" id="{C49E42E1-16D4-4EB2-A265-606DC95D125E}"/>
            </a:ext>
          </a:extLst>
        </xdr:cNvPr>
        <xdr:cNvCxnSpPr/>
      </xdr:nvCxnSpPr>
      <xdr:spPr>
        <a:xfrm>
          <a:off x="16230600" y="1815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3" name="【公民館】&#10;有形固定資産減価償却率最大値テキスト">
          <a:extLst>
            <a:ext uri="{FF2B5EF4-FFF2-40B4-BE49-F238E27FC236}">
              <a16:creationId xmlns:a16="http://schemas.microsoft.com/office/drawing/2014/main" id="{DA130CC4-548F-4442-A6C8-763F3028A336}"/>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4" name="直線コネクタ 643">
          <a:extLst>
            <a:ext uri="{FF2B5EF4-FFF2-40B4-BE49-F238E27FC236}">
              <a16:creationId xmlns:a16="http://schemas.microsoft.com/office/drawing/2014/main" id="{9420D7D7-2B95-4DB7-9067-A9BB3175C07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59072</xdr:rowOff>
    </xdr:from>
    <xdr:ext cx="405111" cy="259045"/>
    <xdr:sp macro="" textlink="">
      <xdr:nvSpPr>
        <xdr:cNvPr id="645" name="【公民館】&#10;有形固定資産減価償却率平均値テキスト">
          <a:extLst>
            <a:ext uri="{FF2B5EF4-FFF2-40B4-BE49-F238E27FC236}">
              <a16:creationId xmlns:a16="http://schemas.microsoft.com/office/drawing/2014/main" id="{3FE9E32F-2BD4-46A6-96CC-B8E1593BFCC7}"/>
            </a:ext>
          </a:extLst>
        </xdr:cNvPr>
        <xdr:cNvSpPr txBox="1"/>
      </xdr:nvSpPr>
      <xdr:spPr>
        <a:xfrm>
          <a:off x="16357600" y="1754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46" name="フローチャート: 判断 645">
          <a:extLst>
            <a:ext uri="{FF2B5EF4-FFF2-40B4-BE49-F238E27FC236}">
              <a16:creationId xmlns:a16="http://schemas.microsoft.com/office/drawing/2014/main" id="{86BC75D4-574C-41D0-8260-2BC164EAD0F8}"/>
            </a:ext>
          </a:extLst>
        </xdr:cNvPr>
        <xdr:cNvSpPr/>
      </xdr:nvSpPr>
      <xdr:spPr>
        <a:xfrm>
          <a:off x="162687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133986</xdr:rowOff>
    </xdr:from>
    <xdr:to>
      <xdr:col>81</xdr:col>
      <xdr:colOff>101600</xdr:colOff>
      <xdr:row>103</xdr:row>
      <xdr:rowOff>64136</xdr:rowOff>
    </xdr:to>
    <xdr:sp macro="" textlink="">
      <xdr:nvSpPr>
        <xdr:cNvPr id="647" name="フローチャート: 判断 646">
          <a:extLst>
            <a:ext uri="{FF2B5EF4-FFF2-40B4-BE49-F238E27FC236}">
              <a16:creationId xmlns:a16="http://schemas.microsoft.com/office/drawing/2014/main" id="{D6DED744-888F-4EEA-AA27-6E13A873FC93}"/>
            </a:ext>
          </a:extLst>
        </xdr:cNvPr>
        <xdr:cNvSpPr/>
      </xdr:nvSpPr>
      <xdr:spPr>
        <a:xfrm>
          <a:off x="15430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48" name="フローチャート: 判断 647">
          <a:extLst>
            <a:ext uri="{FF2B5EF4-FFF2-40B4-BE49-F238E27FC236}">
              <a16:creationId xmlns:a16="http://schemas.microsoft.com/office/drawing/2014/main" id="{7C4F10CE-4027-4D12-8246-679D06BDF6BB}"/>
            </a:ext>
          </a:extLst>
        </xdr:cNvPr>
        <xdr:cNvSpPr/>
      </xdr:nvSpPr>
      <xdr:spPr>
        <a:xfrm>
          <a:off x="14541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8C97C79-EE83-46AD-8BA3-3BA2CB17D6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C62B1FD8-2229-43E5-A026-9BC0443B09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DB6164DE-F861-46CC-B01D-0A2606D517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CC9DF1CA-5EB7-4589-B896-90D7966DAB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53651D66-82C1-40D9-BE06-62AB05D6A4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84455</xdr:rowOff>
    </xdr:from>
    <xdr:to>
      <xdr:col>85</xdr:col>
      <xdr:colOff>177800</xdr:colOff>
      <xdr:row>101</xdr:row>
      <xdr:rowOff>14605</xdr:rowOff>
    </xdr:to>
    <xdr:sp macro="" textlink="">
      <xdr:nvSpPr>
        <xdr:cNvPr id="654" name="楕円 653">
          <a:extLst>
            <a:ext uri="{FF2B5EF4-FFF2-40B4-BE49-F238E27FC236}">
              <a16:creationId xmlns:a16="http://schemas.microsoft.com/office/drawing/2014/main" id="{37501ACA-8A48-42F2-AB72-A9F2A6175359}"/>
            </a:ext>
          </a:extLst>
        </xdr:cNvPr>
        <xdr:cNvSpPr/>
      </xdr:nvSpPr>
      <xdr:spPr>
        <a:xfrm>
          <a:off x="162687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107332</xdr:rowOff>
    </xdr:from>
    <xdr:ext cx="405111" cy="259045"/>
    <xdr:sp macro="" textlink="">
      <xdr:nvSpPr>
        <xdr:cNvPr id="655" name="【公民館】&#10;有形固定資産減価償却率該当値テキスト">
          <a:extLst>
            <a:ext uri="{FF2B5EF4-FFF2-40B4-BE49-F238E27FC236}">
              <a16:creationId xmlns:a16="http://schemas.microsoft.com/office/drawing/2014/main" id="{4143FFF4-C9F1-41AC-9DD0-5271E4FEC45B}"/>
            </a:ext>
          </a:extLst>
        </xdr:cNvPr>
        <xdr:cNvSpPr txBox="1"/>
      </xdr:nvSpPr>
      <xdr:spPr>
        <a:xfrm>
          <a:off x="16357600"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92075</xdr:rowOff>
    </xdr:from>
    <xdr:to>
      <xdr:col>81</xdr:col>
      <xdr:colOff>101600</xdr:colOff>
      <xdr:row>101</xdr:row>
      <xdr:rowOff>22225</xdr:rowOff>
    </xdr:to>
    <xdr:sp macro="" textlink="">
      <xdr:nvSpPr>
        <xdr:cNvPr id="656" name="楕円 655">
          <a:extLst>
            <a:ext uri="{FF2B5EF4-FFF2-40B4-BE49-F238E27FC236}">
              <a16:creationId xmlns:a16="http://schemas.microsoft.com/office/drawing/2014/main" id="{700A0D9D-6820-449B-9887-69F68E1015DC}"/>
            </a:ext>
          </a:extLst>
        </xdr:cNvPr>
        <xdr:cNvSpPr/>
      </xdr:nvSpPr>
      <xdr:spPr>
        <a:xfrm>
          <a:off x="15430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135255</xdr:rowOff>
    </xdr:from>
    <xdr:to>
      <xdr:col>85</xdr:col>
      <xdr:colOff>127000</xdr:colOff>
      <xdr:row>100</xdr:row>
      <xdr:rowOff>142875</xdr:rowOff>
    </xdr:to>
    <xdr:cxnSp macro="">
      <xdr:nvCxnSpPr>
        <xdr:cNvPr id="657" name="直線コネクタ 656">
          <a:extLst>
            <a:ext uri="{FF2B5EF4-FFF2-40B4-BE49-F238E27FC236}">
              <a16:creationId xmlns:a16="http://schemas.microsoft.com/office/drawing/2014/main" id="{DCD0D7FB-E094-42EE-90C6-4BA1A27B6FB2}"/>
            </a:ext>
          </a:extLst>
        </xdr:cNvPr>
        <xdr:cNvCxnSpPr/>
      </xdr:nvCxnSpPr>
      <xdr:spPr>
        <a:xfrm flipV="1">
          <a:off x="15481300" y="172802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109</xdr:row>
      <xdr:rowOff>4445</xdr:rowOff>
    </xdr:from>
    <xdr:to>
      <xdr:col>76</xdr:col>
      <xdr:colOff>165100</xdr:colOff>
      <xdr:row>109</xdr:row>
      <xdr:rowOff>106045</xdr:rowOff>
    </xdr:to>
    <xdr:sp macro="" textlink="">
      <xdr:nvSpPr>
        <xdr:cNvPr id="658" name="楕円 657">
          <a:extLst>
            <a:ext uri="{FF2B5EF4-FFF2-40B4-BE49-F238E27FC236}">
              <a16:creationId xmlns:a16="http://schemas.microsoft.com/office/drawing/2014/main" id="{E618CB91-EBE3-48F1-A167-3BD3C991BE16}"/>
            </a:ext>
          </a:extLst>
        </xdr:cNvPr>
        <xdr:cNvSpPr/>
      </xdr:nvSpPr>
      <xdr:spPr>
        <a:xfrm>
          <a:off x="14541500" y="186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142875</xdr:rowOff>
    </xdr:from>
    <xdr:to>
      <xdr:col>81</xdr:col>
      <xdr:colOff>50800</xdr:colOff>
      <xdr:row>109</xdr:row>
      <xdr:rowOff>55245</xdr:rowOff>
    </xdr:to>
    <xdr:cxnSp macro="">
      <xdr:nvCxnSpPr>
        <xdr:cNvPr id="659" name="直線コネクタ 658">
          <a:extLst>
            <a:ext uri="{FF2B5EF4-FFF2-40B4-BE49-F238E27FC236}">
              <a16:creationId xmlns:a16="http://schemas.microsoft.com/office/drawing/2014/main" id="{31C71A74-468E-4B40-9A92-CF73552C9500}"/>
            </a:ext>
          </a:extLst>
        </xdr:cNvPr>
        <xdr:cNvCxnSpPr/>
      </xdr:nvCxnSpPr>
      <xdr:spPr>
        <a:xfrm flipV="1">
          <a:off x="14592300" y="17287875"/>
          <a:ext cx="889000" cy="14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55263</xdr:rowOff>
    </xdr:from>
    <xdr:ext cx="405111" cy="259045"/>
    <xdr:sp macro="" textlink="">
      <xdr:nvSpPr>
        <xdr:cNvPr id="660" name="n_1aveValue【公民館】&#10;有形固定資産減価償却率">
          <a:extLst>
            <a:ext uri="{FF2B5EF4-FFF2-40B4-BE49-F238E27FC236}">
              <a16:creationId xmlns:a16="http://schemas.microsoft.com/office/drawing/2014/main" id="{426DBB38-5DB3-4E3D-AC8C-5D107C203CA0}"/>
            </a:ext>
          </a:extLst>
        </xdr:cNvPr>
        <xdr:cNvSpPr txBox="1"/>
      </xdr:nvSpPr>
      <xdr:spPr>
        <a:xfrm>
          <a:off x="152660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61" name="n_2aveValue【公民館】&#10;有形固定資産減価償却率">
          <a:extLst>
            <a:ext uri="{FF2B5EF4-FFF2-40B4-BE49-F238E27FC236}">
              <a16:creationId xmlns:a16="http://schemas.microsoft.com/office/drawing/2014/main" id="{1E930118-615A-4037-BD81-B8CCC6036729}"/>
            </a:ext>
          </a:extLst>
        </xdr:cNvPr>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38752</xdr:rowOff>
    </xdr:from>
    <xdr:ext cx="405111" cy="259045"/>
    <xdr:sp macro="" textlink="">
      <xdr:nvSpPr>
        <xdr:cNvPr id="662" name="n_1mainValue【公民館】&#10;有形固定資産減価償却率">
          <a:extLst>
            <a:ext uri="{FF2B5EF4-FFF2-40B4-BE49-F238E27FC236}">
              <a16:creationId xmlns:a16="http://schemas.microsoft.com/office/drawing/2014/main" id="{D14F2926-6392-4500-9409-7E15C089D481}"/>
            </a:ext>
          </a:extLst>
        </xdr:cNvPr>
        <xdr:cNvSpPr txBox="1"/>
      </xdr:nvSpPr>
      <xdr:spPr>
        <a:xfrm>
          <a:off x="152660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97172</xdr:rowOff>
    </xdr:from>
    <xdr:ext cx="405111" cy="259045"/>
    <xdr:sp macro="" textlink="">
      <xdr:nvSpPr>
        <xdr:cNvPr id="663" name="n_2mainValue【公民館】&#10;有形固定資産減価償却率">
          <a:extLst>
            <a:ext uri="{FF2B5EF4-FFF2-40B4-BE49-F238E27FC236}">
              <a16:creationId xmlns:a16="http://schemas.microsoft.com/office/drawing/2014/main" id="{E85C903A-9F80-4958-9F31-A287337126D2}"/>
            </a:ext>
          </a:extLst>
        </xdr:cNvPr>
        <xdr:cNvSpPr txBox="1"/>
      </xdr:nvSpPr>
      <xdr:spPr>
        <a:xfrm>
          <a:off x="14389744" y="187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18E823B3-184E-4F16-8477-85D646888E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4ECA05D7-911C-43CF-8E3B-4BB6D98DB4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310F59F2-6099-4782-90D6-FF04D30216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4CD37B8D-6D41-4409-B27E-CF76D61C4D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7D7F69C0-6879-4F4C-AF69-4B7EB9FB96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4C5BC243-5A88-4D7E-AD52-1806288C73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4E39C596-BEE4-4929-9B3C-9F6BF8B6ED9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54515223-B6E5-447D-AB8B-BDB9AF35E0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EC3E16F7-96F8-4E00-9A6F-EF6FD251EC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44B2D759-5B8B-4E7B-B9EA-58E1EAA2A3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8855B8F2-92A6-426B-8E13-1684D30F2E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7EAAB645-FC2C-48CE-82FC-5C39612DFC8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D98931AA-6CA7-4D43-A603-CE4642CC508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476D0521-A2B2-41A2-A489-B7D30D93805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B9A0E161-E403-4C24-AA67-D2E5C1FF5CB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16EBCF48-80C3-405A-BC46-A8F7725FD1A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BAF6B16E-B0F7-4757-A93E-E2B5D171D46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A468F108-4F02-45EC-A184-8B071B1F52B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2529330A-8665-4173-920A-61AE31E036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030DEB81-1659-4259-9EEF-082B9981925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788E3D4D-6E2F-4DF1-AF4F-495C39F8B7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71D3D15B-500F-4443-B56C-142C2DCAC8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0CC79C71-593D-4F9A-ABA1-90343D0CDB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7" name="直線コネクタ 686">
          <a:extLst>
            <a:ext uri="{FF2B5EF4-FFF2-40B4-BE49-F238E27FC236}">
              <a16:creationId xmlns:a16="http://schemas.microsoft.com/office/drawing/2014/main" id="{D8E845F8-0FEA-4175-B9A0-9FB2AB687320}"/>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8" name="【公民館】&#10;一人当たり面積最小値テキスト">
          <a:extLst>
            <a:ext uri="{FF2B5EF4-FFF2-40B4-BE49-F238E27FC236}">
              <a16:creationId xmlns:a16="http://schemas.microsoft.com/office/drawing/2014/main" id="{43C1E531-E44F-4E1F-BE6F-EA17EBFE0CF8}"/>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9" name="直線コネクタ 688">
          <a:extLst>
            <a:ext uri="{FF2B5EF4-FFF2-40B4-BE49-F238E27FC236}">
              <a16:creationId xmlns:a16="http://schemas.microsoft.com/office/drawing/2014/main" id="{4B7FC089-D226-45DF-BAA5-6917EED03D38}"/>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90" name="【公民館】&#10;一人当たり面積最大値テキスト">
          <a:extLst>
            <a:ext uri="{FF2B5EF4-FFF2-40B4-BE49-F238E27FC236}">
              <a16:creationId xmlns:a16="http://schemas.microsoft.com/office/drawing/2014/main" id="{D58F5A23-FFB4-463B-A54E-307B308B26EE}"/>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91" name="直線コネクタ 690">
          <a:extLst>
            <a:ext uri="{FF2B5EF4-FFF2-40B4-BE49-F238E27FC236}">
              <a16:creationId xmlns:a16="http://schemas.microsoft.com/office/drawing/2014/main" id="{8D18E7F8-8DA8-4FFA-9AF0-A3FBC50E8039}"/>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92" name="【公民館】&#10;一人当たり面積平均値テキスト">
          <a:extLst>
            <a:ext uri="{FF2B5EF4-FFF2-40B4-BE49-F238E27FC236}">
              <a16:creationId xmlns:a16="http://schemas.microsoft.com/office/drawing/2014/main" id="{99A54913-690D-41A6-96E7-68660B7973FE}"/>
            </a:ext>
          </a:extLst>
        </xdr:cNvPr>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3" name="フローチャート: 判断 692">
          <a:extLst>
            <a:ext uri="{FF2B5EF4-FFF2-40B4-BE49-F238E27FC236}">
              <a16:creationId xmlns:a16="http://schemas.microsoft.com/office/drawing/2014/main" id="{8E59D8AD-D1AA-49A0-B9D9-7B95D02C3B64}"/>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4" name="フローチャート: 判断 693">
          <a:extLst>
            <a:ext uri="{FF2B5EF4-FFF2-40B4-BE49-F238E27FC236}">
              <a16:creationId xmlns:a16="http://schemas.microsoft.com/office/drawing/2014/main" id="{6CC80EF3-2433-4CF4-9A1B-A2CFEBD1331A}"/>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5" name="フローチャート: 判断 694">
          <a:extLst>
            <a:ext uri="{FF2B5EF4-FFF2-40B4-BE49-F238E27FC236}">
              <a16:creationId xmlns:a16="http://schemas.microsoft.com/office/drawing/2014/main" id="{D27EEEB6-969D-403B-9868-E3C58A720EA9}"/>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CC43D8EF-4351-440C-9B63-3A7D51FC4F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E2BFF6A7-DF64-449F-B52F-34D84DF275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11FD8593-4710-4F30-8162-E2B269E99DF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6EA3D8B1-DB50-4361-807F-1C8205B362C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6D197B7-8F47-464E-9766-F4286EACEE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140970</xdr:rowOff>
    </xdr:from>
    <xdr:to>
      <xdr:col>116</xdr:col>
      <xdr:colOff>114300</xdr:colOff>
      <xdr:row>108</xdr:row>
      <xdr:rowOff>71120</xdr:rowOff>
    </xdr:to>
    <xdr:sp macro="" textlink="">
      <xdr:nvSpPr>
        <xdr:cNvPr id="701" name="楕円 700">
          <a:extLst>
            <a:ext uri="{FF2B5EF4-FFF2-40B4-BE49-F238E27FC236}">
              <a16:creationId xmlns:a16="http://schemas.microsoft.com/office/drawing/2014/main" id="{D2522D90-0689-47BE-A7B1-6F7857C32B70}"/>
            </a:ext>
          </a:extLst>
        </xdr:cNvPr>
        <xdr:cNvSpPr/>
      </xdr:nvSpPr>
      <xdr:spPr>
        <a:xfrm>
          <a:off x="221107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55897</xdr:rowOff>
    </xdr:from>
    <xdr:ext cx="469744" cy="259045"/>
    <xdr:sp macro="" textlink="">
      <xdr:nvSpPr>
        <xdr:cNvPr id="702" name="【公民館】&#10;一人当たり面積該当値テキスト">
          <a:extLst>
            <a:ext uri="{FF2B5EF4-FFF2-40B4-BE49-F238E27FC236}">
              <a16:creationId xmlns:a16="http://schemas.microsoft.com/office/drawing/2014/main" id="{2B00DD6C-DF12-4497-9973-4780A5422128}"/>
            </a:ext>
          </a:extLst>
        </xdr:cNvPr>
        <xdr:cNvSpPr txBox="1"/>
      </xdr:nvSpPr>
      <xdr:spPr>
        <a:xfrm>
          <a:off x="22199600" y="184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142239</xdr:rowOff>
    </xdr:from>
    <xdr:to>
      <xdr:col>112</xdr:col>
      <xdr:colOff>38100</xdr:colOff>
      <xdr:row>108</xdr:row>
      <xdr:rowOff>72389</xdr:rowOff>
    </xdr:to>
    <xdr:sp macro="" textlink="">
      <xdr:nvSpPr>
        <xdr:cNvPr id="703" name="楕円 702">
          <a:extLst>
            <a:ext uri="{FF2B5EF4-FFF2-40B4-BE49-F238E27FC236}">
              <a16:creationId xmlns:a16="http://schemas.microsoft.com/office/drawing/2014/main" id="{678A24F8-9284-460B-BB10-C51F74D5E41C}"/>
            </a:ext>
          </a:extLst>
        </xdr:cNvPr>
        <xdr:cNvSpPr/>
      </xdr:nvSpPr>
      <xdr:spPr>
        <a:xfrm>
          <a:off x="21272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20320</xdr:rowOff>
    </xdr:from>
    <xdr:to>
      <xdr:col>116</xdr:col>
      <xdr:colOff>63500</xdr:colOff>
      <xdr:row>108</xdr:row>
      <xdr:rowOff>21589</xdr:rowOff>
    </xdr:to>
    <xdr:cxnSp macro="">
      <xdr:nvCxnSpPr>
        <xdr:cNvPr id="704" name="直線コネクタ 703">
          <a:extLst>
            <a:ext uri="{FF2B5EF4-FFF2-40B4-BE49-F238E27FC236}">
              <a16:creationId xmlns:a16="http://schemas.microsoft.com/office/drawing/2014/main" id="{5E571DCB-9705-474F-AD73-0B583D3B84DD}"/>
            </a:ext>
          </a:extLst>
        </xdr:cNvPr>
        <xdr:cNvCxnSpPr/>
      </xdr:nvCxnSpPr>
      <xdr:spPr>
        <a:xfrm flipV="1">
          <a:off x="21323300" y="185369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05" name="楕円 704">
          <a:extLst>
            <a:ext uri="{FF2B5EF4-FFF2-40B4-BE49-F238E27FC236}">
              <a16:creationId xmlns:a16="http://schemas.microsoft.com/office/drawing/2014/main" id="{CEF66F75-2F99-4176-B9C7-E8E54EB75A54}"/>
            </a:ext>
          </a:extLst>
        </xdr:cNvPr>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108</xdr:row>
      <xdr:rowOff>21589</xdr:rowOff>
    </xdr:to>
    <xdr:cxnSp macro="">
      <xdr:nvCxnSpPr>
        <xdr:cNvPr id="706" name="直線コネクタ 705">
          <a:extLst>
            <a:ext uri="{FF2B5EF4-FFF2-40B4-BE49-F238E27FC236}">
              <a16:creationId xmlns:a16="http://schemas.microsoft.com/office/drawing/2014/main" id="{5737A5D7-282A-4D2F-BE62-944CEC0E551C}"/>
            </a:ext>
          </a:extLst>
        </xdr:cNvPr>
        <xdr:cNvCxnSpPr/>
      </xdr:nvCxnSpPr>
      <xdr:spPr>
        <a:xfrm>
          <a:off x="20434300" y="17945100"/>
          <a:ext cx="889000" cy="5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7" name="n_1aveValue【公民館】&#10;一人当たり面積">
          <a:extLst>
            <a:ext uri="{FF2B5EF4-FFF2-40B4-BE49-F238E27FC236}">
              <a16:creationId xmlns:a16="http://schemas.microsoft.com/office/drawing/2014/main" id="{8520680F-63E9-4449-AD96-ECC1EE7A14BE}"/>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77488</xdr:rowOff>
    </xdr:from>
    <xdr:ext cx="469744" cy="259045"/>
    <xdr:sp macro="" textlink="">
      <xdr:nvSpPr>
        <xdr:cNvPr id="708" name="n_2aveValue【公民館】&#10;一人当たり面積">
          <a:extLst>
            <a:ext uri="{FF2B5EF4-FFF2-40B4-BE49-F238E27FC236}">
              <a16:creationId xmlns:a16="http://schemas.microsoft.com/office/drawing/2014/main" id="{B3B82DB3-7191-4945-9626-E22C98F4E165}"/>
            </a:ext>
          </a:extLst>
        </xdr:cNvPr>
        <xdr:cNvSpPr txBox="1"/>
      </xdr:nvSpPr>
      <xdr:spPr>
        <a:xfrm>
          <a:off x="20199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63516</xdr:rowOff>
    </xdr:from>
    <xdr:ext cx="469744" cy="259045"/>
    <xdr:sp macro="" textlink="">
      <xdr:nvSpPr>
        <xdr:cNvPr id="709" name="n_1mainValue【公民館】&#10;一人当たり面積">
          <a:extLst>
            <a:ext uri="{FF2B5EF4-FFF2-40B4-BE49-F238E27FC236}">
              <a16:creationId xmlns:a16="http://schemas.microsoft.com/office/drawing/2014/main" id="{63F48C1E-DD00-417B-BF90-BC48E6431BE4}"/>
            </a:ext>
          </a:extLst>
        </xdr:cNvPr>
        <xdr:cNvSpPr txBox="1"/>
      </xdr:nvSpPr>
      <xdr:spPr>
        <a:xfrm>
          <a:off x="210757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710" name="n_2mainValue【公民館】&#10;一人当たり面積">
          <a:extLst>
            <a:ext uri="{FF2B5EF4-FFF2-40B4-BE49-F238E27FC236}">
              <a16:creationId xmlns:a16="http://schemas.microsoft.com/office/drawing/2014/main" id="{41DF5E17-45E5-49D5-A489-9D569DF43957}"/>
            </a:ext>
          </a:extLst>
        </xdr:cNvPr>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6FD3B562-B46B-4977-A071-EA3DAE12CC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88C6FD9B-50EC-40E3-8FF0-CB166C10B3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46BD2CBE-97EB-4E5F-8025-6114BA408B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橋梁・トンネル、認定こども園関係については、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同様に計画的に更新や事業実施をしているため、類似団体と比べ有形固定資産減価償却率が低い推移となっている。反対に公営住宅については類似団体と比較して老朽化が進んでおり、効率性の低下や修繕コストの増加等から施設の更新も必要となってくるため、計画的な策定、対策が必要である。また、社会資本整備総合交付金事業の一環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民館、図書館機能を有した複合施設（地域交流センター）の建設を予定している。そのため、公民館については、現段階で類似団体と比べ有形原価償却率が高い状況となっているが、低い推移となることが見込まれる。新たな計画策定の際は、一人あたりの面積等を減少できるよう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B0F194-FBB4-4B87-B3E1-B2C276F785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8F7DA1-863D-400F-9529-80538CF360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C1842A-CAAC-43B4-8817-64AAA6C3C2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A47DFB-E995-4F21-A350-9FC00505D9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6B487B-E0EA-49DF-9D7E-975273D6FC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8B3FE7-DDAB-4627-AF62-9E8D2D0005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C7D188-966F-4F8E-A9DC-35DB451BE5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98D18F-B2F3-491D-9D2B-36F4DE6A16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3ECF72-3945-4C1B-A10C-C9066DD6D6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7992A4-C367-4618-91DE-2A169AC9A5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10,034
9,954
40.16
5,390,984
5,242,333
79,296
3,133,379
4,889,487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F0724C-7940-405B-8630-E0BD13626E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27EC46-58E4-4D0F-B73E-A31D1BB8D7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5AAF84-AEF2-4D0E-B8C6-D323C1B261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00EB21-C52D-459C-981F-9ACEE3C943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D1BF97-F6A2-403D-8DFC-6D9CA8BFD8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5F210E3-8F53-454E-A03F-285B0E877DE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5CB955-AEE5-4116-9CB9-DD179FB1C8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B446F9-6E02-4F9A-AB2B-6D54425970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12AB24-1A2C-4D83-AB43-B2B101CEA0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6E555A-B32F-459A-B8DE-6D9BAFABC1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4244B5-3714-4BF4-8A8F-1FB3D2AC86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236EEA-61BB-460D-9F56-CA032FB98A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3CE6E9-4E5A-4E89-956A-303DE10457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A87780-311E-4247-A7DB-8EB644D651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5850E4-DEF1-495B-ACFF-9E22C91814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AD80FB-2D08-4C14-A0B7-CD0A19BA86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31FBEF-B8E6-437B-AD9F-B9E05F123C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CE5BEA-7240-4E29-95A4-C0A3F740D9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D0DEA88-820A-4507-BB88-CD10D212EFF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BAF4C3-2516-497C-81EB-50E0B07B142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CB41ABB-A1F7-4CE4-A58D-9C6BE66658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4CCBE6C-2C03-4955-9DF8-62A9BF60D3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055C0D1-63B6-475D-A869-ED96E8E909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0F56228-2213-4D2C-A87B-F3C2C680D2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10DB9FF-743E-4827-9122-DF9A8B3505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1C224DC-5C2C-421E-84E0-D8C6E3F1C1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3C786F6-8509-4F68-8DF2-1F1F722302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8AD3180-7375-473C-9C6F-54D622DE79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65B7D60-D8CE-4F9F-941F-BD22B9DA8B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0172351-A9B3-480F-A96D-D5085F8452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780EF5B-EB9A-4241-A413-46C195F987B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577E903-EAE2-457C-BD66-58A8928351A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AF69CE0-4B2D-407B-B1A1-D61F9762E7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7756A2E-C8FF-48D4-9865-DBAAB898D7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44E60D9-320D-4A2B-8705-20D3DFCB386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C57DEB7-2532-4C0F-A56E-FCA47C1BE60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FF33EF2-74B2-4DFF-86EB-8A6B293267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08F44FF-A1CE-4CCF-9450-A951E16359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73BE78F-6A13-4C78-9ECD-F066093BF1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4C61C49-D67F-47B6-A9AE-E249195B09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DC717E4-C3C4-4B2B-ADC2-2F374D0A5F7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3DE8995-E2A5-45BD-A059-6F4E5C96342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9FE8047-1AB4-41E7-882B-D538594DE0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83C3C95-B7D4-42B5-A417-9763EBF2809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9DB74B5-6095-43DA-9D03-1514400AA88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2229A4AB-4266-4275-803B-6BD0C2BCCE4F}"/>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7E675B27-9D1F-4ACE-9EED-DFD8BE3BB226}"/>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D9AFC247-375E-4323-B77A-E255470870A8}"/>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4566AAAE-7883-45F8-ADEB-61410A978E8A}"/>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3C95B39A-AC0B-4226-AA7E-3AB3A9C1078D}"/>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id="{EC8CEB39-1F28-4BCA-9BAD-4A4ACFE36EA1}"/>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9E515BBA-A272-448F-A5E1-5A0DCD431154}"/>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0F259876-828A-4265-A814-F11AA3AA0D09}"/>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a:extLst>
            <a:ext uri="{FF2B5EF4-FFF2-40B4-BE49-F238E27FC236}">
              <a16:creationId xmlns:a16="http://schemas.microsoft.com/office/drawing/2014/main" id="{FB4B06CC-3DA8-41EA-A3F4-6B5E471A6B8F}"/>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E2833A5-74FD-4D88-82A5-68CB40AAD0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0C8A29B-5004-456D-9741-92B0F79FDB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0D805A-6E7F-46F6-B0D4-CEDDD9AA53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A827C58-306A-4F85-AFD4-8207DA250D2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A2DAA7-F101-4964-B1F8-F3DB95EAF9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51526</xdr:rowOff>
    </xdr:from>
    <xdr:to>
      <xdr:col>24</xdr:col>
      <xdr:colOff>114300</xdr:colOff>
      <xdr:row>36</xdr:row>
      <xdr:rowOff>153126</xdr:rowOff>
    </xdr:to>
    <xdr:sp macro="" textlink="">
      <xdr:nvSpPr>
        <xdr:cNvPr id="71" name="楕円 70">
          <a:extLst>
            <a:ext uri="{FF2B5EF4-FFF2-40B4-BE49-F238E27FC236}">
              <a16:creationId xmlns:a16="http://schemas.microsoft.com/office/drawing/2014/main" id="{699443C8-7CD2-490D-B012-7F1B025649CB}"/>
            </a:ext>
          </a:extLst>
        </xdr:cNvPr>
        <xdr:cNvSpPr/>
      </xdr:nvSpPr>
      <xdr:spPr>
        <a:xfrm>
          <a:off x="45847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74403</xdr:rowOff>
    </xdr:from>
    <xdr:ext cx="405111" cy="259045"/>
    <xdr:sp macro="" textlink="">
      <xdr:nvSpPr>
        <xdr:cNvPr id="72" name="【図書館】&#10;有形固定資産減価償却率該当値テキスト">
          <a:extLst>
            <a:ext uri="{FF2B5EF4-FFF2-40B4-BE49-F238E27FC236}">
              <a16:creationId xmlns:a16="http://schemas.microsoft.com/office/drawing/2014/main" id="{20A27BE1-7A74-4FC7-8492-E619FB46D328}"/>
            </a:ext>
          </a:extLst>
        </xdr:cNvPr>
        <xdr:cNvSpPr txBox="1"/>
      </xdr:nvSpPr>
      <xdr:spPr>
        <a:xfrm>
          <a:off x="4673600" y="607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3" name="楕円 72">
          <a:extLst>
            <a:ext uri="{FF2B5EF4-FFF2-40B4-BE49-F238E27FC236}">
              <a16:creationId xmlns:a16="http://schemas.microsoft.com/office/drawing/2014/main" id="{FC3FD163-510F-468C-AA40-FDC752F92877}"/>
            </a:ext>
          </a:extLst>
        </xdr:cNvPr>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102326</xdr:rowOff>
    </xdr:from>
    <xdr:to>
      <xdr:col>24</xdr:col>
      <xdr:colOff>63500</xdr:colOff>
      <xdr:row>36</xdr:row>
      <xdr:rowOff>105592</xdr:rowOff>
    </xdr:to>
    <xdr:cxnSp macro="">
      <xdr:nvCxnSpPr>
        <xdr:cNvPr id="74" name="直線コネクタ 73">
          <a:extLst>
            <a:ext uri="{FF2B5EF4-FFF2-40B4-BE49-F238E27FC236}">
              <a16:creationId xmlns:a16="http://schemas.microsoft.com/office/drawing/2014/main" id="{798D6304-BD27-482E-8D4C-E1342636716C}"/>
            </a:ext>
          </a:extLst>
        </xdr:cNvPr>
        <xdr:cNvCxnSpPr/>
      </xdr:nvCxnSpPr>
      <xdr:spPr>
        <a:xfrm flipV="1">
          <a:off x="3797300" y="62745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5" name="楕円 74">
          <a:extLst>
            <a:ext uri="{FF2B5EF4-FFF2-40B4-BE49-F238E27FC236}">
              <a16:creationId xmlns:a16="http://schemas.microsoft.com/office/drawing/2014/main" id="{553CD24A-AD8A-4CFA-B433-B13EE59BCA63}"/>
            </a:ext>
          </a:extLst>
        </xdr:cNvPr>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105592</xdr:rowOff>
    </xdr:to>
    <xdr:cxnSp macro="">
      <xdr:nvCxnSpPr>
        <xdr:cNvPr id="76" name="直線コネクタ 75">
          <a:extLst>
            <a:ext uri="{FF2B5EF4-FFF2-40B4-BE49-F238E27FC236}">
              <a16:creationId xmlns:a16="http://schemas.microsoft.com/office/drawing/2014/main" id="{C95A7F43-1536-4B13-AA7D-55AD263EEB92}"/>
            </a:ext>
          </a:extLst>
        </xdr:cNvPr>
        <xdr:cNvCxnSpPr/>
      </xdr:nvCxnSpPr>
      <xdr:spPr>
        <a:xfrm>
          <a:off x="2908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77" name="n_1aveValue【図書館】&#10;有形固定資産減価償却率">
          <a:extLst>
            <a:ext uri="{FF2B5EF4-FFF2-40B4-BE49-F238E27FC236}">
              <a16:creationId xmlns:a16="http://schemas.microsoft.com/office/drawing/2014/main" id="{2646C401-F9E1-4230-AF0D-62ABFCE4F492}"/>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78" name="n_2aveValue【図書館】&#10;有形固定資産減価償却率">
          <a:extLst>
            <a:ext uri="{FF2B5EF4-FFF2-40B4-BE49-F238E27FC236}">
              <a16:creationId xmlns:a16="http://schemas.microsoft.com/office/drawing/2014/main" id="{67150750-760D-42D9-9D0A-D3C9B1888674}"/>
            </a:ext>
          </a:extLst>
        </xdr:cNvPr>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79" name="n_1mainValue【図書館】&#10;有形固定資産減価償却率">
          <a:extLst>
            <a:ext uri="{FF2B5EF4-FFF2-40B4-BE49-F238E27FC236}">
              <a16:creationId xmlns:a16="http://schemas.microsoft.com/office/drawing/2014/main" id="{F2BF6960-37D1-4A1C-88BE-C7990072E265}"/>
            </a:ext>
          </a:extLst>
        </xdr:cNvPr>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0" name="n_2mainValue【図書館】&#10;有形固定資産減価償却率">
          <a:extLst>
            <a:ext uri="{FF2B5EF4-FFF2-40B4-BE49-F238E27FC236}">
              <a16:creationId xmlns:a16="http://schemas.microsoft.com/office/drawing/2014/main" id="{365AAF6C-6737-4AC9-A9E4-2BCE44479598}"/>
            </a:ext>
          </a:extLst>
        </xdr:cNvPr>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63FB67A0-A49A-445F-9F87-6F624E8A81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7CA7B06B-8D66-4CFD-B187-36F93A72F8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94499F97-0C87-478B-A15C-B04D9C58B7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906E8DFF-D7F2-4EA6-9080-366884A31E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E43B21BA-9242-477B-8F3E-C1377D4CED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94B59BBC-4934-414A-B2A9-01EC7AC793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67288380-7A53-4C11-BF0F-780C016710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E05495-B779-44F7-9BFB-70139426D6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970690B3-6932-4F9F-A840-638A3DE5767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BA496994-ACD7-48B4-B4CC-5B69FD5358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a:extLst>
            <a:ext uri="{FF2B5EF4-FFF2-40B4-BE49-F238E27FC236}">
              <a16:creationId xmlns:a16="http://schemas.microsoft.com/office/drawing/2014/main" id="{FEB6B8E8-73FA-4870-A51C-E38F6C9086E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a:extLst>
            <a:ext uri="{FF2B5EF4-FFF2-40B4-BE49-F238E27FC236}">
              <a16:creationId xmlns:a16="http://schemas.microsoft.com/office/drawing/2014/main" id="{A8B500F8-8847-4292-ACD2-24C02A92B57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a:extLst>
            <a:ext uri="{FF2B5EF4-FFF2-40B4-BE49-F238E27FC236}">
              <a16:creationId xmlns:a16="http://schemas.microsoft.com/office/drawing/2014/main" id="{82781F0E-7B6A-4BB2-9723-928E39EFA40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a:extLst>
            <a:ext uri="{FF2B5EF4-FFF2-40B4-BE49-F238E27FC236}">
              <a16:creationId xmlns:a16="http://schemas.microsoft.com/office/drawing/2014/main" id="{655F6BB6-A1BD-49C7-8751-A684805AB1C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a:extLst>
            <a:ext uri="{FF2B5EF4-FFF2-40B4-BE49-F238E27FC236}">
              <a16:creationId xmlns:a16="http://schemas.microsoft.com/office/drawing/2014/main" id="{7AACF47E-43C3-4324-9CED-3A0EC96550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a:extLst>
            <a:ext uri="{FF2B5EF4-FFF2-40B4-BE49-F238E27FC236}">
              <a16:creationId xmlns:a16="http://schemas.microsoft.com/office/drawing/2014/main" id="{5FA73627-C3C4-4FA4-BF07-5B338BCC986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a:extLst>
            <a:ext uri="{FF2B5EF4-FFF2-40B4-BE49-F238E27FC236}">
              <a16:creationId xmlns:a16="http://schemas.microsoft.com/office/drawing/2014/main" id="{EB714197-4DE5-4EE5-9DEC-17F7F37D6CB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a:extLst>
            <a:ext uri="{FF2B5EF4-FFF2-40B4-BE49-F238E27FC236}">
              <a16:creationId xmlns:a16="http://schemas.microsoft.com/office/drawing/2014/main" id="{A0F87F85-304E-4165-A5CD-EA7AE2314B6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5E0B82A1-3FF4-47DA-BB07-084D5D20AC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8ABC21D3-80AC-4EC0-95B5-BD0CE03E7D3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574AFF74-DD64-4BE5-BB67-9CB23BFDF4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a:extLst>
            <a:ext uri="{FF2B5EF4-FFF2-40B4-BE49-F238E27FC236}">
              <a16:creationId xmlns:a16="http://schemas.microsoft.com/office/drawing/2014/main" id="{79993027-4DC2-41EF-A8E8-002F4ACB8F3C}"/>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a:extLst>
            <a:ext uri="{FF2B5EF4-FFF2-40B4-BE49-F238E27FC236}">
              <a16:creationId xmlns:a16="http://schemas.microsoft.com/office/drawing/2014/main" id="{AEC3D214-8022-4F06-9BB8-A536FB777B09}"/>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a:extLst>
            <a:ext uri="{FF2B5EF4-FFF2-40B4-BE49-F238E27FC236}">
              <a16:creationId xmlns:a16="http://schemas.microsoft.com/office/drawing/2014/main" id="{F2E4EBEC-7AEA-4521-A3D8-BBD232B3E814}"/>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a:extLst>
            <a:ext uri="{FF2B5EF4-FFF2-40B4-BE49-F238E27FC236}">
              <a16:creationId xmlns:a16="http://schemas.microsoft.com/office/drawing/2014/main" id="{17FA7D0C-960E-446A-B178-75C0932BF825}"/>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a:extLst>
            <a:ext uri="{FF2B5EF4-FFF2-40B4-BE49-F238E27FC236}">
              <a16:creationId xmlns:a16="http://schemas.microsoft.com/office/drawing/2014/main" id="{2917B5BD-76D4-483E-984C-42F94EA29223}"/>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a:extLst>
            <a:ext uri="{FF2B5EF4-FFF2-40B4-BE49-F238E27FC236}">
              <a16:creationId xmlns:a16="http://schemas.microsoft.com/office/drawing/2014/main" id="{4289BC3E-DF01-4B27-9221-75BA165D952F}"/>
            </a:ext>
          </a:extLst>
        </xdr:cNvPr>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a:extLst>
            <a:ext uri="{FF2B5EF4-FFF2-40B4-BE49-F238E27FC236}">
              <a16:creationId xmlns:a16="http://schemas.microsoft.com/office/drawing/2014/main" id="{60A7C55A-BA63-45F7-B05C-1847C05AC772}"/>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a:extLst>
            <a:ext uri="{FF2B5EF4-FFF2-40B4-BE49-F238E27FC236}">
              <a16:creationId xmlns:a16="http://schemas.microsoft.com/office/drawing/2014/main" id="{F3689EF4-570E-4083-BEC3-E7FBE8B61F2E}"/>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0" name="フローチャート: 判断 109">
          <a:extLst>
            <a:ext uri="{FF2B5EF4-FFF2-40B4-BE49-F238E27FC236}">
              <a16:creationId xmlns:a16="http://schemas.microsoft.com/office/drawing/2014/main" id="{FF0AD1F0-7FD6-4E0B-AB13-A09522D4CC8A}"/>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8F4B1B8-950A-4906-8882-3CD348211A7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8AE080D-1CCB-4B14-9DAD-5BD1CA66F7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E1613E0-1368-431B-8D88-87C79BCCE51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E8F850D-DFD6-4FEB-9109-E9C2ABA77B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587EA56-CCA6-45A5-A64A-C44BF25E0E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148844</xdr:rowOff>
    </xdr:from>
    <xdr:to>
      <xdr:col>55</xdr:col>
      <xdr:colOff>50800</xdr:colOff>
      <xdr:row>41</xdr:row>
      <xdr:rowOff>78994</xdr:rowOff>
    </xdr:to>
    <xdr:sp macro="" textlink="">
      <xdr:nvSpPr>
        <xdr:cNvPr id="116" name="楕円 115">
          <a:extLst>
            <a:ext uri="{FF2B5EF4-FFF2-40B4-BE49-F238E27FC236}">
              <a16:creationId xmlns:a16="http://schemas.microsoft.com/office/drawing/2014/main" id="{6571B0EC-0AF7-44CC-A769-EA209351B95C}"/>
            </a:ext>
          </a:extLst>
        </xdr:cNvPr>
        <xdr:cNvSpPr/>
      </xdr:nvSpPr>
      <xdr:spPr>
        <a:xfrm>
          <a:off x="10426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63771</xdr:rowOff>
    </xdr:from>
    <xdr:ext cx="469744" cy="259045"/>
    <xdr:sp macro="" textlink="">
      <xdr:nvSpPr>
        <xdr:cNvPr id="117" name="【図書館】&#10;一人当たり面積該当値テキスト">
          <a:extLst>
            <a:ext uri="{FF2B5EF4-FFF2-40B4-BE49-F238E27FC236}">
              <a16:creationId xmlns:a16="http://schemas.microsoft.com/office/drawing/2014/main" id="{96557946-5721-4D64-B86E-B9B0A2C21220}"/>
            </a:ext>
          </a:extLst>
        </xdr:cNvPr>
        <xdr:cNvSpPr txBox="1"/>
      </xdr:nvSpPr>
      <xdr:spPr>
        <a:xfrm>
          <a:off x="10515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18" name="楕円 117">
          <a:extLst>
            <a:ext uri="{FF2B5EF4-FFF2-40B4-BE49-F238E27FC236}">
              <a16:creationId xmlns:a16="http://schemas.microsoft.com/office/drawing/2014/main" id="{6F54CC64-6D81-46E3-B253-CD602EA164AB}"/>
            </a:ext>
          </a:extLst>
        </xdr:cNvPr>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28194</xdr:rowOff>
    </xdr:from>
    <xdr:to>
      <xdr:col>55</xdr:col>
      <xdr:colOff>0</xdr:colOff>
      <xdr:row>41</xdr:row>
      <xdr:rowOff>30480</xdr:rowOff>
    </xdr:to>
    <xdr:cxnSp macro="">
      <xdr:nvCxnSpPr>
        <xdr:cNvPr id="119" name="直線コネクタ 118">
          <a:extLst>
            <a:ext uri="{FF2B5EF4-FFF2-40B4-BE49-F238E27FC236}">
              <a16:creationId xmlns:a16="http://schemas.microsoft.com/office/drawing/2014/main" id="{C4E4A841-63A8-4E68-A582-60C28663640C}"/>
            </a:ext>
          </a:extLst>
        </xdr:cNvPr>
        <xdr:cNvCxnSpPr/>
      </xdr:nvCxnSpPr>
      <xdr:spPr>
        <a:xfrm flipV="1">
          <a:off x="9639300" y="705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20" name="楕円 119">
          <a:extLst>
            <a:ext uri="{FF2B5EF4-FFF2-40B4-BE49-F238E27FC236}">
              <a16:creationId xmlns:a16="http://schemas.microsoft.com/office/drawing/2014/main" id="{3E10C5F5-5ED1-4E45-898A-47C1EB92BB6A}"/>
            </a:ext>
          </a:extLst>
        </xdr:cNvPr>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30480</xdr:rowOff>
    </xdr:to>
    <xdr:cxnSp macro="">
      <xdr:nvCxnSpPr>
        <xdr:cNvPr id="121" name="直線コネクタ 120">
          <a:extLst>
            <a:ext uri="{FF2B5EF4-FFF2-40B4-BE49-F238E27FC236}">
              <a16:creationId xmlns:a16="http://schemas.microsoft.com/office/drawing/2014/main" id="{00AD2097-E0D1-4CA5-84B6-28666CF0EC4F}"/>
            </a:ext>
          </a:extLst>
        </xdr:cNvPr>
        <xdr:cNvCxnSpPr/>
      </xdr:nvCxnSpPr>
      <xdr:spPr>
        <a:xfrm>
          <a:off x="8750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a:extLst>
            <a:ext uri="{FF2B5EF4-FFF2-40B4-BE49-F238E27FC236}">
              <a16:creationId xmlns:a16="http://schemas.microsoft.com/office/drawing/2014/main" id="{A6D083C1-FE77-4B3D-BEF7-1CEBEE545B5A}"/>
            </a:ext>
          </a:extLst>
        </xdr:cNvPr>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3" name="n_2aveValue【図書館】&#10;一人当たり面積">
          <a:extLst>
            <a:ext uri="{FF2B5EF4-FFF2-40B4-BE49-F238E27FC236}">
              <a16:creationId xmlns:a16="http://schemas.microsoft.com/office/drawing/2014/main" id="{0792C18B-2CEF-4EFE-B3AF-325C0BA9D570}"/>
            </a:ext>
          </a:extLst>
        </xdr:cNvPr>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24" name="n_1mainValue【図書館】&#10;一人当たり面積">
          <a:extLst>
            <a:ext uri="{FF2B5EF4-FFF2-40B4-BE49-F238E27FC236}">
              <a16:creationId xmlns:a16="http://schemas.microsoft.com/office/drawing/2014/main" id="{FA03C237-EAD0-456D-8389-9E4346B3CFE7}"/>
            </a:ext>
          </a:extLst>
        </xdr:cNvPr>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25" name="n_2mainValue【図書館】&#10;一人当たり面積">
          <a:extLst>
            <a:ext uri="{FF2B5EF4-FFF2-40B4-BE49-F238E27FC236}">
              <a16:creationId xmlns:a16="http://schemas.microsoft.com/office/drawing/2014/main" id="{6C9A3482-CA34-4BA5-B185-83E9EB236E00}"/>
            </a:ext>
          </a:extLst>
        </xdr:cNvPr>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44418FDE-9EA1-40FC-A883-735C28B7BF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BDB55C33-34C6-49C1-B64E-427DA7D2C1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F2696737-776A-4CD3-AF5A-214914C9C9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206AB205-7D73-480A-BF3B-E525D6C8FD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C657004D-2ADC-494B-9721-6E0DD827F0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3BE323A0-00D3-49C4-A0AA-DF49333978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A1F97020-77C9-496D-8263-2FB97AC7A9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75D023DE-A90F-4C84-83F8-B51EF00A92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B8701CAB-017D-432E-BEDD-CBD3E33905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CF71CA59-F941-4792-98A8-1C24CF50A2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B5B845F1-A4D4-42F4-8BC1-BD97724454E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42AD4322-D9A1-433B-84EB-3EE805653D3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C6C6E3A1-F286-4918-9F87-1D36BAFA0D8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7BAD6689-AB32-4C45-9E49-2186BD88996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C02B7D81-102F-4729-ABDC-7C440412319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2F3097EC-1F78-4E26-AF23-DEDD4E9A7BA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F1D2BF8-41AD-44C3-A80D-E4323406F1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B5D70A64-C1AC-4CDB-A1E6-42AF3BC705C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F640A4A1-088C-4ACB-9A28-1954E01BE4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16FC55D6-DC4A-4523-8E42-FC61C2458D8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424BDF36-BE0C-4FCA-8F50-24E0BFB5161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F9F79BB1-B48E-4909-9996-5310A5A5E6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7ABE4569-2596-4B8F-9677-047CC2B4D7B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31E3321E-1BB8-46B3-AFBE-CA34451F0A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a:extLst>
            <a:ext uri="{FF2B5EF4-FFF2-40B4-BE49-F238E27FC236}">
              <a16:creationId xmlns:a16="http://schemas.microsoft.com/office/drawing/2014/main" id="{566BE1D5-4566-456C-8288-6FB6EBD063A2}"/>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6061BDBF-DC8F-4315-BB52-BB79DBEEF93B}"/>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a:extLst>
            <a:ext uri="{FF2B5EF4-FFF2-40B4-BE49-F238E27FC236}">
              <a16:creationId xmlns:a16="http://schemas.microsoft.com/office/drawing/2014/main" id="{72BA9DCE-544F-4486-A218-49466C7A3DED}"/>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D55B9FC2-11DA-4B68-97B7-8942940E6CB1}"/>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a:extLst>
            <a:ext uri="{FF2B5EF4-FFF2-40B4-BE49-F238E27FC236}">
              <a16:creationId xmlns:a16="http://schemas.microsoft.com/office/drawing/2014/main" id="{B26ED854-F052-4AE4-8992-4617E5A0964D}"/>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1C92C305-5A3C-48F6-99EF-A152AD6CE39B}"/>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a:extLst>
            <a:ext uri="{FF2B5EF4-FFF2-40B4-BE49-F238E27FC236}">
              <a16:creationId xmlns:a16="http://schemas.microsoft.com/office/drawing/2014/main" id="{5C32F768-09E9-4206-BA70-D1CAC5303BCF}"/>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a:extLst>
            <a:ext uri="{FF2B5EF4-FFF2-40B4-BE49-F238E27FC236}">
              <a16:creationId xmlns:a16="http://schemas.microsoft.com/office/drawing/2014/main" id="{32414A56-90C3-4CDB-B1C0-88E21349A325}"/>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8" name="フローチャート: 判断 157">
          <a:extLst>
            <a:ext uri="{FF2B5EF4-FFF2-40B4-BE49-F238E27FC236}">
              <a16:creationId xmlns:a16="http://schemas.microsoft.com/office/drawing/2014/main" id="{805C989F-278A-4208-8545-63FEFF640401}"/>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B3F572E-DE6A-4904-9113-D68007F778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1755E1A2-CD3C-49F0-9D28-E6C9473928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DE0B6B24-A200-4429-AB47-F32BE01A33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7ED0EFB-3F74-4590-A91A-8D40B83DD0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EF291E7-925F-49C3-983D-18F140C666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楕円 163">
          <a:extLst>
            <a:ext uri="{FF2B5EF4-FFF2-40B4-BE49-F238E27FC236}">
              <a16:creationId xmlns:a16="http://schemas.microsoft.com/office/drawing/2014/main" id="{36ADE629-269F-45F3-8278-3449AD23B76A}"/>
            </a:ext>
          </a:extLst>
        </xdr:cNvPr>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824623CC-34A6-407D-B369-9D58BD76997D}"/>
            </a:ext>
          </a:extLst>
        </xdr:cNvPr>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66" name="楕円 165">
          <a:extLst>
            <a:ext uri="{FF2B5EF4-FFF2-40B4-BE49-F238E27FC236}">
              <a16:creationId xmlns:a16="http://schemas.microsoft.com/office/drawing/2014/main" id="{AA2D468F-160A-40B5-A952-56FBB3763D06}"/>
            </a:ext>
          </a:extLst>
        </xdr:cNvPr>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57</xdr:row>
      <xdr:rowOff>154305</xdr:rowOff>
    </xdr:to>
    <xdr:cxnSp macro="">
      <xdr:nvCxnSpPr>
        <xdr:cNvPr id="167" name="直線コネクタ 166">
          <a:extLst>
            <a:ext uri="{FF2B5EF4-FFF2-40B4-BE49-F238E27FC236}">
              <a16:creationId xmlns:a16="http://schemas.microsoft.com/office/drawing/2014/main" id="{FBCDD7CA-1B50-4A34-9272-68FD009F8496}"/>
            </a:ext>
          </a:extLst>
        </xdr:cNvPr>
        <xdr:cNvCxnSpPr/>
      </xdr:nvCxnSpPr>
      <xdr:spPr>
        <a:xfrm flipV="1">
          <a:off x="3797300" y="99212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68" name="楕円 167">
          <a:extLst>
            <a:ext uri="{FF2B5EF4-FFF2-40B4-BE49-F238E27FC236}">
              <a16:creationId xmlns:a16="http://schemas.microsoft.com/office/drawing/2014/main" id="{9458252B-61FF-475A-87BB-E00FFD3BAE96}"/>
            </a:ext>
          </a:extLst>
        </xdr:cNvPr>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154305</xdr:rowOff>
    </xdr:from>
    <xdr:to>
      <xdr:col>19</xdr:col>
      <xdr:colOff>177800</xdr:colOff>
      <xdr:row>57</xdr:row>
      <xdr:rowOff>154305</xdr:rowOff>
    </xdr:to>
    <xdr:cxnSp macro="">
      <xdr:nvCxnSpPr>
        <xdr:cNvPr id="169" name="直線コネクタ 168">
          <a:extLst>
            <a:ext uri="{FF2B5EF4-FFF2-40B4-BE49-F238E27FC236}">
              <a16:creationId xmlns:a16="http://schemas.microsoft.com/office/drawing/2014/main" id="{AE06F584-2506-439A-AA2C-CFA802684F90}"/>
            </a:ext>
          </a:extLst>
        </xdr:cNvPr>
        <xdr:cNvCxnSpPr/>
      </xdr:nvCxnSpPr>
      <xdr:spPr>
        <a:xfrm>
          <a:off x="2908300" y="9926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70" name="n_1aveValue【体育館・プール】&#10;有形固定資産減価償却率">
          <a:extLst>
            <a:ext uri="{FF2B5EF4-FFF2-40B4-BE49-F238E27FC236}">
              <a16:creationId xmlns:a16="http://schemas.microsoft.com/office/drawing/2014/main" id="{6D102EEB-8E42-462F-BCE0-574521949F46}"/>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71" name="n_2aveValue【体育館・プール】&#10;有形固定資産減価償却率">
          <a:extLst>
            <a:ext uri="{FF2B5EF4-FFF2-40B4-BE49-F238E27FC236}">
              <a16:creationId xmlns:a16="http://schemas.microsoft.com/office/drawing/2014/main" id="{78A7147E-AAB4-4B6E-ACF0-8C468D78A6B2}"/>
            </a:ext>
          </a:extLst>
        </xdr:cNvPr>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72" name="n_1mainValue【体育館・プール】&#10;有形固定資産減価償却率">
          <a:extLst>
            <a:ext uri="{FF2B5EF4-FFF2-40B4-BE49-F238E27FC236}">
              <a16:creationId xmlns:a16="http://schemas.microsoft.com/office/drawing/2014/main" id="{98322051-9D35-4FA5-BDEE-9E94325F7F70}"/>
            </a:ext>
          </a:extLst>
        </xdr:cNvPr>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73" name="n_2mainValue【体育館・プール】&#10;有形固定資産減価償却率">
          <a:extLst>
            <a:ext uri="{FF2B5EF4-FFF2-40B4-BE49-F238E27FC236}">
              <a16:creationId xmlns:a16="http://schemas.microsoft.com/office/drawing/2014/main" id="{0CD894BD-26BC-4406-AC35-A0411DBB2F31}"/>
            </a:ext>
          </a:extLst>
        </xdr:cNvPr>
        <xdr:cNvSpPr txBox="1"/>
      </xdr:nvSpPr>
      <xdr:spPr>
        <a:xfrm>
          <a:off x="2705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056636F-E6FF-4CD4-B8D3-F81946187B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B37EED7F-2F9E-44A0-91A4-9C3E8EBC773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F85B40B5-45CE-4BC7-BE98-6D52CD12A5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54B24C32-B350-48C9-A3D3-7647B2D526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F9E34CC5-D720-4B9F-BC75-589B9B2CA1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88B7842C-644C-48D7-BBF4-A8CCFD1149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B38017B6-E9B9-4B73-B519-E253F3A885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58F57DD2-7AE8-493E-949F-BE1A2A513F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161B8DE9-24C3-4CF6-811D-7AE0A1BD49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92526868-C239-447A-B3BD-D3F469236D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a:extLst>
            <a:ext uri="{FF2B5EF4-FFF2-40B4-BE49-F238E27FC236}">
              <a16:creationId xmlns:a16="http://schemas.microsoft.com/office/drawing/2014/main" id="{59BBB2CC-7B8E-402F-B955-CFAFC070F0D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a:extLst>
            <a:ext uri="{FF2B5EF4-FFF2-40B4-BE49-F238E27FC236}">
              <a16:creationId xmlns:a16="http://schemas.microsoft.com/office/drawing/2014/main" id="{264B5F23-B27D-4CF8-B05A-6C8F9A089BE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A9899908-2271-4FF7-A8CE-9955DC9ED78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ED854F22-C8A4-47CC-A8F3-8716BB6F18A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a:extLst>
            <a:ext uri="{FF2B5EF4-FFF2-40B4-BE49-F238E27FC236}">
              <a16:creationId xmlns:a16="http://schemas.microsoft.com/office/drawing/2014/main" id="{D0B13C13-BE51-470C-BA1D-BC555FC02A37}"/>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a:extLst>
            <a:ext uri="{FF2B5EF4-FFF2-40B4-BE49-F238E27FC236}">
              <a16:creationId xmlns:a16="http://schemas.microsoft.com/office/drawing/2014/main" id="{D1F44199-FCBE-4067-A596-08615877BBDF}"/>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3B88AA96-A9AE-4C5D-B451-DD8114AC9F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a:extLst>
            <a:ext uri="{FF2B5EF4-FFF2-40B4-BE49-F238E27FC236}">
              <a16:creationId xmlns:a16="http://schemas.microsoft.com/office/drawing/2014/main" id="{B0340146-D1E6-4434-B20B-28FC51EA7E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a:extLst>
            <a:ext uri="{FF2B5EF4-FFF2-40B4-BE49-F238E27FC236}">
              <a16:creationId xmlns:a16="http://schemas.microsoft.com/office/drawing/2014/main" id="{8026E78A-A31E-4ED4-A4CD-DB8164B097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a:extLst>
            <a:ext uri="{FF2B5EF4-FFF2-40B4-BE49-F238E27FC236}">
              <a16:creationId xmlns:a16="http://schemas.microsoft.com/office/drawing/2014/main" id="{E6054998-B71D-4672-80FE-7DF52E3D1C24}"/>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a:extLst>
            <a:ext uri="{FF2B5EF4-FFF2-40B4-BE49-F238E27FC236}">
              <a16:creationId xmlns:a16="http://schemas.microsoft.com/office/drawing/2014/main" id="{45A2DD75-C449-411A-AF46-2A8412636A85}"/>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a:extLst>
            <a:ext uri="{FF2B5EF4-FFF2-40B4-BE49-F238E27FC236}">
              <a16:creationId xmlns:a16="http://schemas.microsoft.com/office/drawing/2014/main" id="{E66B5511-B4F1-42D2-ACF8-CAE1B871006A}"/>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a:extLst>
            <a:ext uri="{FF2B5EF4-FFF2-40B4-BE49-F238E27FC236}">
              <a16:creationId xmlns:a16="http://schemas.microsoft.com/office/drawing/2014/main" id="{EB3320C9-BD78-4D06-9801-A00BB236EEBF}"/>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a:extLst>
            <a:ext uri="{FF2B5EF4-FFF2-40B4-BE49-F238E27FC236}">
              <a16:creationId xmlns:a16="http://schemas.microsoft.com/office/drawing/2014/main" id="{50B2070B-BD9D-4825-9DAA-83A6A65CEBEB}"/>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98" name="【体育館・プール】&#10;一人当たり面積平均値テキスト">
          <a:extLst>
            <a:ext uri="{FF2B5EF4-FFF2-40B4-BE49-F238E27FC236}">
              <a16:creationId xmlns:a16="http://schemas.microsoft.com/office/drawing/2014/main" id="{F7A08277-CCB9-47BA-B4E8-D16022BFAF59}"/>
            </a:ext>
          </a:extLst>
        </xdr:cNvPr>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a:extLst>
            <a:ext uri="{FF2B5EF4-FFF2-40B4-BE49-F238E27FC236}">
              <a16:creationId xmlns:a16="http://schemas.microsoft.com/office/drawing/2014/main" id="{8C6553F9-7B19-46FC-B54B-0EC363306A7D}"/>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a:extLst>
            <a:ext uri="{FF2B5EF4-FFF2-40B4-BE49-F238E27FC236}">
              <a16:creationId xmlns:a16="http://schemas.microsoft.com/office/drawing/2014/main" id="{CD13F653-3666-4332-8DA3-29C675882183}"/>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201" name="フローチャート: 判断 200">
          <a:extLst>
            <a:ext uri="{FF2B5EF4-FFF2-40B4-BE49-F238E27FC236}">
              <a16:creationId xmlns:a16="http://schemas.microsoft.com/office/drawing/2014/main" id="{0AFFD022-3B63-4CEC-991A-59E5EA23E7D4}"/>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F95A4522-D94C-4370-8601-049EE214DB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1CE06D24-559E-495F-83EB-B8F30A1BEB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CDFAA536-E60F-43E7-B0BC-14EA0DF6A26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ED034F07-E449-4325-90E4-2E2CA7BBB6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8DF3CAD-51FB-4C3E-AC51-4993652478A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146939</xdr:rowOff>
    </xdr:from>
    <xdr:to>
      <xdr:col>55</xdr:col>
      <xdr:colOff>50800</xdr:colOff>
      <xdr:row>62</xdr:row>
      <xdr:rowOff>77089</xdr:rowOff>
    </xdr:to>
    <xdr:sp macro="" textlink="">
      <xdr:nvSpPr>
        <xdr:cNvPr id="207" name="楕円 206">
          <a:extLst>
            <a:ext uri="{FF2B5EF4-FFF2-40B4-BE49-F238E27FC236}">
              <a16:creationId xmlns:a16="http://schemas.microsoft.com/office/drawing/2014/main" id="{193D4B36-FBC4-489F-85C8-AC55E325DEB4}"/>
            </a:ext>
          </a:extLst>
        </xdr:cNvPr>
        <xdr:cNvSpPr/>
      </xdr:nvSpPr>
      <xdr:spPr>
        <a:xfrm>
          <a:off x="10426700" y="106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125366</xdr:rowOff>
    </xdr:from>
    <xdr:ext cx="469744" cy="259045"/>
    <xdr:sp macro="" textlink="">
      <xdr:nvSpPr>
        <xdr:cNvPr id="208" name="【体育館・プール】&#10;一人当たり面積該当値テキスト">
          <a:extLst>
            <a:ext uri="{FF2B5EF4-FFF2-40B4-BE49-F238E27FC236}">
              <a16:creationId xmlns:a16="http://schemas.microsoft.com/office/drawing/2014/main" id="{D759009B-C768-4EE8-9AAA-5C6C398DB977}"/>
            </a:ext>
          </a:extLst>
        </xdr:cNvPr>
        <xdr:cNvSpPr txBox="1"/>
      </xdr:nvSpPr>
      <xdr:spPr>
        <a:xfrm>
          <a:off x="10515600"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149225</xdr:rowOff>
    </xdr:from>
    <xdr:to>
      <xdr:col>50</xdr:col>
      <xdr:colOff>165100</xdr:colOff>
      <xdr:row>62</xdr:row>
      <xdr:rowOff>79375</xdr:rowOff>
    </xdr:to>
    <xdr:sp macro="" textlink="">
      <xdr:nvSpPr>
        <xdr:cNvPr id="209" name="楕円 208">
          <a:extLst>
            <a:ext uri="{FF2B5EF4-FFF2-40B4-BE49-F238E27FC236}">
              <a16:creationId xmlns:a16="http://schemas.microsoft.com/office/drawing/2014/main" id="{23AFCEBB-85D2-43C8-9344-4F4A7E6D7FB5}"/>
            </a:ext>
          </a:extLst>
        </xdr:cNvPr>
        <xdr:cNvSpPr/>
      </xdr:nvSpPr>
      <xdr:spPr>
        <a:xfrm>
          <a:off x="9588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26289</xdr:rowOff>
    </xdr:from>
    <xdr:to>
      <xdr:col>55</xdr:col>
      <xdr:colOff>0</xdr:colOff>
      <xdr:row>62</xdr:row>
      <xdr:rowOff>28575</xdr:rowOff>
    </xdr:to>
    <xdr:cxnSp macro="">
      <xdr:nvCxnSpPr>
        <xdr:cNvPr id="210" name="直線コネクタ 209">
          <a:extLst>
            <a:ext uri="{FF2B5EF4-FFF2-40B4-BE49-F238E27FC236}">
              <a16:creationId xmlns:a16="http://schemas.microsoft.com/office/drawing/2014/main" id="{507CBC5A-D0EA-428D-B438-DCF9E4CB3F6A}"/>
            </a:ext>
          </a:extLst>
        </xdr:cNvPr>
        <xdr:cNvCxnSpPr/>
      </xdr:nvCxnSpPr>
      <xdr:spPr>
        <a:xfrm flipV="1">
          <a:off x="9639300" y="1065618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139509</xdr:rowOff>
    </xdr:from>
    <xdr:to>
      <xdr:col>46</xdr:col>
      <xdr:colOff>38100</xdr:colOff>
      <xdr:row>62</xdr:row>
      <xdr:rowOff>69659</xdr:rowOff>
    </xdr:to>
    <xdr:sp macro="" textlink="">
      <xdr:nvSpPr>
        <xdr:cNvPr id="211" name="楕円 210">
          <a:extLst>
            <a:ext uri="{FF2B5EF4-FFF2-40B4-BE49-F238E27FC236}">
              <a16:creationId xmlns:a16="http://schemas.microsoft.com/office/drawing/2014/main" id="{75986529-7C10-4B7D-B8D8-78E4E2C807BE}"/>
            </a:ext>
          </a:extLst>
        </xdr:cNvPr>
        <xdr:cNvSpPr/>
      </xdr:nvSpPr>
      <xdr:spPr>
        <a:xfrm>
          <a:off x="8699500" y="10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18859</xdr:rowOff>
    </xdr:from>
    <xdr:to>
      <xdr:col>50</xdr:col>
      <xdr:colOff>114300</xdr:colOff>
      <xdr:row>62</xdr:row>
      <xdr:rowOff>28575</xdr:rowOff>
    </xdr:to>
    <xdr:cxnSp macro="">
      <xdr:nvCxnSpPr>
        <xdr:cNvPr id="212" name="直線コネクタ 211">
          <a:extLst>
            <a:ext uri="{FF2B5EF4-FFF2-40B4-BE49-F238E27FC236}">
              <a16:creationId xmlns:a16="http://schemas.microsoft.com/office/drawing/2014/main" id="{19C6E342-B855-4BB1-98E3-5B71225DB719}"/>
            </a:ext>
          </a:extLst>
        </xdr:cNvPr>
        <xdr:cNvCxnSpPr/>
      </xdr:nvCxnSpPr>
      <xdr:spPr>
        <a:xfrm>
          <a:off x="8750300" y="1064875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160482</xdr:rowOff>
    </xdr:from>
    <xdr:ext cx="469744" cy="259045"/>
    <xdr:sp macro="" textlink="">
      <xdr:nvSpPr>
        <xdr:cNvPr id="213" name="n_1aveValue【体育館・プール】&#10;一人当たり面積">
          <a:extLst>
            <a:ext uri="{FF2B5EF4-FFF2-40B4-BE49-F238E27FC236}">
              <a16:creationId xmlns:a16="http://schemas.microsoft.com/office/drawing/2014/main" id="{586925F5-3A41-4B9E-8E75-6CE2653BAC51}"/>
            </a:ext>
          </a:extLst>
        </xdr:cNvPr>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37037</xdr:rowOff>
    </xdr:from>
    <xdr:ext cx="469744" cy="259045"/>
    <xdr:sp macro="" textlink="">
      <xdr:nvSpPr>
        <xdr:cNvPr id="214" name="n_2aveValue【体育館・プール】&#10;一人当たり面積">
          <a:extLst>
            <a:ext uri="{FF2B5EF4-FFF2-40B4-BE49-F238E27FC236}">
              <a16:creationId xmlns:a16="http://schemas.microsoft.com/office/drawing/2014/main" id="{0A5E899F-B418-4AAB-BB57-0FDC94428072}"/>
            </a:ext>
          </a:extLst>
        </xdr:cNvPr>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70502</xdr:rowOff>
    </xdr:from>
    <xdr:ext cx="469744" cy="259045"/>
    <xdr:sp macro="" textlink="">
      <xdr:nvSpPr>
        <xdr:cNvPr id="215" name="n_1mainValue【体育館・プール】&#10;一人当たり面積">
          <a:extLst>
            <a:ext uri="{FF2B5EF4-FFF2-40B4-BE49-F238E27FC236}">
              <a16:creationId xmlns:a16="http://schemas.microsoft.com/office/drawing/2014/main" id="{3541967C-C704-4FFD-9E16-43931C0369E7}"/>
            </a:ext>
          </a:extLst>
        </xdr:cNvPr>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60786</xdr:rowOff>
    </xdr:from>
    <xdr:ext cx="469744" cy="259045"/>
    <xdr:sp macro="" textlink="">
      <xdr:nvSpPr>
        <xdr:cNvPr id="216" name="n_2mainValue【体育館・プール】&#10;一人当たり面積">
          <a:extLst>
            <a:ext uri="{FF2B5EF4-FFF2-40B4-BE49-F238E27FC236}">
              <a16:creationId xmlns:a16="http://schemas.microsoft.com/office/drawing/2014/main" id="{B56EA4C7-B5DB-44EF-A7CF-36758C02D07D}"/>
            </a:ext>
          </a:extLst>
        </xdr:cNvPr>
        <xdr:cNvSpPr txBox="1"/>
      </xdr:nvSpPr>
      <xdr:spPr>
        <a:xfrm>
          <a:off x="8515427" y="106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A588E916-3B19-42AF-B763-138EFB20CC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D00A441A-BC66-4129-A15C-CD6298877D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114D9296-A14C-4CD5-B2E1-76AD77938E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0B54B1BC-C5DC-43CC-A0ED-FCC06B6A24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628D2ABA-B7E5-4CA6-9E12-EDB9A747F0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56AAD4DD-F788-4544-9D30-FFA0E845DB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B095A2B6-7D19-49A4-BC90-4189F20293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D5820A89-0821-4F2E-AE34-EC07A0F731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166C19D7-29D2-4D2C-BB81-A212768BD4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251688EE-2C3B-46B9-8E9E-BFF17019152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a:extLst>
            <a:ext uri="{FF2B5EF4-FFF2-40B4-BE49-F238E27FC236}">
              <a16:creationId xmlns:a16="http://schemas.microsoft.com/office/drawing/2014/main" id="{4399B3BC-AD08-4FD9-B700-F81F2AAAB06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8C55100F-F8D9-41B1-85D7-02E14CB6F8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a:extLst>
            <a:ext uri="{FF2B5EF4-FFF2-40B4-BE49-F238E27FC236}">
              <a16:creationId xmlns:a16="http://schemas.microsoft.com/office/drawing/2014/main" id="{02F92C81-FB8B-42FE-BDA3-68308A02620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812A0508-843C-4717-B53A-77492FDF040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29BBF789-23CE-480E-A971-EB364A3F258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C94C50A3-51BA-46CA-A9C1-D63AD7F6DEF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AA8DF0D5-F1F7-40B0-A49C-81B1891177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5B0B15B6-B9B5-4B05-8BA0-CC15BEEFDA0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338E232D-494C-48BE-ADB7-4C1D5859CB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5BB26FC2-53CB-4090-8273-E11EB8CDA3B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ED3B808B-5837-4BF6-A66F-7516AAF784A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C5940A3A-3919-455A-8648-5916B3AF8C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2F1BE0D1-85CC-4049-B70F-B387279BD41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BE51633E-181D-4666-A28C-7325CDB45E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41" name="直線コネクタ 240">
          <a:extLst>
            <a:ext uri="{FF2B5EF4-FFF2-40B4-BE49-F238E27FC236}">
              <a16:creationId xmlns:a16="http://schemas.microsoft.com/office/drawing/2014/main" id="{3CACCED7-0E8A-4B4E-9B95-563031A44B3B}"/>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1E8A2007-D61F-4095-AA17-3C265F7A835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43" name="直線コネクタ 242">
          <a:extLst>
            <a:ext uri="{FF2B5EF4-FFF2-40B4-BE49-F238E27FC236}">
              <a16:creationId xmlns:a16="http://schemas.microsoft.com/office/drawing/2014/main" id="{ECA15073-3517-41DE-9D27-6E67C6EAB3B6}"/>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44" name="【福祉施設】&#10;有形固定資産減価償却率最大値テキスト">
          <a:extLst>
            <a:ext uri="{FF2B5EF4-FFF2-40B4-BE49-F238E27FC236}">
              <a16:creationId xmlns:a16="http://schemas.microsoft.com/office/drawing/2014/main" id="{9932565D-2010-4E5D-B004-5F28ECF57223}"/>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45" name="直線コネクタ 244">
          <a:extLst>
            <a:ext uri="{FF2B5EF4-FFF2-40B4-BE49-F238E27FC236}">
              <a16:creationId xmlns:a16="http://schemas.microsoft.com/office/drawing/2014/main" id="{28AAAD64-2E08-4DF3-8EB0-94A06AC40685}"/>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41960FAB-A51C-449A-8145-337AD264FF78}"/>
            </a:ext>
          </a:extLst>
        </xdr:cNvPr>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47" name="フローチャート: 判断 246">
          <a:extLst>
            <a:ext uri="{FF2B5EF4-FFF2-40B4-BE49-F238E27FC236}">
              <a16:creationId xmlns:a16="http://schemas.microsoft.com/office/drawing/2014/main" id="{0ED3C866-D54A-4D1C-A9AC-D79C4A6642A0}"/>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48" name="フローチャート: 判断 247">
          <a:extLst>
            <a:ext uri="{FF2B5EF4-FFF2-40B4-BE49-F238E27FC236}">
              <a16:creationId xmlns:a16="http://schemas.microsoft.com/office/drawing/2014/main" id="{F677E0B4-1239-435D-B4EF-9628AACFA597}"/>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49" name="フローチャート: 判断 248">
          <a:extLst>
            <a:ext uri="{FF2B5EF4-FFF2-40B4-BE49-F238E27FC236}">
              <a16:creationId xmlns:a16="http://schemas.microsoft.com/office/drawing/2014/main" id="{394925C7-0953-44BF-9250-11D2C969F04D}"/>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28C4059-724D-472F-878F-ECB164E252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2A978E7A-4253-4C4E-A68C-3B6D66A049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67F4EBF-6D3C-44A0-8DBC-2633505F00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059799F-8329-466C-ADCD-8624576D245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433851F-B114-4521-B1C3-9B2FFB4D29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255" name="楕円 254">
          <a:extLst>
            <a:ext uri="{FF2B5EF4-FFF2-40B4-BE49-F238E27FC236}">
              <a16:creationId xmlns:a16="http://schemas.microsoft.com/office/drawing/2014/main" id="{8E84B325-FCC9-4958-BD06-9C169ECD1A3D}"/>
            </a:ext>
          </a:extLst>
        </xdr:cNvPr>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153688</xdr:rowOff>
    </xdr:from>
    <xdr:ext cx="405111" cy="259045"/>
    <xdr:sp macro="" textlink="">
      <xdr:nvSpPr>
        <xdr:cNvPr id="256" name="【福祉施設】&#10;有形固定資産減価償却率該当値テキスト">
          <a:extLst>
            <a:ext uri="{FF2B5EF4-FFF2-40B4-BE49-F238E27FC236}">
              <a16:creationId xmlns:a16="http://schemas.microsoft.com/office/drawing/2014/main" id="{73E310BF-45A5-46DB-8C00-295DCAA9FF93}"/>
            </a:ext>
          </a:extLst>
        </xdr:cNvPr>
        <xdr:cNvSpPr txBox="1"/>
      </xdr:nvSpPr>
      <xdr:spPr>
        <a:xfrm>
          <a:off x="4673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69214</xdr:rowOff>
    </xdr:from>
    <xdr:to>
      <xdr:col>20</xdr:col>
      <xdr:colOff>38100</xdr:colOff>
      <xdr:row>85</xdr:row>
      <xdr:rowOff>170814</xdr:rowOff>
    </xdr:to>
    <xdr:sp macro="" textlink="">
      <xdr:nvSpPr>
        <xdr:cNvPr id="257" name="楕円 256">
          <a:extLst>
            <a:ext uri="{FF2B5EF4-FFF2-40B4-BE49-F238E27FC236}">
              <a16:creationId xmlns:a16="http://schemas.microsoft.com/office/drawing/2014/main" id="{F27BF26B-C279-4642-8937-894E76BD8E48}"/>
            </a:ext>
          </a:extLst>
        </xdr:cNvPr>
        <xdr:cNvSpPr/>
      </xdr:nvSpPr>
      <xdr:spPr>
        <a:xfrm>
          <a:off x="3746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118111</xdr:rowOff>
    </xdr:from>
    <xdr:to>
      <xdr:col>24</xdr:col>
      <xdr:colOff>63500</xdr:colOff>
      <xdr:row>85</xdr:row>
      <xdr:rowOff>120014</xdr:rowOff>
    </xdr:to>
    <xdr:cxnSp macro="">
      <xdr:nvCxnSpPr>
        <xdr:cNvPr id="258" name="直線コネクタ 257">
          <a:extLst>
            <a:ext uri="{FF2B5EF4-FFF2-40B4-BE49-F238E27FC236}">
              <a16:creationId xmlns:a16="http://schemas.microsoft.com/office/drawing/2014/main" id="{75DF44F6-22D1-4B4D-9DEC-4BB455139108}"/>
            </a:ext>
          </a:extLst>
        </xdr:cNvPr>
        <xdr:cNvCxnSpPr/>
      </xdr:nvCxnSpPr>
      <xdr:spPr>
        <a:xfrm flipV="1">
          <a:off x="3797300" y="146913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126382</xdr:rowOff>
    </xdr:from>
    <xdr:ext cx="405111" cy="259045"/>
    <xdr:sp macro="" textlink="">
      <xdr:nvSpPr>
        <xdr:cNvPr id="259" name="n_1aveValue【福祉施設】&#10;有形固定資産減価償却率">
          <a:extLst>
            <a:ext uri="{FF2B5EF4-FFF2-40B4-BE49-F238E27FC236}">
              <a16:creationId xmlns:a16="http://schemas.microsoft.com/office/drawing/2014/main" id="{6B6F7046-0341-45F1-9AE3-BF6483F9C24E}"/>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60" name="n_2aveValue【福祉施設】&#10;有形固定資産減価償却率">
          <a:extLst>
            <a:ext uri="{FF2B5EF4-FFF2-40B4-BE49-F238E27FC236}">
              <a16:creationId xmlns:a16="http://schemas.microsoft.com/office/drawing/2014/main" id="{40DA0862-B777-4B97-B9EA-48BF065793C8}"/>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161941</xdr:rowOff>
    </xdr:from>
    <xdr:ext cx="405111" cy="259045"/>
    <xdr:sp macro="" textlink="">
      <xdr:nvSpPr>
        <xdr:cNvPr id="261" name="n_1mainValue【福祉施設】&#10;有形固定資産減価償却率">
          <a:extLst>
            <a:ext uri="{FF2B5EF4-FFF2-40B4-BE49-F238E27FC236}">
              <a16:creationId xmlns:a16="http://schemas.microsoft.com/office/drawing/2014/main" id="{20FDBE46-8323-4AC5-9477-E2456D3F1898}"/>
            </a:ext>
          </a:extLst>
        </xdr:cNvPr>
        <xdr:cNvSpPr txBox="1"/>
      </xdr:nvSpPr>
      <xdr:spPr>
        <a:xfrm>
          <a:off x="35820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6E3DFB47-70CE-4CDF-BFCA-6860EEA162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89C71618-DF60-49F3-AFC9-3456ABC83E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22956D42-3EE4-46C5-9633-F5C1CF70FF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20ADEC58-94BB-4547-8613-BFB0B7F8DD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8ED8611E-4BF8-465F-B46F-7397CEEF783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558A8DAA-818D-4568-8FD3-AB6296E0F0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33E6E1C5-3656-4C39-9378-6E4970808B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C3DC3EA9-7B16-4550-AFFE-0B12693FB1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D6685CA0-1B9E-419E-8B5D-AE95B825B6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75436888-2E33-4153-87CE-EB3B5761A3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a:extLst>
            <a:ext uri="{FF2B5EF4-FFF2-40B4-BE49-F238E27FC236}">
              <a16:creationId xmlns:a16="http://schemas.microsoft.com/office/drawing/2014/main" id="{D426693A-1957-4A62-8864-FDD5C0C6808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8D5EA35E-F65D-402A-BC53-E7982E8202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a:extLst>
            <a:ext uri="{FF2B5EF4-FFF2-40B4-BE49-F238E27FC236}">
              <a16:creationId xmlns:a16="http://schemas.microsoft.com/office/drawing/2014/main" id="{CC24A25B-EEAC-4667-8F1C-CF84B540911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a:extLst>
            <a:ext uri="{FF2B5EF4-FFF2-40B4-BE49-F238E27FC236}">
              <a16:creationId xmlns:a16="http://schemas.microsoft.com/office/drawing/2014/main" id="{63795421-54C3-44C7-918C-38392FE7734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a:extLst>
            <a:ext uri="{FF2B5EF4-FFF2-40B4-BE49-F238E27FC236}">
              <a16:creationId xmlns:a16="http://schemas.microsoft.com/office/drawing/2014/main" id="{DDCC423A-4EB4-4577-9EB9-1B682BC82BE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a:extLst>
            <a:ext uri="{FF2B5EF4-FFF2-40B4-BE49-F238E27FC236}">
              <a16:creationId xmlns:a16="http://schemas.microsoft.com/office/drawing/2014/main" id="{88996F89-F621-41C6-AE2D-DAE3CC4495E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a:extLst>
            <a:ext uri="{FF2B5EF4-FFF2-40B4-BE49-F238E27FC236}">
              <a16:creationId xmlns:a16="http://schemas.microsoft.com/office/drawing/2014/main" id="{9C803F46-CA7F-444A-81CC-6A54AA20463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a:extLst>
            <a:ext uri="{FF2B5EF4-FFF2-40B4-BE49-F238E27FC236}">
              <a16:creationId xmlns:a16="http://schemas.microsoft.com/office/drawing/2014/main" id="{BE054113-4783-47A3-927E-36BD1EB5F73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a:extLst>
            <a:ext uri="{FF2B5EF4-FFF2-40B4-BE49-F238E27FC236}">
              <a16:creationId xmlns:a16="http://schemas.microsoft.com/office/drawing/2014/main" id="{8DA7A9CA-D511-4877-A654-178CDC8AF2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a:extLst>
            <a:ext uri="{FF2B5EF4-FFF2-40B4-BE49-F238E27FC236}">
              <a16:creationId xmlns:a16="http://schemas.microsoft.com/office/drawing/2014/main" id="{82FC7889-E8C7-486A-9182-21FB4E41B8B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41626620-D164-4C3C-BF35-BF3F0E0218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a:extLst>
            <a:ext uri="{FF2B5EF4-FFF2-40B4-BE49-F238E27FC236}">
              <a16:creationId xmlns:a16="http://schemas.microsoft.com/office/drawing/2014/main" id="{BC2B2EA7-B425-4B87-937E-1CEFC5531B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a:extLst>
            <a:ext uri="{FF2B5EF4-FFF2-40B4-BE49-F238E27FC236}">
              <a16:creationId xmlns:a16="http://schemas.microsoft.com/office/drawing/2014/main" id="{2BA228C1-6087-45E7-AC01-C5AFB8853B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85" name="直線コネクタ 284">
          <a:extLst>
            <a:ext uri="{FF2B5EF4-FFF2-40B4-BE49-F238E27FC236}">
              <a16:creationId xmlns:a16="http://schemas.microsoft.com/office/drawing/2014/main" id="{0E697BA7-B3D9-45EF-876C-19588A5E2B24}"/>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86" name="【福祉施設】&#10;一人当たり面積最小値テキスト">
          <a:extLst>
            <a:ext uri="{FF2B5EF4-FFF2-40B4-BE49-F238E27FC236}">
              <a16:creationId xmlns:a16="http://schemas.microsoft.com/office/drawing/2014/main" id="{4787E35A-0D2F-43B5-BCDC-09F22F10D781}"/>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87" name="直線コネクタ 286">
          <a:extLst>
            <a:ext uri="{FF2B5EF4-FFF2-40B4-BE49-F238E27FC236}">
              <a16:creationId xmlns:a16="http://schemas.microsoft.com/office/drawing/2014/main" id="{332124DF-E49E-47FD-B2E6-D506F24520A0}"/>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88" name="【福祉施設】&#10;一人当たり面積最大値テキスト">
          <a:extLst>
            <a:ext uri="{FF2B5EF4-FFF2-40B4-BE49-F238E27FC236}">
              <a16:creationId xmlns:a16="http://schemas.microsoft.com/office/drawing/2014/main" id="{5B83EDC8-4451-4600-9343-248232D901FE}"/>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89" name="直線コネクタ 288">
          <a:extLst>
            <a:ext uri="{FF2B5EF4-FFF2-40B4-BE49-F238E27FC236}">
              <a16:creationId xmlns:a16="http://schemas.microsoft.com/office/drawing/2014/main" id="{18F37665-6425-4CFA-BA62-1D1F80263D95}"/>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90" name="【福祉施設】&#10;一人当たり面積平均値テキスト">
          <a:extLst>
            <a:ext uri="{FF2B5EF4-FFF2-40B4-BE49-F238E27FC236}">
              <a16:creationId xmlns:a16="http://schemas.microsoft.com/office/drawing/2014/main" id="{8C158DEB-50A0-4342-B0A2-2B268E438853}"/>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91" name="フローチャート: 判断 290">
          <a:extLst>
            <a:ext uri="{FF2B5EF4-FFF2-40B4-BE49-F238E27FC236}">
              <a16:creationId xmlns:a16="http://schemas.microsoft.com/office/drawing/2014/main" id="{0A6F3878-A085-454B-8068-25FA3967801A}"/>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92" name="フローチャート: 判断 291">
          <a:extLst>
            <a:ext uri="{FF2B5EF4-FFF2-40B4-BE49-F238E27FC236}">
              <a16:creationId xmlns:a16="http://schemas.microsoft.com/office/drawing/2014/main" id="{E5BC82F5-232F-4A9A-893C-F8CEAA3D9C83}"/>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110489</xdr:rowOff>
    </xdr:from>
    <xdr:to>
      <xdr:col>46</xdr:col>
      <xdr:colOff>38100</xdr:colOff>
      <xdr:row>85</xdr:row>
      <xdr:rowOff>40639</xdr:rowOff>
    </xdr:to>
    <xdr:sp macro="" textlink="">
      <xdr:nvSpPr>
        <xdr:cNvPr id="293" name="フローチャート: 判断 292">
          <a:extLst>
            <a:ext uri="{FF2B5EF4-FFF2-40B4-BE49-F238E27FC236}">
              <a16:creationId xmlns:a16="http://schemas.microsoft.com/office/drawing/2014/main" id="{F6CE6201-1C72-49AF-A5DA-7B7E839143FF}"/>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553BE9A-D080-4A56-B4DC-D1FC1CBE89F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07101DF-C5F3-4290-8719-4502BF14AD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84E4446-D27F-4AA3-8E2C-0D51FFA50A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2424EB5-185C-4BFE-80E5-2468C12600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60996B9-3EFB-4A27-9D41-25D33A59E8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60961</xdr:rowOff>
    </xdr:from>
    <xdr:to>
      <xdr:col>55</xdr:col>
      <xdr:colOff>50800</xdr:colOff>
      <xdr:row>83</xdr:row>
      <xdr:rowOff>162561</xdr:rowOff>
    </xdr:to>
    <xdr:sp macro="" textlink="">
      <xdr:nvSpPr>
        <xdr:cNvPr id="299" name="楕円 298">
          <a:extLst>
            <a:ext uri="{FF2B5EF4-FFF2-40B4-BE49-F238E27FC236}">
              <a16:creationId xmlns:a16="http://schemas.microsoft.com/office/drawing/2014/main" id="{A0BD8DAA-6B6E-4CCA-8989-35E20E04BFC1}"/>
            </a:ext>
          </a:extLst>
        </xdr:cNvPr>
        <xdr:cNvSpPr/>
      </xdr:nvSpPr>
      <xdr:spPr>
        <a:xfrm>
          <a:off x="10426700" y="142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83838</xdr:rowOff>
    </xdr:from>
    <xdr:ext cx="469744" cy="259045"/>
    <xdr:sp macro="" textlink="">
      <xdr:nvSpPr>
        <xdr:cNvPr id="300" name="【福祉施設】&#10;一人当たり面積該当値テキスト">
          <a:extLst>
            <a:ext uri="{FF2B5EF4-FFF2-40B4-BE49-F238E27FC236}">
              <a16:creationId xmlns:a16="http://schemas.microsoft.com/office/drawing/2014/main" id="{732E3BD3-68FC-4B6C-82C8-08124A946B6C}"/>
            </a:ext>
          </a:extLst>
        </xdr:cNvPr>
        <xdr:cNvSpPr txBox="1"/>
      </xdr:nvSpPr>
      <xdr:spPr>
        <a:xfrm>
          <a:off x="10515600" y="141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301" name="楕円 300">
          <a:extLst>
            <a:ext uri="{FF2B5EF4-FFF2-40B4-BE49-F238E27FC236}">
              <a16:creationId xmlns:a16="http://schemas.microsoft.com/office/drawing/2014/main" id="{E3FDA84A-9969-4FCA-9FBF-D15D6D5088AA}"/>
            </a:ext>
          </a:extLst>
        </xdr:cNvPr>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111761</xdr:rowOff>
    </xdr:from>
    <xdr:to>
      <xdr:col>55</xdr:col>
      <xdr:colOff>0</xdr:colOff>
      <xdr:row>83</xdr:row>
      <xdr:rowOff>118111</xdr:rowOff>
    </xdr:to>
    <xdr:cxnSp macro="">
      <xdr:nvCxnSpPr>
        <xdr:cNvPr id="302" name="直線コネクタ 301">
          <a:extLst>
            <a:ext uri="{FF2B5EF4-FFF2-40B4-BE49-F238E27FC236}">
              <a16:creationId xmlns:a16="http://schemas.microsoft.com/office/drawing/2014/main" id="{84E92000-7D36-4B60-A45E-A384690FF252}"/>
            </a:ext>
          </a:extLst>
        </xdr:cNvPr>
        <xdr:cNvCxnSpPr/>
      </xdr:nvCxnSpPr>
      <xdr:spPr>
        <a:xfrm flipV="1">
          <a:off x="9639300" y="143421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59707</xdr:rowOff>
    </xdr:from>
    <xdr:ext cx="469744" cy="259045"/>
    <xdr:sp macro="" textlink="">
      <xdr:nvSpPr>
        <xdr:cNvPr id="303" name="n_1aveValue【福祉施設】&#10;一人当たり面積">
          <a:extLst>
            <a:ext uri="{FF2B5EF4-FFF2-40B4-BE49-F238E27FC236}">
              <a16:creationId xmlns:a16="http://schemas.microsoft.com/office/drawing/2014/main" id="{9987526C-B97A-4280-96F3-A01632A4095E}"/>
            </a:ext>
          </a:extLst>
        </xdr:cNvPr>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57166</xdr:rowOff>
    </xdr:from>
    <xdr:ext cx="469744" cy="259045"/>
    <xdr:sp macro="" textlink="">
      <xdr:nvSpPr>
        <xdr:cNvPr id="304" name="n_2aveValue【福祉施設】&#10;一人当たり面積">
          <a:extLst>
            <a:ext uri="{FF2B5EF4-FFF2-40B4-BE49-F238E27FC236}">
              <a16:creationId xmlns:a16="http://schemas.microsoft.com/office/drawing/2014/main" id="{D20F0438-D933-41D5-A7E8-58EEEB5F6258}"/>
            </a:ext>
          </a:extLst>
        </xdr:cNvPr>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13988</xdr:rowOff>
    </xdr:from>
    <xdr:ext cx="469744" cy="259045"/>
    <xdr:sp macro="" textlink="">
      <xdr:nvSpPr>
        <xdr:cNvPr id="305" name="n_1mainValue【福祉施設】&#10;一人当たり面積">
          <a:extLst>
            <a:ext uri="{FF2B5EF4-FFF2-40B4-BE49-F238E27FC236}">
              <a16:creationId xmlns:a16="http://schemas.microsoft.com/office/drawing/2014/main" id="{4D2C001A-A038-4FE4-9D6A-3699AB07F3A2}"/>
            </a:ext>
          </a:extLst>
        </xdr:cNvPr>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a:extLst>
            <a:ext uri="{FF2B5EF4-FFF2-40B4-BE49-F238E27FC236}">
              <a16:creationId xmlns:a16="http://schemas.microsoft.com/office/drawing/2014/main" id="{5F261882-290E-4617-B74E-2A686D3828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a:extLst>
            <a:ext uri="{FF2B5EF4-FFF2-40B4-BE49-F238E27FC236}">
              <a16:creationId xmlns:a16="http://schemas.microsoft.com/office/drawing/2014/main" id="{32D3548F-F595-43DD-B47A-AD30DE7DCC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a:extLst>
            <a:ext uri="{FF2B5EF4-FFF2-40B4-BE49-F238E27FC236}">
              <a16:creationId xmlns:a16="http://schemas.microsoft.com/office/drawing/2014/main" id="{2F0E858D-BAC6-47B9-BD03-6A321E3E0CF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a:extLst>
            <a:ext uri="{FF2B5EF4-FFF2-40B4-BE49-F238E27FC236}">
              <a16:creationId xmlns:a16="http://schemas.microsoft.com/office/drawing/2014/main" id="{7432CDBE-00A3-4CD4-968B-A3AF18450E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a:extLst>
            <a:ext uri="{FF2B5EF4-FFF2-40B4-BE49-F238E27FC236}">
              <a16:creationId xmlns:a16="http://schemas.microsoft.com/office/drawing/2014/main" id="{254D75C0-91FE-48FE-BACB-675BAAF2BC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a:extLst>
            <a:ext uri="{FF2B5EF4-FFF2-40B4-BE49-F238E27FC236}">
              <a16:creationId xmlns:a16="http://schemas.microsoft.com/office/drawing/2014/main" id="{5D02A63A-5A0F-4CA7-9629-1A7A06A334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a:extLst>
            <a:ext uri="{FF2B5EF4-FFF2-40B4-BE49-F238E27FC236}">
              <a16:creationId xmlns:a16="http://schemas.microsoft.com/office/drawing/2014/main" id="{26A33418-B7BD-4BFD-8106-B51EEDC6DBC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a:extLst>
            <a:ext uri="{FF2B5EF4-FFF2-40B4-BE49-F238E27FC236}">
              <a16:creationId xmlns:a16="http://schemas.microsoft.com/office/drawing/2014/main" id="{3EDB87EC-90A0-428D-A059-A70444B0909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a:extLst>
            <a:ext uri="{FF2B5EF4-FFF2-40B4-BE49-F238E27FC236}">
              <a16:creationId xmlns:a16="http://schemas.microsoft.com/office/drawing/2014/main" id="{543DC1A6-50B7-421E-A37D-2872091702C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a:extLst>
            <a:ext uri="{FF2B5EF4-FFF2-40B4-BE49-F238E27FC236}">
              <a16:creationId xmlns:a16="http://schemas.microsoft.com/office/drawing/2014/main" id="{2FF46E23-918D-47A3-89FA-15136728E38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a:extLst>
            <a:ext uri="{FF2B5EF4-FFF2-40B4-BE49-F238E27FC236}">
              <a16:creationId xmlns:a16="http://schemas.microsoft.com/office/drawing/2014/main" id="{26278F67-67D4-4D1D-BA1A-E8EFC148FE1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7" name="テキスト ボックス 316">
          <a:extLst>
            <a:ext uri="{FF2B5EF4-FFF2-40B4-BE49-F238E27FC236}">
              <a16:creationId xmlns:a16="http://schemas.microsoft.com/office/drawing/2014/main" id="{96A2FC2E-031D-45A9-ACDB-DC6158EE11A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a:extLst>
            <a:ext uri="{FF2B5EF4-FFF2-40B4-BE49-F238E27FC236}">
              <a16:creationId xmlns:a16="http://schemas.microsoft.com/office/drawing/2014/main" id="{8D73DD64-C9AE-4D4F-9960-5B5509133BF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a:extLst>
            <a:ext uri="{FF2B5EF4-FFF2-40B4-BE49-F238E27FC236}">
              <a16:creationId xmlns:a16="http://schemas.microsoft.com/office/drawing/2014/main" id="{7809495F-C671-43A7-B1C8-2B428674A1B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a:extLst>
            <a:ext uri="{FF2B5EF4-FFF2-40B4-BE49-F238E27FC236}">
              <a16:creationId xmlns:a16="http://schemas.microsoft.com/office/drawing/2014/main" id="{39B49DA8-0B9B-4D61-8B39-D673380A5E5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a:extLst>
            <a:ext uri="{FF2B5EF4-FFF2-40B4-BE49-F238E27FC236}">
              <a16:creationId xmlns:a16="http://schemas.microsoft.com/office/drawing/2014/main" id="{0744941A-AA25-4FD1-9668-3C1F203E27D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a:extLst>
            <a:ext uri="{FF2B5EF4-FFF2-40B4-BE49-F238E27FC236}">
              <a16:creationId xmlns:a16="http://schemas.microsoft.com/office/drawing/2014/main" id="{B9344C2E-AFE3-4654-AE56-F3FEF6EF24A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a:extLst>
            <a:ext uri="{FF2B5EF4-FFF2-40B4-BE49-F238E27FC236}">
              <a16:creationId xmlns:a16="http://schemas.microsoft.com/office/drawing/2014/main" id="{D7907BA1-F487-4A48-A0D0-5F868A450AE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a:extLst>
            <a:ext uri="{FF2B5EF4-FFF2-40B4-BE49-F238E27FC236}">
              <a16:creationId xmlns:a16="http://schemas.microsoft.com/office/drawing/2014/main" id="{8C640D27-E6BC-47D5-81A6-FCE61C4F9A6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a:extLst>
            <a:ext uri="{FF2B5EF4-FFF2-40B4-BE49-F238E27FC236}">
              <a16:creationId xmlns:a16="http://schemas.microsoft.com/office/drawing/2014/main" id="{C520FC01-FDFD-4024-96A5-4D30130942D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a:extLst>
            <a:ext uri="{FF2B5EF4-FFF2-40B4-BE49-F238E27FC236}">
              <a16:creationId xmlns:a16="http://schemas.microsoft.com/office/drawing/2014/main" id="{3DF69AC6-0EEF-4D8F-947A-0E9EAA764AA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7" name="テキスト ボックス 326">
          <a:extLst>
            <a:ext uri="{FF2B5EF4-FFF2-40B4-BE49-F238E27FC236}">
              <a16:creationId xmlns:a16="http://schemas.microsoft.com/office/drawing/2014/main" id="{94C21D57-CA28-4438-BD17-54D3DBE4600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a16="http://schemas.microsoft.com/office/drawing/2014/main" id="{DD954646-A80E-46DB-AB38-113A4E9DC60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a:extLst>
            <a:ext uri="{FF2B5EF4-FFF2-40B4-BE49-F238E27FC236}">
              <a16:creationId xmlns:a16="http://schemas.microsoft.com/office/drawing/2014/main" id="{E537F58F-5A64-4226-8533-BF796591324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a:extLst>
            <a:ext uri="{FF2B5EF4-FFF2-40B4-BE49-F238E27FC236}">
              <a16:creationId xmlns:a16="http://schemas.microsoft.com/office/drawing/2014/main" id="{C2BB8738-3469-49D5-AD7C-BCBDF25CC6F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31" name="直線コネクタ 330">
          <a:extLst>
            <a:ext uri="{FF2B5EF4-FFF2-40B4-BE49-F238E27FC236}">
              <a16:creationId xmlns:a16="http://schemas.microsoft.com/office/drawing/2014/main" id="{F154E095-C45F-4050-A8B0-0794944D6ABF}"/>
            </a:ext>
          </a:extLst>
        </xdr:cNvPr>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32" name="【市民会館】&#10;有形固定資産減価償却率最小値テキスト">
          <a:extLst>
            <a:ext uri="{FF2B5EF4-FFF2-40B4-BE49-F238E27FC236}">
              <a16:creationId xmlns:a16="http://schemas.microsoft.com/office/drawing/2014/main" id="{8B5AEC1A-B7CB-4A50-8584-B01D5AE76692}"/>
            </a:ext>
          </a:extLst>
        </xdr:cNvPr>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33" name="直線コネクタ 332">
          <a:extLst>
            <a:ext uri="{FF2B5EF4-FFF2-40B4-BE49-F238E27FC236}">
              <a16:creationId xmlns:a16="http://schemas.microsoft.com/office/drawing/2014/main" id="{B8207305-3FE9-433D-A9F4-DD291352A237}"/>
            </a:ext>
          </a:extLst>
        </xdr:cNvPr>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4" name="【市民会館】&#10;有形固定資産減価償却率最大値テキスト">
          <a:extLst>
            <a:ext uri="{FF2B5EF4-FFF2-40B4-BE49-F238E27FC236}">
              <a16:creationId xmlns:a16="http://schemas.microsoft.com/office/drawing/2014/main" id="{2870DADC-D01D-4ADC-B75A-18FAEC9D9B9A}"/>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5" name="直線コネクタ 334">
          <a:extLst>
            <a:ext uri="{FF2B5EF4-FFF2-40B4-BE49-F238E27FC236}">
              <a16:creationId xmlns:a16="http://schemas.microsoft.com/office/drawing/2014/main" id="{526C6DAE-FA07-4EA1-97D1-196DC9A777C5}"/>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36" name="【市民会館】&#10;有形固定資産減価償却率平均値テキスト">
          <a:extLst>
            <a:ext uri="{FF2B5EF4-FFF2-40B4-BE49-F238E27FC236}">
              <a16:creationId xmlns:a16="http://schemas.microsoft.com/office/drawing/2014/main" id="{3F5C387A-444E-4C53-9F31-B6FCE578371F}"/>
            </a:ext>
          </a:extLst>
        </xdr:cNvPr>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37" name="フローチャート: 判断 336">
          <a:extLst>
            <a:ext uri="{FF2B5EF4-FFF2-40B4-BE49-F238E27FC236}">
              <a16:creationId xmlns:a16="http://schemas.microsoft.com/office/drawing/2014/main" id="{10BB32D3-0613-414F-9CB9-5FE2ABC4A7F1}"/>
            </a:ext>
          </a:extLst>
        </xdr:cNvPr>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38" name="フローチャート: 判断 337">
          <a:extLst>
            <a:ext uri="{FF2B5EF4-FFF2-40B4-BE49-F238E27FC236}">
              <a16:creationId xmlns:a16="http://schemas.microsoft.com/office/drawing/2014/main" id="{BE06E45B-40EE-432E-838C-A80E05D7E8D5}"/>
            </a:ext>
          </a:extLst>
        </xdr:cNvPr>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339" name="フローチャート: 判断 338">
          <a:extLst>
            <a:ext uri="{FF2B5EF4-FFF2-40B4-BE49-F238E27FC236}">
              <a16:creationId xmlns:a16="http://schemas.microsoft.com/office/drawing/2014/main" id="{BB4B5AB2-35D9-4934-8EDD-BC62E5043EFF}"/>
            </a:ext>
          </a:extLst>
        </xdr:cNvPr>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4B6CFFCC-FD3C-4E16-A265-E92F3B573FB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07DA9D92-67B3-4B97-8383-0CBC660B367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D2F3AE45-BAB1-48A4-ACB4-C9585B52EC9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6588EDC8-A484-46BC-B76F-7CB31096AFF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86EFC4F6-3467-4DDE-A3EE-D7122CD67C6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17236</xdr:rowOff>
    </xdr:from>
    <xdr:to>
      <xdr:col>15</xdr:col>
      <xdr:colOff>101600</xdr:colOff>
      <xdr:row>100</xdr:row>
      <xdr:rowOff>118836</xdr:rowOff>
    </xdr:to>
    <xdr:sp macro="" textlink="">
      <xdr:nvSpPr>
        <xdr:cNvPr id="345" name="楕円 344">
          <a:extLst>
            <a:ext uri="{FF2B5EF4-FFF2-40B4-BE49-F238E27FC236}">
              <a16:creationId xmlns:a16="http://schemas.microsoft.com/office/drawing/2014/main" id="{1036D19E-5E5B-47ED-96D8-9EAC5AA73F53}"/>
            </a:ext>
          </a:extLst>
        </xdr:cNvPr>
        <xdr:cNvSpPr/>
      </xdr:nvSpPr>
      <xdr:spPr>
        <a:xfrm>
          <a:off x="2857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346" name="n_1aveValue【市民会館】&#10;有形固定資産減価償却率">
          <a:extLst>
            <a:ext uri="{FF2B5EF4-FFF2-40B4-BE49-F238E27FC236}">
              <a16:creationId xmlns:a16="http://schemas.microsoft.com/office/drawing/2014/main" id="{782684E5-105B-443F-9FA8-F31FD5E4C4C9}"/>
            </a:ext>
          </a:extLst>
        </xdr:cNvPr>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347" name="n_2aveValue【市民会館】&#10;有形固定資産減価償却率">
          <a:extLst>
            <a:ext uri="{FF2B5EF4-FFF2-40B4-BE49-F238E27FC236}">
              <a16:creationId xmlns:a16="http://schemas.microsoft.com/office/drawing/2014/main" id="{7DF3F83C-2F6D-465F-8B8A-F3174EDE57FF}"/>
            </a:ext>
          </a:extLst>
        </xdr:cNvPr>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135363</xdr:rowOff>
    </xdr:from>
    <xdr:ext cx="405111" cy="259045"/>
    <xdr:sp macro="" textlink="">
      <xdr:nvSpPr>
        <xdr:cNvPr id="348" name="n_2mainValue【市民会館】&#10;有形固定資産減価償却率">
          <a:extLst>
            <a:ext uri="{FF2B5EF4-FFF2-40B4-BE49-F238E27FC236}">
              <a16:creationId xmlns:a16="http://schemas.microsoft.com/office/drawing/2014/main" id="{F6E4103E-DE0D-42D6-A708-7BC958C435A6}"/>
            </a:ext>
          </a:extLst>
        </xdr:cNvPr>
        <xdr:cNvSpPr txBox="1"/>
      </xdr:nvSpPr>
      <xdr:spPr>
        <a:xfrm>
          <a:off x="27057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5234152C-92C0-42C6-8021-5995098C0C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C4D7BCE8-1FB8-44E4-B49E-DCF63CA40F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6FEF228F-08BB-4F3A-B5CD-BCA1D3BE41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5435CFB4-2882-404E-8AEF-C75499DDF0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E4C1218E-367C-4997-9922-8D00DC5F4D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9DA27CEE-A239-4BBA-B9E5-C966C1AD56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15C40748-2371-409F-847F-3E6C2AEBCB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E6920093-A871-4697-934D-219717F08EC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7" name="テキスト ボックス 356">
          <a:extLst>
            <a:ext uri="{FF2B5EF4-FFF2-40B4-BE49-F238E27FC236}">
              <a16:creationId xmlns:a16="http://schemas.microsoft.com/office/drawing/2014/main" id="{AAFF0365-9EE0-4D16-AF00-1E0CDF37AA7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8" name="直線コネクタ 357">
          <a:extLst>
            <a:ext uri="{FF2B5EF4-FFF2-40B4-BE49-F238E27FC236}">
              <a16:creationId xmlns:a16="http://schemas.microsoft.com/office/drawing/2014/main" id="{2A83E2BE-CC0B-4E1A-98ED-22BDA452DF3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9" name="直線コネクタ 358">
          <a:extLst>
            <a:ext uri="{FF2B5EF4-FFF2-40B4-BE49-F238E27FC236}">
              <a16:creationId xmlns:a16="http://schemas.microsoft.com/office/drawing/2014/main" id="{7CD34240-B9E2-4B42-802C-11E6D893910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15B04F3A-957B-436F-B089-E63C48680C2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1" name="直線コネクタ 360">
          <a:extLst>
            <a:ext uri="{FF2B5EF4-FFF2-40B4-BE49-F238E27FC236}">
              <a16:creationId xmlns:a16="http://schemas.microsoft.com/office/drawing/2014/main" id="{F488F198-602F-46F2-8BD2-C65D1E56FAB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2" name="テキスト ボックス 361">
          <a:extLst>
            <a:ext uri="{FF2B5EF4-FFF2-40B4-BE49-F238E27FC236}">
              <a16:creationId xmlns:a16="http://schemas.microsoft.com/office/drawing/2014/main" id="{4E747889-BEBF-4E67-A128-C00F725CFEB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a:extLst>
            <a:ext uri="{FF2B5EF4-FFF2-40B4-BE49-F238E27FC236}">
              <a16:creationId xmlns:a16="http://schemas.microsoft.com/office/drawing/2014/main" id="{7204A83E-3533-4A34-8F6C-0654D57B3F3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4" name="テキスト ボックス 363">
          <a:extLst>
            <a:ext uri="{FF2B5EF4-FFF2-40B4-BE49-F238E27FC236}">
              <a16:creationId xmlns:a16="http://schemas.microsoft.com/office/drawing/2014/main" id="{40D35FD4-3477-4906-87F2-0DC6D6AA248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5" name="直線コネクタ 364">
          <a:extLst>
            <a:ext uri="{FF2B5EF4-FFF2-40B4-BE49-F238E27FC236}">
              <a16:creationId xmlns:a16="http://schemas.microsoft.com/office/drawing/2014/main" id="{BB5F5330-50FE-4F53-ABA7-66DCAE075BE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6" name="テキスト ボックス 365">
          <a:extLst>
            <a:ext uri="{FF2B5EF4-FFF2-40B4-BE49-F238E27FC236}">
              <a16:creationId xmlns:a16="http://schemas.microsoft.com/office/drawing/2014/main" id="{4EC5D164-CF4F-4690-9C87-E05A51CD0C7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7" name="直線コネクタ 366">
          <a:extLst>
            <a:ext uri="{FF2B5EF4-FFF2-40B4-BE49-F238E27FC236}">
              <a16:creationId xmlns:a16="http://schemas.microsoft.com/office/drawing/2014/main" id="{A0A2CA75-5E08-4E38-823C-56899FD8C63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8" name="テキスト ボックス 367">
          <a:extLst>
            <a:ext uri="{FF2B5EF4-FFF2-40B4-BE49-F238E27FC236}">
              <a16:creationId xmlns:a16="http://schemas.microsoft.com/office/drawing/2014/main" id="{053C61BF-A846-49C9-8BE7-E7D5FE1EB39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9" name="直線コネクタ 368">
          <a:extLst>
            <a:ext uri="{FF2B5EF4-FFF2-40B4-BE49-F238E27FC236}">
              <a16:creationId xmlns:a16="http://schemas.microsoft.com/office/drawing/2014/main" id="{6A22CB27-EDF3-4A94-A554-D8A01DC8038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2F3E2794-206E-4287-ACA8-40E365FC412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1" name="【市民会館】&#10;一人当たり面積グラフ枠">
          <a:extLst>
            <a:ext uri="{FF2B5EF4-FFF2-40B4-BE49-F238E27FC236}">
              <a16:creationId xmlns:a16="http://schemas.microsoft.com/office/drawing/2014/main" id="{4E297D2E-7CC2-4EB6-B489-7E51642CDCF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72" name="直線コネクタ 371">
          <a:extLst>
            <a:ext uri="{FF2B5EF4-FFF2-40B4-BE49-F238E27FC236}">
              <a16:creationId xmlns:a16="http://schemas.microsoft.com/office/drawing/2014/main" id="{B876653E-D91E-4383-A2E5-542A9B901793}"/>
            </a:ext>
          </a:extLst>
        </xdr:cNvPr>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73" name="【市民会館】&#10;一人当たり面積最小値テキスト">
          <a:extLst>
            <a:ext uri="{FF2B5EF4-FFF2-40B4-BE49-F238E27FC236}">
              <a16:creationId xmlns:a16="http://schemas.microsoft.com/office/drawing/2014/main" id="{E2924DB5-34F5-44E9-8320-8EAD7CB15656}"/>
            </a:ext>
          </a:extLst>
        </xdr:cNvPr>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74" name="直線コネクタ 373">
          <a:extLst>
            <a:ext uri="{FF2B5EF4-FFF2-40B4-BE49-F238E27FC236}">
              <a16:creationId xmlns:a16="http://schemas.microsoft.com/office/drawing/2014/main" id="{1ACC0D99-EBF5-4503-94FA-6387F882BD38}"/>
            </a:ext>
          </a:extLst>
        </xdr:cNvPr>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75" name="【市民会館】&#10;一人当たり面積最大値テキスト">
          <a:extLst>
            <a:ext uri="{FF2B5EF4-FFF2-40B4-BE49-F238E27FC236}">
              <a16:creationId xmlns:a16="http://schemas.microsoft.com/office/drawing/2014/main" id="{3388C422-496B-4EC3-B493-ABF86F860344}"/>
            </a:ext>
          </a:extLst>
        </xdr:cNvPr>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76" name="直線コネクタ 375">
          <a:extLst>
            <a:ext uri="{FF2B5EF4-FFF2-40B4-BE49-F238E27FC236}">
              <a16:creationId xmlns:a16="http://schemas.microsoft.com/office/drawing/2014/main" id="{CB4B3882-D7ED-4B90-8B61-E8F54B52528E}"/>
            </a:ext>
          </a:extLst>
        </xdr:cNvPr>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77" name="【市民会館】&#10;一人当たり面積平均値テキスト">
          <a:extLst>
            <a:ext uri="{FF2B5EF4-FFF2-40B4-BE49-F238E27FC236}">
              <a16:creationId xmlns:a16="http://schemas.microsoft.com/office/drawing/2014/main" id="{FAEFC534-189F-4A1A-B92B-85F268A86E9A}"/>
            </a:ext>
          </a:extLst>
        </xdr:cNvPr>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78" name="フローチャート: 判断 377">
          <a:extLst>
            <a:ext uri="{FF2B5EF4-FFF2-40B4-BE49-F238E27FC236}">
              <a16:creationId xmlns:a16="http://schemas.microsoft.com/office/drawing/2014/main" id="{6AA26357-A4A0-4C72-B0A5-195827D56841}"/>
            </a:ext>
          </a:extLst>
        </xdr:cNvPr>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79" name="フローチャート: 判断 378">
          <a:extLst>
            <a:ext uri="{FF2B5EF4-FFF2-40B4-BE49-F238E27FC236}">
              <a16:creationId xmlns:a16="http://schemas.microsoft.com/office/drawing/2014/main" id="{BF788BD2-3E75-4806-BEDF-7952B39C8252}"/>
            </a:ext>
          </a:extLst>
        </xdr:cNvPr>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380" name="フローチャート: 判断 379">
          <a:extLst>
            <a:ext uri="{FF2B5EF4-FFF2-40B4-BE49-F238E27FC236}">
              <a16:creationId xmlns:a16="http://schemas.microsoft.com/office/drawing/2014/main" id="{0E0F2FBA-ADED-4156-921E-9C718883A578}"/>
            </a:ext>
          </a:extLst>
        </xdr:cNvPr>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789995E0-CCB5-4E91-848A-FFD358A8E99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F0B913-0A23-4780-9132-0F269AD1358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79C1A3E-1288-4223-9E14-A89F7E40105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EB58101C-13C1-422D-9136-45C491825C6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40DAA33-CA52-4659-8113-5C20CB60C1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21589</xdr:rowOff>
    </xdr:from>
    <xdr:to>
      <xdr:col>46</xdr:col>
      <xdr:colOff>38100</xdr:colOff>
      <xdr:row>108</xdr:row>
      <xdr:rowOff>123189</xdr:rowOff>
    </xdr:to>
    <xdr:sp macro="" textlink="">
      <xdr:nvSpPr>
        <xdr:cNvPr id="386" name="楕円 385">
          <a:extLst>
            <a:ext uri="{FF2B5EF4-FFF2-40B4-BE49-F238E27FC236}">
              <a16:creationId xmlns:a16="http://schemas.microsoft.com/office/drawing/2014/main" id="{422F6435-214A-419A-801C-64E10495DACD}"/>
            </a:ext>
          </a:extLst>
        </xdr:cNvPr>
        <xdr:cNvSpPr/>
      </xdr:nvSpPr>
      <xdr:spPr>
        <a:xfrm>
          <a:off x="8699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387" name="n_1aveValue【市民会館】&#10;一人当たり面積">
          <a:extLst>
            <a:ext uri="{FF2B5EF4-FFF2-40B4-BE49-F238E27FC236}">
              <a16:creationId xmlns:a16="http://schemas.microsoft.com/office/drawing/2014/main" id="{BB03FF35-57DB-445E-85D2-044A698C5842}"/>
            </a:ext>
          </a:extLst>
        </xdr:cNvPr>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94759</xdr:rowOff>
    </xdr:from>
    <xdr:ext cx="469744" cy="259045"/>
    <xdr:sp macro="" textlink="">
      <xdr:nvSpPr>
        <xdr:cNvPr id="388" name="n_2aveValue【市民会館】&#10;一人当たり面積">
          <a:extLst>
            <a:ext uri="{FF2B5EF4-FFF2-40B4-BE49-F238E27FC236}">
              <a16:creationId xmlns:a16="http://schemas.microsoft.com/office/drawing/2014/main" id="{619C28A3-6B33-4DEC-A541-B23E90C06ECD}"/>
            </a:ext>
          </a:extLst>
        </xdr:cNvPr>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114316</xdr:rowOff>
    </xdr:from>
    <xdr:ext cx="469744" cy="259045"/>
    <xdr:sp macro="" textlink="">
      <xdr:nvSpPr>
        <xdr:cNvPr id="389" name="n_2mainValue【市民会館】&#10;一人当たり面積">
          <a:extLst>
            <a:ext uri="{FF2B5EF4-FFF2-40B4-BE49-F238E27FC236}">
              <a16:creationId xmlns:a16="http://schemas.microsoft.com/office/drawing/2014/main" id="{F9BB7E07-21B7-4324-A768-5B6459C0908B}"/>
            </a:ext>
          </a:extLst>
        </xdr:cNvPr>
        <xdr:cNvSpPr txBox="1"/>
      </xdr:nvSpPr>
      <xdr:spPr>
        <a:xfrm>
          <a:off x="8515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3D610EBB-F66B-453E-806B-1133056F4B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C2C20FFC-6C8F-4F5B-9EB2-A0C3B6795B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7F945008-52C5-4087-95F7-9DB4F169AC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271EBD7B-F805-4987-9BF9-CC8DE45C37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561F2157-528F-4EF0-9821-065CDFBA3D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D6D3E4DF-B522-4F4E-B9BA-4BE581BEA1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58C654EE-1EC8-4C83-A2E2-686E698DC2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A6EC6C88-5C83-4B25-B216-AAB76B5684F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184E2CFB-0509-44EA-B747-6BAF029062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D8A462C9-D6CA-4010-ACF9-A16F73C558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D8E30693-DC9E-4577-AA6E-55BF104F693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a:extLst>
            <a:ext uri="{FF2B5EF4-FFF2-40B4-BE49-F238E27FC236}">
              <a16:creationId xmlns:a16="http://schemas.microsoft.com/office/drawing/2014/main" id="{C3CBCB41-70BA-437A-A57D-4828820CAF8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54EE962B-ADC3-4F34-84C8-D85300FD793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70454A65-C608-455C-AC50-E9B671C227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5D3E3813-59D8-475B-9025-5082284D2FC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E7D63A8E-BD8D-413B-9247-2DFB888103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375BCA33-C60C-4AE1-AAD5-215E033BD27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D239E50-E094-4A6D-82AF-579EB51397C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F8AAF3A4-8E8B-4F1F-B245-6E93BC76DA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961B3DBE-DEF5-4997-97E4-ACEDA8095FF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130DA8C-8C8C-4EBE-AF7A-B6C7F3B91AF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a:extLst>
            <a:ext uri="{FF2B5EF4-FFF2-40B4-BE49-F238E27FC236}">
              <a16:creationId xmlns:a16="http://schemas.microsoft.com/office/drawing/2014/main" id="{D45D80DC-2EE2-4043-98D9-E977B309605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1995044-DFD4-4217-826C-3D9332F235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FA332EB3-7C7E-4993-82EC-E0B6B457A1E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DCDE8419-3981-4CA5-BA28-9682E87354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id="{36FA1F5B-DBD0-4BF3-976B-8A10D7840F48}"/>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16" name="【一般廃棄物処理施設】&#10;有形固定資産減価償却率最小値テキスト">
          <a:extLst>
            <a:ext uri="{FF2B5EF4-FFF2-40B4-BE49-F238E27FC236}">
              <a16:creationId xmlns:a16="http://schemas.microsoft.com/office/drawing/2014/main" id="{3DA0DB80-1A02-4DEA-80B9-9DF4D78EDB91}"/>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id="{A7249B0A-D875-4232-9159-1BF40AE869A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76B6D03F-53AE-414E-9935-A39E8ABEB0B6}"/>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19" name="直線コネクタ 418">
          <a:extLst>
            <a:ext uri="{FF2B5EF4-FFF2-40B4-BE49-F238E27FC236}">
              <a16:creationId xmlns:a16="http://schemas.microsoft.com/office/drawing/2014/main" id="{4FDC8DAE-8A61-486E-B4FD-35BAFB40461F}"/>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9D65EDAD-E622-463A-BEFA-A17DD2319B19}"/>
            </a:ext>
          </a:extLst>
        </xdr:cNvPr>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421" name="フローチャート: 判断 420">
          <a:extLst>
            <a:ext uri="{FF2B5EF4-FFF2-40B4-BE49-F238E27FC236}">
              <a16:creationId xmlns:a16="http://schemas.microsoft.com/office/drawing/2014/main" id="{32378F40-D7FE-4013-87D5-BA509EB92FE7}"/>
            </a:ext>
          </a:extLst>
        </xdr:cNvPr>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422" name="フローチャート: 判断 421">
          <a:extLst>
            <a:ext uri="{FF2B5EF4-FFF2-40B4-BE49-F238E27FC236}">
              <a16:creationId xmlns:a16="http://schemas.microsoft.com/office/drawing/2014/main" id="{332F4AE7-0781-43FB-A38A-B06772CA5DD5}"/>
            </a:ext>
          </a:extLst>
        </xdr:cNvPr>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xdr:rowOff>
    </xdr:from>
    <xdr:to>
      <xdr:col>76</xdr:col>
      <xdr:colOff>165100</xdr:colOff>
      <xdr:row>36</xdr:row>
      <xdr:rowOff>102507</xdr:rowOff>
    </xdr:to>
    <xdr:sp macro="" textlink="">
      <xdr:nvSpPr>
        <xdr:cNvPr id="423" name="フローチャート: 判断 422">
          <a:extLst>
            <a:ext uri="{FF2B5EF4-FFF2-40B4-BE49-F238E27FC236}">
              <a16:creationId xmlns:a16="http://schemas.microsoft.com/office/drawing/2014/main" id="{EC951D7D-ADEB-42AE-A70E-6574DE1F691F}"/>
            </a:ext>
          </a:extLst>
        </xdr:cNvPr>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2BB0EBA6-E1FE-472C-8EDD-6432EDC7DAE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BCDEC37-19D8-43DE-B168-D571E4BFEB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8596005-E979-4E4C-8BA9-0233E97E19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75E7415-33F7-4123-8C12-3BF2EC6C538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EC8269A-4735-4F81-A4EF-63E51AA5BD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429" name="楕円 428">
          <a:extLst>
            <a:ext uri="{FF2B5EF4-FFF2-40B4-BE49-F238E27FC236}">
              <a16:creationId xmlns:a16="http://schemas.microsoft.com/office/drawing/2014/main" id="{C17772F4-0190-4AAA-9A99-DC1FBC31FAEF}"/>
            </a:ext>
          </a:extLst>
        </xdr:cNvPr>
        <xdr:cNvSpPr/>
      </xdr:nvSpPr>
      <xdr:spPr>
        <a:xfrm>
          <a:off x="16268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CEABDF96-A66D-453A-80B4-6BFAAD40FD9A}"/>
            </a:ext>
          </a:extLst>
        </xdr:cNvPr>
        <xdr:cNvSpPr txBox="1"/>
      </xdr:nvSpPr>
      <xdr:spPr>
        <a:xfrm>
          <a:off x="16357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76019</xdr:rowOff>
    </xdr:from>
    <xdr:to>
      <xdr:col>81</xdr:col>
      <xdr:colOff>101600</xdr:colOff>
      <xdr:row>37</xdr:row>
      <xdr:rowOff>6169</xdr:rowOff>
    </xdr:to>
    <xdr:sp macro="" textlink="">
      <xdr:nvSpPr>
        <xdr:cNvPr id="431" name="楕円 430">
          <a:extLst>
            <a:ext uri="{FF2B5EF4-FFF2-40B4-BE49-F238E27FC236}">
              <a16:creationId xmlns:a16="http://schemas.microsoft.com/office/drawing/2014/main" id="{071CA1AA-4E85-46B1-BCFF-84812C846A02}"/>
            </a:ext>
          </a:extLst>
        </xdr:cNvPr>
        <xdr:cNvSpPr/>
      </xdr:nvSpPr>
      <xdr:spPr>
        <a:xfrm>
          <a:off x="15430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36</xdr:row>
      <xdr:rowOff>126819</xdr:rowOff>
    </xdr:to>
    <xdr:cxnSp macro="">
      <xdr:nvCxnSpPr>
        <xdr:cNvPr id="432" name="直線コネクタ 431">
          <a:extLst>
            <a:ext uri="{FF2B5EF4-FFF2-40B4-BE49-F238E27FC236}">
              <a16:creationId xmlns:a16="http://schemas.microsoft.com/office/drawing/2014/main" id="{54C03561-95F0-4663-BA44-438CD561A2A5}"/>
            </a:ext>
          </a:extLst>
        </xdr:cNvPr>
        <xdr:cNvCxnSpPr/>
      </xdr:nvCxnSpPr>
      <xdr:spPr>
        <a:xfrm flipV="1">
          <a:off x="15481300" y="62696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82204</xdr:rowOff>
    </xdr:from>
    <xdr:ext cx="405111" cy="259045"/>
    <xdr:sp macro="" textlink="">
      <xdr:nvSpPr>
        <xdr:cNvPr id="433" name="n_1aveValue【一般廃棄物処理施設】&#10;有形固定資産減価償却率">
          <a:extLst>
            <a:ext uri="{FF2B5EF4-FFF2-40B4-BE49-F238E27FC236}">
              <a16:creationId xmlns:a16="http://schemas.microsoft.com/office/drawing/2014/main" id="{C3D03262-46FE-46B7-8B40-A6329795A50D}"/>
            </a:ext>
          </a:extLst>
        </xdr:cNvPr>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119034</xdr:rowOff>
    </xdr:from>
    <xdr:ext cx="405111" cy="259045"/>
    <xdr:sp macro="" textlink="">
      <xdr:nvSpPr>
        <xdr:cNvPr id="434" name="n_2aveValue【一般廃棄物処理施設】&#10;有形固定資産減価償却率">
          <a:extLst>
            <a:ext uri="{FF2B5EF4-FFF2-40B4-BE49-F238E27FC236}">
              <a16:creationId xmlns:a16="http://schemas.microsoft.com/office/drawing/2014/main" id="{AF4701D8-1CC4-4F93-95CD-0B1C3F337D64}"/>
            </a:ext>
          </a:extLst>
        </xdr:cNvPr>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22696</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95487253-E331-4827-9D96-380FF4C1F971}"/>
            </a:ext>
          </a:extLst>
        </xdr:cNvPr>
        <xdr:cNvSpPr txBox="1"/>
      </xdr:nvSpPr>
      <xdr:spPr>
        <a:xfrm>
          <a:off x="152660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5D25CB26-A22C-4BF0-BDCA-576D55FDB7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41997BE9-4361-44C3-BCA4-8F174C4C75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C7B74038-2F8E-4489-8BB1-108F4942F2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1196FA70-C329-4179-93CE-8B54138FBC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BE7CF695-B686-4D8B-99A2-51852174AE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43749F8A-971C-4A74-81F1-59BA725628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D8959467-D16D-4F51-B091-AAB3E53EA4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D25DE5C7-7569-4597-A83F-898F8BB97F7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56BCC0B5-FC31-4061-A248-D810CBFDBFD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93B7127D-4945-4191-9ED5-F99607BBED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66232F39-87B5-43E7-B94D-166595FDCB8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BB0FFC28-7B17-4B5B-B1C9-F4DF9C4F5C6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3706113E-4E68-4F16-A0C2-8C76B3786F0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A3F131AF-AFC0-4155-931D-5648F76CE3E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7B01E724-2D14-4EF5-89A4-7071829E554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07B9BE8D-E694-46E6-8568-C86FED99A16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2C3371D1-BEEB-4C23-84CE-1500025B8D4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3713DF43-423D-4026-9C99-C0E0E1662A2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23B8FEF2-D32B-42EC-9743-05C8296176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2FAAC16D-292F-4D28-856B-C8C3439713F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CF702DAB-B6AF-4DDF-AA81-13432CB07B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57" name="直線コネクタ 456">
          <a:extLst>
            <a:ext uri="{FF2B5EF4-FFF2-40B4-BE49-F238E27FC236}">
              <a16:creationId xmlns:a16="http://schemas.microsoft.com/office/drawing/2014/main" id="{77B08A62-5885-4715-B94F-77AE4EE6D8EB}"/>
            </a:ext>
          </a:extLst>
        </xdr:cNvPr>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786A333B-25DC-4B3A-B76E-475EB337A41F}"/>
            </a:ext>
          </a:extLst>
        </xdr:cNvPr>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59" name="直線コネクタ 458">
          <a:extLst>
            <a:ext uri="{FF2B5EF4-FFF2-40B4-BE49-F238E27FC236}">
              <a16:creationId xmlns:a16="http://schemas.microsoft.com/office/drawing/2014/main" id="{6E434BE3-1CC4-440B-9425-728EEC732EA3}"/>
            </a:ext>
          </a:extLst>
        </xdr:cNvPr>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59995CDE-8F55-45C1-8B52-ED155B98C7F9}"/>
            </a:ext>
          </a:extLst>
        </xdr:cNvPr>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61" name="直線コネクタ 460">
          <a:extLst>
            <a:ext uri="{FF2B5EF4-FFF2-40B4-BE49-F238E27FC236}">
              <a16:creationId xmlns:a16="http://schemas.microsoft.com/office/drawing/2014/main" id="{A0D9DC78-8F4B-4CA3-BC18-7E07FCA1431B}"/>
            </a:ext>
          </a:extLst>
        </xdr:cNvPr>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55E22CE2-50A3-4DFF-8FC6-D0C07C68B3E8}"/>
            </a:ext>
          </a:extLst>
        </xdr:cNvPr>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63" name="フローチャート: 判断 462">
          <a:extLst>
            <a:ext uri="{FF2B5EF4-FFF2-40B4-BE49-F238E27FC236}">
              <a16:creationId xmlns:a16="http://schemas.microsoft.com/office/drawing/2014/main" id="{20E84D09-AD8E-4B9A-A4A7-4E8F059DF1DF}"/>
            </a:ext>
          </a:extLst>
        </xdr:cNvPr>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64" name="フローチャート: 判断 463">
          <a:extLst>
            <a:ext uri="{FF2B5EF4-FFF2-40B4-BE49-F238E27FC236}">
              <a16:creationId xmlns:a16="http://schemas.microsoft.com/office/drawing/2014/main" id="{272D21BE-F2A4-4967-BD9B-8AF98DECEAB2}"/>
            </a:ext>
          </a:extLst>
        </xdr:cNvPr>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19443</xdr:rowOff>
    </xdr:from>
    <xdr:to>
      <xdr:col>107</xdr:col>
      <xdr:colOff>101600</xdr:colOff>
      <xdr:row>40</xdr:row>
      <xdr:rowOff>121043</xdr:rowOff>
    </xdr:to>
    <xdr:sp macro="" textlink="">
      <xdr:nvSpPr>
        <xdr:cNvPr id="465" name="フローチャート: 判断 464">
          <a:extLst>
            <a:ext uri="{FF2B5EF4-FFF2-40B4-BE49-F238E27FC236}">
              <a16:creationId xmlns:a16="http://schemas.microsoft.com/office/drawing/2014/main" id="{7C35E06B-ED3F-45BC-ACEF-83467C54480B}"/>
            </a:ext>
          </a:extLst>
        </xdr:cNvPr>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BE24AA4-6A23-42A3-B252-9A84ACBDF4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76C99C2-21F2-491C-8CA9-9A3733214A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8845A4D-00C7-48A2-81B9-50DAD339D0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9DD42F76-7063-4703-B500-CEF6AC747C9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6EAD132A-75AA-4C6E-8CE7-C9385C0CF3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19969</xdr:rowOff>
    </xdr:from>
    <xdr:to>
      <xdr:col>116</xdr:col>
      <xdr:colOff>114300</xdr:colOff>
      <xdr:row>40</xdr:row>
      <xdr:rowOff>121569</xdr:rowOff>
    </xdr:to>
    <xdr:sp macro="" textlink="">
      <xdr:nvSpPr>
        <xdr:cNvPr id="471" name="楕円 470">
          <a:extLst>
            <a:ext uri="{FF2B5EF4-FFF2-40B4-BE49-F238E27FC236}">
              <a16:creationId xmlns:a16="http://schemas.microsoft.com/office/drawing/2014/main" id="{C05E1499-D12F-46B4-A811-17FA5D1044E6}"/>
            </a:ext>
          </a:extLst>
        </xdr:cNvPr>
        <xdr:cNvSpPr/>
      </xdr:nvSpPr>
      <xdr:spPr>
        <a:xfrm>
          <a:off x="22110700" y="68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169846</xdr:rowOff>
    </xdr:from>
    <xdr:ext cx="599010" cy="259045"/>
    <xdr:sp macro="" textlink="">
      <xdr:nvSpPr>
        <xdr:cNvPr id="472" name="【一般廃棄物処理施設】&#10;一人当たり有形固定資産（償却資産）額該当値テキスト">
          <a:extLst>
            <a:ext uri="{FF2B5EF4-FFF2-40B4-BE49-F238E27FC236}">
              <a16:creationId xmlns:a16="http://schemas.microsoft.com/office/drawing/2014/main" id="{30596305-F54E-44C5-9EEC-DEAAD0762604}"/>
            </a:ext>
          </a:extLst>
        </xdr:cNvPr>
        <xdr:cNvSpPr txBox="1"/>
      </xdr:nvSpPr>
      <xdr:spPr>
        <a:xfrm>
          <a:off x="22199600" y="685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26353</xdr:rowOff>
    </xdr:from>
    <xdr:to>
      <xdr:col>112</xdr:col>
      <xdr:colOff>38100</xdr:colOff>
      <xdr:row>40</xdr:row>
      <xdr:rowOff>127953</xdr:rowOff>
    </xdr:to>
    <xdr:sp macro="" textlink="">
      <xdr:nvSpPr>
        <xdr:cNvPr id="473" name="楕円 472">
          <a:extLst>
            <a:ext uri="{FF2B5EF4-FFF2-40B4-BE49-F238E27FC236}">
              <a16:creationId xmlns:a16="http://schemas.microsoft.com/office/drawing/2014/main" id="{17CF8FCB-0820-45E0-9598-048D17D85F8F}"/>
            </a:ext>
          </a:extLst>
        </xdr:cNvPr>
        <xdr:cNvSpPr/>
      </xdr:nvSpPr>
      <xdr:spPr>
        <a:xfrm>
          <a:off x="21272500" y="68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70769</xdr:rowOff>
    </xdr:from>
    <xdr:to>
      <xdr:col>116</xdr:col>
      <xdr:colOff>63500</xdr:colOff>
      <xdr:row>40</xdr:row>
      <xdr:rowOff>77153</xdr:rowOff>
    </xdr:to>
    <xdr:cxnSp macro="">
      <xdr:nvCxnSpPr>
        <xdr:cNvPr id="474" name="直線コネクタ 473">
          <a:extLst>
            <a:ext uri="{FF2B5EF4-FFF2-40B4-BE49-F238E27FC236}">
              <a16:creationId xmlns:a16="http://schemas.microsoft.com/office/drawing/2014/main" id="{4AD992A1-B0B3-4DDE-AA90-D232FD6BF2FB}"/>
            </a:ext>
          </a:extLst>
        </xdr:cNvPr>
        <xdr:cNvCxnSpPr/>
      </xdr:nvCxnSpPr>
      <xdr:spPr>
        <a:xfrm flipV="1">
          <a:off x="21323300" y="6928769"/>
          <a:ext cx="8382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109509</xdr:rowOff>
    </xdr:from>
    <xdr:ext cx="599010" cy="259045"/>
    <xdr:sp macro="" textlink="">
      <xdr:nvSpPr>
        <xdr:cNvPr id="475" name="n_1aveValue【一般廃棄物処理施設】&#10;一人当たり有形固定資産（償却資産）額">
          <a:extLst>
            <a:ext uri="{FF2B5EF4-FFF2-40B4-BE49-F238E27FC236}">
              <a16:creationId xmlns:a16="http://schemas.microsoft.com/office/drawing/2014/main" id="{7A2C0D92-66A8-47A2-B1EC-48015B4DDDE6}"/>
            </a:ext>
          </a:extLst>
        </xdr:cNvPr>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137570</xdr:rowOff>
    </xdr:from>
    <xdr:ext cx="599010" cy="259045"/>
    <xdr:sp macro="" textlink="">
      <xdr:nvSpPr>
        <xdr:cNvPr id="476" name="n_2aveValue【一般廃棄物処理施設】&#10;一人当たり有形固定資産（償却資産）額">
          <a:extLst>
            <a:ext uri="{FF2B5EF4-FFF2-40B4-BE49-F238E27FC236}">
              <a16:creationId xmlns:a16="http://schemas.microsoft.com/office/drawing/2014/main" id="{CC7F7305-CA2A-413A-B33B-8A1A053976D2}"/>
            </a:ext>
          </a:extLst>
        </xdr:cNvPr>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119080</xdr:rowOff>
    </xdr:from>
    <xdr:ext cx="534377" cy="259045"/>
    <xdr:sp macro="" textlink="">
      <xdr:nvSpPr>
        <xdr:cNvPr id="477" name="n_1mainValue【一般廃棄物処理施設】&#10;一人当たり有形固定資産（償却資産）額">
          <a:extLst>
            <a:ext uri="{FF2B5EF4-FFF2-40B4-BE49-F238E27FC236}">
              <a16:creationId xmlns:a16="http://schemas.microsoft.com/office/drawing/2014/main" id="{A2F59B7E-246E-49DF-A4B9-B3F20DC91E80}"/>
            </a:ext>
          </a:extLst>
        </xdr:cNvPr>
        <xdr:cNvSpPr txBox="1"/>
      </xdr:nvSpPr>
      <xdr:spPr>
        <a:xfrm>
          <a:off x="21043411" y="69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CC4A8BC3-14A4-4A92-8370-0E4B855B53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05C858A4-81CD-47C2-9EDC-2A47956B744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19A1AEBC-5CBE-4D41-99BE-3FD8CDE3E5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1735901D-C136-43E5-A95A-7D04255FA3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D852E676-A5DB-4EB5-8AA6-4889A4C6B6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3E972497-A8E5-46D0-BF14-AF5F5E61A4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DF591757-870F-4F38-974D-4E953C8307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DA5C0E6F-EF20-4936-8E8E-0EFD42F92E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FB3DC0BC-A7AE-49E7-A358-1AEA848E8E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9A6356DE-1BF3-4AFC-B359-D25EF35BEE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8" name="テキスト ボックス 487">
          <a:extLst>
            <a:ext uri="{FF2B5EF4-FFF2-40B4-BE49-F238E27FC236}">
              <a16:creationId xmlns:a16="http://schemas.microsoft.com/office/drawing/2014/main" id="{B8D181C6-4020-4E97-845D-39444E480E2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a:extLst>
            <a:ext uri="{FF2B5EF4-FFF2-40B4-BE49-F238E27FC236}">
              <a16:creationId xmlns:a16="http://schemas.microsoft.com/office/drawing/2014/main" id="{DAF66128-8F10-4654-8FB0-E1A8FDCBDBF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0" name="テキスト ボックス 489">
          <a:extLst>
            <a:ext uri="{FF2B5EF4-FFF2-40B4-BE49-F238E27FC236}">
              <a16:creationId xmlns:a16="http://schemas.microsoft.com/office/drawing/2014/main" id="{11A64459-C634-47CF-935C-C053A1A668D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a:extLst>
            <a:ext uri="{FF2B5EF4-FFF2-40B4-BE49-F238E27FC236}">
              <a16:creationId xmlns:a16="http://schemas.microsoft.com/office/drawing/2014/main" id="{B773EB15-750E-432D-82C7-761FA4D97DD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a:extLst>
            <a:ext uri="{FF2B5EF4-FFF2-40B4-BE49-F238E27FC236}">
              <a16:creationId xmlns:a16="http://schemas.microsoft.com/office/drawing/2014/main" id="{6C38D748-D0BF-4B3F-900C-9AC4A7BC56E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a:extLst>
            <a:ext uri="{FF2B5EF4-FFF2-40B4-BE49-F238E27FC236}">
              <a16:creationId xmlns:a16="http://schemas.microsoft.com/office/drawing/2014/main" id="{F0B57898-2488-46DD-AA04-F94233B9E1E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a:extLst>
            <a:ext uri="{FF2B5EF4-FFF2-40B4-BE49-F238E27FC236}">
              <a16:creationId xmlns:a16="http://schemas.microsoft.com/office/drawing/2014/main" id="{76ED59BF-7F7C-4FF3-8184-9AE3F46D21C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a:extLst>
            <a:ext uri="{FF2B5EF4-FFF2-40B4-BE49-F238E27FC236}">
              <a16:creationId xmlns:a16="http://schemas.microsoft.com/office/drawing/2014/main" id="{8695B4F0-D1A0-4C18-838C-D69E10C4FAB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a:extLst>
            <a:ext uri="{FF2B5EF4-FFF2-40B4-BE49-F238E27FC236}">
              <a16:creationId xmlns:a16="http://schemas.microsoft.com/office/drawing/2014/main" id="{2DA0B728-743B-4B99-8881-472F3375DC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a:extLst>
            <a:ext uri="{FF2B5EF4-FFF2-40B4-BE49-F238E27FC236}">
              <a16:creationId xmlns:a16="http://schemas.microsoft.com/office/drawing/2014/main" id="{1C5396CC-F4D2-4256-8CC3-8B372C630B4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a:extLst>
            <a:ext uri="{FF2B5EF4-FFF2-40B4-BE49-F238E27FC236}">
              <a16:creationId xmlns:a16="http://schemas.microsoft.com/office/drawing/2014/main" id="{02974D43-3E6E-4F1C-A3EC-2B41F431E1B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AE960047-190F-40D8-84DB-07A99FCDE3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a:extLst>
            <a:ext uri="{FF2B5EF4-FFF2-40B4-BE49-F238E27FC236}">
              <a16:creationId xmlns:a16="http://schemas.microsoft.com/office/drawing/2014/main" id="{FF5E0C4D-3BB7-4B9D-8171-F9605519BFF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a:extLst>
            <a:ext uri="{FF2B5EF4-FFF2-40B4-BE49-F238E27FC236}">
              <a16:creationId xmlns:a16="http://schemas.microsoft.com/office/drawing/2014/main" id="{23033C4B-972F-4B95-ACBC-763BFC3A60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502" name="直線コネクタ 501">
          <a:extLst>
            <a:ext uri="{FF2B5EF4-FFF2-40B4-BE49-F238E27FC236}">
              <a16:creationId xmlns:a16="http://schemas.microsoft.com/office/drawing/2014/main" id="{1B8592C5-C5A6-488F-A3F1-85624F5E82BF}"/>
            </a:ext>
          </a:extLst>
        </xdr:cNvPr>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503" name="【保健センター・保健所】&#10;有形固定資産減価償却率最小値テキスト">
          <a:extLst>
            <a:ext uri="{FF2B5EF4-FFF2-40B4-BE49-F238E27FC236}">
              <a16:creationId xmlns:a16="http://schemas.microsoft.com/office/drawing/2014/main" id="{C37D7149-7043-47D9-A609-E63DFC9A3DCF}"/>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504" name="直線コネクタ 503">
          <a:extLst>
            <a:ext uri="{FF2B5EF4-FFF2-40B4-BE49-F238E27FC236}">
              <a16:creationId xmlns:a16="http://schemas.microsoft.com/office/drawing/2014/main" id="{8CF2A69D-4523-4CAB-ADB6-36109F96A6DD}"/>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5" name="【保健センター・保健所】&#10;有形固定資産減価償却率最大値テキスト">
          <a:extLst>
            <a:ext uri="{FF2B5EF4-FFF2-40B4-BE49-F238E27FC236}">
              <a16:creationId xmlns:a16="http://schemas.microsoft.com/office/drawing/2014/main" id="{77E3DDF4-AF6A-4C99-950E-4FE60E7BAC04}"/>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06" name="直線コネクタ 505">
          <a:extLst>
            <a:ext uri="{FF2B5EF4-FFF2-40B4-BE49-F238E27FC236}">
              <a16:creationId xmlns:a16="http://schemas.microsoft.com/office/drawing/2014/main" id="{19B14974-4F0A-4F21-920F-576225FD8228}"/>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07" name="【保健センター・保健所】&#10;有形固定資産減価償却率平均値テキスト">
          <a:extLst>
            <a:ext uri="{FF2B5EF4-FFF2-40B4-BE49-F238E27FC236}">
              <a16:creationId xmlns:a16="http://schemas.microsoft.com/office/drawing/2014/main" id="{AA47C2A1-CB6D-44F1-8E07-89C28891CA47}"/>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08" name="フローチャート: 判断 507">
          <a:extLst>
            <a:ext uri="{FF2B5EF4-FFF2-40B4-BE49-F238E27FC236}">
              <a16:creationId xmlns:a16="http://schemas.microsoft.com/office/drawing/2014/main" id="{B3A77B28-24FC-4025-9E11-2E2BC0F92884}"/>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09" name="フローチャート: 判断 508">
          <a:extLst>
            <a:ext uri="{FF2B5EF4-FFF2-40B4-BE49-F238E27FC236}">
              <a16:creationId xmlns:a16="http://schemas.microsoft.com/office/drawing/2014/main" id="{005B4D26-FA11-489C-AD41-065DACEC5A0C}"/>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128270</xdr:rowOff>
    </xdr:from>
    <xdr:to>
      <xdr:col>76</xdr:col>
      <xdr:colOff>165100</xdr:colOff>
      <xdr:row>62</xdr:row>
      <xdr:rowOff>58420</xdr:rowOff>
    </xdr:to>
    <xdr:sp macro="" textlink="">
      <xdr:nvSpPr>
        <xdr:cNvPr id="510" name="フローチャート: 判断 509">
          <a:extLst>
            <a:ext uri="{FF2B5EF4-FFF2-40B4-BE49-F238E27FC236}">
              <a16:creationId xmlns:a16="http://schemas.microsoft.com/office/drawing/2014/main" id="{FC57665F-124A-493F-882B-9DEE2240419E}"/>
            </a:ext>
          </a:extLst>
        </xdr:cNvPr>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6856736-B8F4-4194-842A-612AFBF242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30EB7625-13CA-4975-8758-81B4DD4B07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14143109-98A4-45AF-ADAF-18BA1695C9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3FDD120A-AE2D-4583-B006-C3A54CA002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369E7919-8836-498B-AA61-603E6E6529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71120</xdr:rowOff>
    </xdr:from>
    <xdr:to>
      <xdr:col>85</xdr:col>
      <xdr:colOff>177800</xdr:colOff>
      <xdr:row>65</xdr:row>
      <xdr:rowOff>1270</xdr:rowOff>
    </xdr:to>
    <xdr:sp macro="" textlink="">
      <xdr:nvSpPr>
        <xdr:cNvPr id="516" name="楕円 515">
          <a:extLst>
            <a:ext uri="{FF2B5EF4-FFF2-40B4-BE49-F238E27FC236}">
              <a16:creationId xmlns:a16="http://schemas.microsoft.com/office/drawing/2014/main" id="{E086E8AC-49FC-4A45-BE5E-702319E2F639}"/>
            </a:ext>
          </a:extLst>
        </xdr:cNvPr>
        <xdr:cNvSpPr/>
      </xdr:nvSpPr>
      <xdr:spPr>
        <a:xfrm>
          <a:off x="162687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157497</xdr:rowOff>
    </xdr:from>
    <xdr:ext cx="405111" cy="259045"/>
    <xdr:sp macro="" textlink="">
      <xdr:nvSpPr>
        <xdr:cNvPr id="517" name="【保健センター・保健所】&#10;有形固定資産減価償却率該当値テキスト">
          <a:extLst>
            <a:ext uri="{FF2B5EF4-FFF2-40B4-BE49-F238E27FC236}">
              <a16:creationId xmlns:a16="http://schemas.microsoft.com/office/drawing/2014/main" id="{8704BF54-675A-447A-83C5-3520D0DB57A9}"/>
            </a:ext>
          </a:extLst>
        </xdr:cNvPr>
        <xdr:cNvSpPr txBox="1"/>
      </xdr:nvSpPr>
      <xdr:spPr>
        <a:xfrm>
          <a:off x="16357600" y="1095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74930</xdr:rowOff>
    </xdr:from>
    <xdr:to>
      <xdr:col>81</xdr:col>
      <xdr:colOff>101600</xdr:colOff>
      <xdr:row>65</xdr:row>
      <xdr:rowOff>5080</xdr:rowOff>
    </xdr:to>
    <xdr:sp macro="" textlink="">
      <xdr:nvSpPr>
        <xdr:cNvPr id="518" name="楕円 517">
          <a:extLst>
            <a:ext uri="{FF2B5EF4-FFF2-40B4-BE49-F238E27FC236}">
              <a16:creationId xmlns:a16="http://schemas.microsoft.com/office/drawing/2014/main" id="{E07A0639-1C9C-4E00-9D06-68EF60AF226F}"/>
            </a:ext>
          </a:extLst>
        </xdr:cNvPr>
        <xdr:cNvSpPr/>
      </xdr:nvSpPr>
      <xdr:spPr>
        <a:xfrm>
          <a:off x="15430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121920</xdr:rowOff>
    </xdr:from>
    <xdr:to>
      <xdr:col>85</xdr:col>
      <xdr:colOff>127000</xdr:colOff>
      <xdr:row>64</xdr:row>
      <xdr:rowOff>125730</xdr:rowOff>
    </xdr:to>
    <xdr:cxnSp macro="">
      <xdr:nvCxnSpPr>
        <xdr:cNvPr id="519" name="直線コネクタ 518">
          <a:extLst>
            <a:ext uri="{FF2B5EF4-FFF2-40B4-BE49-F238E27FC236}">
              <a16:creationId xmlns:a16="http://schemas.microsoft.com/office/drawing/2014/main" id="{25F4AFF5-D282-4077-936D-C67DF6C6D673}"/>
            </a:ext>
          </a:extLst>
        </xdr:cNvPr>
        <xdr:cNvCxnSpPr/>
      </xdr:nvCxnSpPr>
      <xdr:spPr>
        <a:xfrm flipV="1">
          <a:off x="15481300" y="11094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74930</xdr:rowOff>
    </xdr:from>
    <xdr:to>
      <xdr:col>76</xdr:col>
      <xdr:colOff>165100</xdr:colOff>
      <xdr:row>65</xdr:row>
      <xdr:rowOff>5080</xdr:rowOff>
    </xdr:to>
    <xdr:sp macro="" textlink="">
      <xdr:nvSpPr>
        <xdr:cNvPr id="520" name="楕円 519">
          <a:extLst>
            <a:ext uri="{FF2B5EF4-FFF2-40B4-BE49-F238E27FC236}">
              <a16:creationId xmlns:a16="http://schemas.microsoft.com/office/drawing/2014/main" id="{AEA0A311-EE2A-4DD7-8DD1-9C2D292A13A5}"/>
            </a:ext>
          </a:extLst>
        </xdr:cNvPr>
        <xdr:cNvSpPr/>
      </xdr:nvSpPr>
      <xdr:spPr>
        <a:xfrm>
          <a:off x="14541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125730</xdr:rowOff>
    </xdr:from>
    <xdr:to>
      <xdr:col>81</xdr:col>
      <xdr:colOff>50800</xdr:colOff>
      <xdr:row>64</xdr:row>
      <xdr:rowOff>125730</xdr:rowOff>
    </xdr:to>
    <xdr:cxnSp macro="">
      <xdr:nvCxnSpPr>
        <xdr:cNvPr id="521" name="直線コネクタ 520">
          <a:extLst>
            <a:ext uri="{FF2B5EF4-FFF2-40B4-BE49-F238E27FC236}">
              <a16:creationId xmlns:a16="http://schemas.microsoft.com/office/drawing/2014/main" id="{66AE74C3-59A1-4423-BD78-8D256D1A0A92}"/>
            </a:ext>
          </a:extLst>
        </xdr:cNvPr>
        <xdr:cNvCxnSpPr/>
      </xdr:nvCxnSpPr>
      <xdr:spPr>
        <a:xfrm>
          <a:off x="14592300" y="1109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22" name="n_1aveValue【保健センター・保健所】&#10;有形固定資産減価償却率">
          <a:extLst>
            <a:ext uri="{FF2B5EF4-FFF2-40B4-BE49-F238E27FC236}">
              <a16:creationId xmlns:a16="http://schemas.microsoft.com/office/drawing/2014/main" id="{B956CB04-7FD1-40B8-8073-1E7CEBCC12C1}"/>
            </a:ext>
          </a:extLst>
        </xdr:cNvPr>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74947</xdr:rowOff>
    </xdr:from>
    <xdr:ext cx="405111" cy="259045"/>
    <xdr:sp macro="" textlink="">
      <xdr:nvSpPr>
        <xdr:cNvPr id="523" name="n_2aveValue【保健センター・保健所】&#10;有形固定資産減価償却率">
          <a:extLst>
            <a:ext uri="{FF2B5EF4-FFF2-40B4-BE49-F238E27FC236}">
              <a16:creationId xmlns:a16="http://schemas.microsoft.com/office/drawing/2014/main" id="{1657A812-78B5-43DB-89E6-27AD71836226}"/>
            </a:ext>
          </a:extLst>
        </xdr:cNvPr>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167657</xdr:rowOff>
    </xdr:from>
    <xdr:ext cx="405111" cy="259045"/>
    <xdr:sp macro="" textlink="">
      <xdr:nvSpPr>
        <xdr:cNvPr id="524" name="n_1mainValue【保健センター・保健所】&#10;有形固定資産減価償却率">
          <a:extLst>
            <a:ext uri="{FF2B5EF4-FFF2-40B4-BE49-F238E27FC236}">
              <a16:creationId xmlns:a16="http://schemas.microsoft.com/office/drawing/2014/main" id="{E5E76F61-3EAC-4F8F-A6BF-8F690CFED96F}"/>
            </a:ext>
          </a:extLst>
        </xdr:cNvPr>
        <xdr:cNvSpPr txBox="1"/>
      </xdr:nvSpPr>
      <xdr:spPr>
        <a:xfrm>
          <a:off x="152660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167657</xdr:rowOff>
    </xdr:from>
    <xdr:ext cx="405111" cy="259045"/>
    <xdr:sp macro="" textlink="">
      <xdr:nvSpPr>
        <xdr:cNvPr id="525" name="n_2mainValue【保健センター・保健所】&#10;有形固定資産減価償却率">
          <a:extLst>
            <a:ext uri="{FF2B5EF4-FFF2-40B4-BE49-F238E27FC236}">
              <a16:creationId xmlns:a16="http://schemas.microsoft.com/office/drawing/2014/main" id="{182AE1C0-EE9B-481A-8AEF-E9A9CB59CA25}"/>
            </a:ext>
          </a:extLst>
        </xdr:cNvPr>
        <xdr:cNvSpPr txBox="1"/>
      </xdr:nvSpPr>
      <xdr:spPr>
        <a:xfrm>
          <a:off x="14389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D86C1F72-035C-4CC9-9DED-1F160D07FC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4648AA01-DD24-46A4-B326-8B62F231CA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27F34771-9AC9-4EE5-B6E3-4FBAA6546F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B3BF31D6-0AE7-48F9-985A-EE3EE34AE9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B64030A4-A68F-4AA6-93F9-45EDE959F7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99962371-156C-4256-87C0-8A6F311C0A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4B43131F-C909-41BE-8E48-7C5848E611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9A952D56-41F4-4863-A41B-26028E15E3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C4A17116-7024-4B4C-A4EC-A573AB679C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2ADFC4F4-2D25-488C-81AF-793C31460D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6" name="直線コネクタ 535">
          <a:extLst>
            <a:ext uri="{FF2B5EF4-FFF2-40B4-BE49-F238E27FC236}">
              <a16:creationId xmlns:a16="http://schemas.microsoft.com/office/drawing/2014/main" id="{FC2F954F-93D7-4239-8117-ED8595FCCDD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7" name="テキスト ボックス 536">
          <a:extLst>
            <a:ext uri="{FF2B5EF4-FFF2-40B4-BE49-F238E27FC236}">
              <a16:creationId xmlns:a16="http://schemas.microsoft.com/office/drawing/2014/main" id="{5D5CDAD6-69DA-4C94-AA2F-3492BB30734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8" name="直線コネクタ 537">
          <a:extLst>
            <a:ext uri="{FF2B5EF4-FFF2-40B4-BE49-F238E27FC236}">
              <a16:creationId xmlns:a16="http://schemas.microsoft.com/office/drawing/2014/main" id="{6B73DF73-1BD7-47E0-8E41-B5DD96682A8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9" name="テキスト ボックス 538">
          <a:extLst>
            <a:ext uri="{FF2B5EF4-FFF2-40B4-BE49-F238E27FC236}">
              <a16:creationId xmlns:a16="http://schemas.microsoft.com/office/drawing/2014/main" id="{82F721E7-BC82-47B5-8F14-6A8807CEFAC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0" name="直線コネクタ 539">
          <a:extLst>
            <a:ext uri="{FF2B5EF4-FFF2-40B4-BE49-F238E27FC236}">
              <a16:creationId xmlns:a16="http://schemas.microsoft.com/office/drawing/2014/main" id="{3B5CF6E1-831D-4567-9A74-962BFA6549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1" name="テキスト ボックス 540">
          <a:extLst>
            <a:ext uri="{FF2B5EF4-FFF2-40B4-BE49-F238E27FC236}">
              <a16:creationId xmlns:a16="http://schemas.microsoft.com/office/drawing/2014/main" id="{BD94EA0A-2E91-49F0-9EB9-A25A1B5F7A0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2" name="直線コネクタ 541">
          <a:extLst>
            <a:ext uri="{FF2B5EF4-FFF2-40B4-BE49-F238E27FC236}">
              <a16:creationId xmlns:a16="http://schemas.microsoft.com/office/drawing/2014/main" id="{B9774E11-2003-42F7-842E-28C71FA317B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3" name="テキスト ボックス 542">
          <a:extLst>
            <a:ext uri="{FF2B5EF4-FFF2-40B4-BE49-F238E27FC236}">
              <a16:creationId xmlns:a16="http://schemas.microsoft.com/office/drawing/2014/main" id="{A5E1EBD2-CE31-4646-85E3-B64F03EEE9C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4" name="直線コネクタ 543">
          <a:extLst>
            <a:ext uri="{FF2B5EF4-FFF2-40B4-BE49-F238E27FC236}">
              <a16:creationId xmlns:a16="http://schemas.microsoft.com/office/drawing/2014/main" id="{A9125504-75FB-463C-8BCB-75890B7EB53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5" name="テキスト ボックス 544">
          <a:extLst>
            <a:ext uri="{FF2B5EF4-FFF2-40B4-BE49-F238E27FC236}">
              <a16:creationId xmlns:a16="http://schemas.microsoft.com/office/drawing/2014/main" id="{56ECC4D0-4564-4B4E-87A2-7247B948F17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6" name="直線コネクタ 545">
          <a:extLst>
            <a:ext uri="{FF2B5EF4-FFF2-40B4-BE49-F238E27FC236}">
              <a16:creationId xmlns:a16="http://schemas.microsoft.com/office/drawing/2014/main" id="{16345967-7BBF-42A9-BB9D-79D94B5612B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7" name="テキスト ボックス 546">
          <a:extLst>
            <a:ext uri="{FF2B5EF4-FFF2-40B4-BE49-F238E27FC236}">
              <a16:creationId xmlns:a16="http://schemas.microsoft.com/office/drawing/2014/main" id="{82EB0969-0CA2-46C8-839D-2FCF387787E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a:extLst>
            <a:ext uri="{FF2B5EF4-FFF2-40B4-BE49-F238E27FC236}">
              <a16:creationId xmlns:a16="http://schemas.microsoft.com/office/drawing/2014/main" id="{7ED326DD-8EC4-4A21-A339-054C8BE6A0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2C483E7E-9551-4636-B8F9-51537B46FF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a:extLst>
            <a:ext uri="{FF2B5EF4-FFF2-40B4-BE49-F238E27FC236}">
              <a16:creationId xmlns:a16="http://schemas.microsoft.com/office/drawing/2014/main" id="{116A890B-CC6A-473A-BEA2-99B3B08982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551" name="直線コネクタ 550">
          <a:extLst>
            <a:ext uri="{FF2B5EF4-FFF2-40B4-BE49-F238E27FC236}">
              <a16:creationId xmlns:a16="http://schemas.microsoft.com/office/drawing/2014/main" id="{1ABAF6DF-46C9-4B3F-969F-A45B5E0A0996}"/>
            </a:ext>
          </a:extLst>
        </xdr:cNvPr>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52" name="【保健センター・保健所】&#10;一人当たり面積最小値テキスト">
          <a:extLst>
            <a:ext uri="{FF2B5EF4-FFF2-40B4-BE49-F238E27FC236}">
              <a16:creationId xmlns:a16="http://schemas.microsoft.com/office/drawing/2014/main" id="{2DA28EBE-B5B1-45A2-BB4E-F768A798F322}"/>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53" name="直線コネクタ 552">
          <a:extLst>
            <a:ext uri="{FF2B5EF4-FFF2-40B4-BE49-F238E27FC236}">
              <a16:creationId xmlns:a16="http://schemas.microsoft.com/office/drawing/2014/main" id="{64758F44-FECC-47CF-A88E-507AD4A5E012}"/>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54" name="【保健センター・保健所】&#10;一人当たり面積最大値テキスト">
          <a:extLst>
            <a:ext uri="{FF2B5EF4-FFF2-40B4-BE49-F238E27FC236}">
              <a16:creationId xmlns:a16="http://schemas.microsoft.com/office/drawing/2014/main" id="{4103741E-7B3D-4D60-BF0D-11383C1A270A}"/>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55" name="直線コネクタ 554">
          <a:extLst>
            <a:ext uri="{FF2B5EF4-FFF2-40B4-BE49-F238E27FC236}">
              <a16:creationId xmlns:a16="http://schemas.microsoft.com/office/drawing/2014/main" id="{09C39C5A-D958-4FBA-9C3D-E76C99C961EA}"/>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56" name="【保健センター・保健所】&#10;一人当たり面積平均値テキスト">
          <a:extLst>
            <a:ext uri="{FF2B5EF4-FFF2-40B4-BE49-F238E27FC236}">
              <a16:creationId xmlns:a16="http://schemas.microsoft.com/office/drawing/2014/main" id="{EF955E83-1015-427C-B01B-33CF005AD389}"/>
            </a:ext>
          </a:extLst>
        </xdr:cNvPr>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57" name="フローチャート: 判断 556">
          <a:extLst>
            <a:ext uri="{FF2B5EF4-FFF2-40B4-BE49-F238E27FC236}">
              <a16:creationId xmlns:a16="http://schemas.microsoft.com/office/drawing/2014/main" id="{4ED654C6-A79C-4CE9-B05F-4A13FCB2C34C}"/>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58" name="フローチャート: 判断 557">
          <a:extLst>
            <a:ext uri="{FF2B5EF4-FFF2-40B4-BE49-F238E27FC236}">
              <a16:creationId xmlns:a16="http://schemas.microsoft.com/office/drawing/2014/main" id="{770C499E-03DE-4BF2-A060-52228CC978BE}"/>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171269</xdr:rowOff>
    </xdr:from>
    <xdr:to>
      <xdr:col>107</xdr:col>
      <xdr:colOff>101600</xdr:colOff>
      <xdr:row>61</xdr:row>
      <xdr:rowOff>101419</xdr:rowOff>
    </xdr:to>
    <xdr:sp macro="" textlink="">
      <xdr:nvSpPr>
        <xdr:cNvPr id="559" name="フローチャート: 判断 558">
          <a:extLst>
            <a:ext uri="{FF2B5EF4-FFF2-40B4-BE49-F238E27FC236}">
              <a16:creationId xmlns:a16="http://schemas.microsoft.com/office/drawing/2014/main" id="{C356614E-F5C2-4B87-B384-DED84A7B9434}"/>
            </a:ext>
          </a:extLst>
        </xdr:cNvPr>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40D3E50-6F75-449A-B766-BFD0E5F76E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4B0D03CC-7C3A-42E6-BB8A-290E2E5C9C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96239D5D-E83B-4AEB-B4EB-859958EC8A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19F2D8B-44F3-4C39-81F5-A10BD3E4BE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CB5D8341-0CFA-4008-9F57-DB91B515EA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145143</xdr:rowOff>
    </xdr:from>
    <xdr:to>
      <xdr:col>116</xdr:col>
      <xdr:colOff>114300</xdr:colOff>
      <xdr:row>57</xdr:row>
      <xdr:rowOff>75293</xdr:rowOff>
    </xdr:to>
    <xdr:sp macro="" textlink="">
      <xdr:nvSpPr>
        <xdr:cNvPr id="565" name="楕円 564">
          <a:extLst>
            <a:ext uri="{FF2B5EF4-FFF2-40B4-BE49-F238E27FC236}">
              <a16:creationId xmlns:a16="http://schemas.microsoft.com/office/drawing/2014/main" id="{7218B5C5-9C06-4328-91F7-6E3CF3AF9E3C}"/>
            </a:ext>
          </a:extLst>
        </xdr:cNvPr>
        <xdr:cNvSpPr/>
      </xdr:nvSpPr>
      <xdr:spPr>
        <a:xfrm>
          <a:off x="221107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168020</xdr:rowOff>
    </xdr:from>
    <xdr:ext cx="469744" cy="259045"/>
    <xdr:sp macro="" textlink="">
      <xdr:nvSpPr>
        <xdr:cNvPr id="566" name="【保健センター・保健所】&#10;一人当たり面積該当値テキスト">
          <a:extLst>
            <a:ext uri="{FF2B5EF4-FFF2-40B4-BE49-F238E27FC236}">
              <a16:creationId xmlns:a16="http://schemas.microsoft.com/office/drawing/2014/main" id="{121AB676-52E3-44BF-8F10-A2BD9C07E773}"/>
            </a:ext>
          </a:extLst>
        </xdr:cNvPr>
        <xdr:cNvSpPr txBox="1"/>
      </xdr:nvSpPr>
      <xdr:spPr>
        <a:xfrm>
          <a:off x="22199600"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158206</xdr:rowOff>
    </xdr:from>
    <xdr:to>
      <xdr:col>112</xdr:col>
      <xdr:colOff>38100</xdr:colOff>
      <xdr:row>57</xdr:row>
      <xdr:rowOff>88356</xdr:rowOff>
    </xdr:to>
    <xdr:sp macro="" textlink="">
      <xdr:nvSpPr>
        <xdr:cNvPr id="567" name="楕円 566">
          <a:extLst>
            <a:ext uri="{FF2B5EF4-FFF2-40B4-BE49-F238E27FC236}">
              <a16:creationId xmlns:a16="http://schemas.microsoft.com/office/drawing/2014/main" id="{775B080B-037F-404F-9EAF-43F26E0FD5C9}"/>
            </a:ext>
          </a:extLst>
        </xdr:cNvPr>
        <xdr:cNvSpPr/>
      </xdr:nvSpPr>
      <xdr:spPr>
        <a:xfrm>
          <a:off x="21272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24493</xdr:rowOff>
    </xdr:from>
    <xdr:to>
      <xdr:col>116</xdr:col>
      <xdr:colOff>63500</xdr:colOff>
      <xdr:row>57</xdr:row>
      <xdr:rowOff>37556</xdr:rowOff>
    </xdr:to>
    <xdr:cxnSp macro="">
      <xdr:nvCxnSpPr>
        <xdr:cNvPr id="568" name="直線コネクタ 567">
          <a:extLst>
            <a:ext uri="{FF2B5EF4-FFF2-40B4-BE49-F238E27FC236}">
              <a16:creationId xmlns:a16="http://schemas.microsoft.com/office/drawing/2014/main" id="{23AB7A88-02AE-46D7-82B8-7689B5A9DD73}"/>
            </a:ext>
          </a:extLst>
        </xdr:cNvPr>
        <xdr:cNvCxnSpPr/>
      </xdr:nvCxnSpPr>
      <xdr:spPr>
        <a:xfrm flipV="1">
          <a:off x="21323300" y="97971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39007</xdr:rowOff>
    </xdr:from>
    <xdr:to>
      <xdr:col>107</xdr:col>
      <xdr:colOff>101600</xdr:colOff>
      <xdr:row>63</xdr:row>
      <xdr:rowOff>140607</xdr:rowOff>
    </xdr:to>
    <xdr:sp macro="" textlink="">
      <xdr:nvSpPr>
        <xdr:cNvPr id="569" name="楕円 568">
          <a:extLst>
            <a:ext uri="{FF2B5EF4-FFF2-40B4-BE49-F238E27FC236}">
              <a16:creationId xmlns:a16="http://schemas.microsoft.com/office/drawing/2014/main" id="{BD859BA8-C47E-48BF-AE07-AF3CB508D1F2}"/>
            </a:ext>
          </a:extLst>
        </xdr:cNvPr>
        <xdr:cNvSpPr/>
      </xdr:nvSpPr>
      <xdr:spPr>
        <a:xfrm>
          <a:off x="20383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37556</xdr:rowOff>
    </xdr:from>
    <xdr:to>
      <xdr:col>111</xdr:col>
      <xdr:colOff>177800</xdr:colOff>
      <xdr:row>63</xdr:row>
      <xdr:rowOff>89807</xdr:rowOff>
    </xdr:to>
    <xdr:cxnSp macro="">
      <xdr:nvCxnSpPr>
        <xdr:cNvPr id="570" name="直線コネクタ 569">
          <a:extLst>
            <a:ext uri="{FF2B5EF4-FFF2-40B4-BE49-F238E27FC236}">
              <a16:creationId xmlns:a16="http://schemas.microsoft.com/office/drawing/2014/main" id="{A28352E7-D738-406E-A9CF-D3FAF3042FDD}"/>
            </a:ext>
          </a:extLst>
        </xdr:cNvPr>
        <xdr:cNvCxnSpPr/>
      </xdr:nvCxnSpPr>
      <xdr:spPr>
        <a:xfrm flipV="1">
          <a:off x="20434300" y="9810206"/>
          <a:ext cx="889000" cy="10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71" name="n_1aveValue【保健センター・保健所】&#10;一人当たり面積">
          <a:extLst>
            <a:ext uri="{FF2B5EF4-FFF2-40B4-BE49-F238E27FC236}">
              <a16:creationId xmlns:a16="http://schemas.microsoft.com/office/drawing/2014/main" id="{9269B46B-07F4-43BF-B024-A38CDA5D179F}"/>
            </a:ext>
          </a:extLst>
        </xdr:cNvPr>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117946</xdr:rowOff>
    </xdr:from>
    <xdr:ext cx="469744" cy="259045"/>
    <xdr:sp macro="" textlink="">
      <xdr:nvSpPr>
        <xdr:cNvPr id="572" name="n_2aveValue【保健センター・保健所】&#10;一人当たり面積">
          <a:extLst>
            <a:ext uri="{FF2B5EF4-FFF2-40B4-BE49-F238E27FC236}">
              <a16:creationId xmlns:a16="http://schemas.microsoft.com/office/drawing/2014/main" id="{3F88E333-7C0A-477C-9ED0-4893F4513AB6}"/>
            </a:ext>
          </a:extLst>
        </xdr:cNvPr>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104883</xdr:rowOff>
    </xdr:from>
    <xdr:ext cx="469744" cy="259045"/>
    <xdr:sp macro="" textlink="">
      <xdr:nvSpPr>
        <xdr:cNvPr id="573" name="n_1mainValue【保健センター・保健所】&#10;一人当たり面積">
          <a:extLst>
            <a:ext uri="{FF2B5EF4-FFF2-40B4-BE49-F238E27FC236}">
              <a16:creationId xmlns:a16="http://schemas.microsoft.com/office/drawing/2014/main" id="{55E970A7-0241-4409-8C5C-390E3EF0D798}"/>
            </a:ext>
          </a:extLst>
        </xdr:cNvPr>
        <xdr:cNvSpPr txBox="1"/>
      </xdr:nvSpPr>
      <xdr:spPr>
        <a:xfrm>
          <a:off x="21075727" y="95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131734</xdr:rowOff>
    </xdr:from>
    <xdr:ext cx="469744" cy="259045"/>
    <xdr:sp macro="" textlink="">
      <xdr:nvSpPr>
        <xdr:cNvPr id="574" name="n_2mainValue【保健センター・保健所】&#10;一人当たり面積">
          <a:extLst>
            <a:ext uri="{FF2B5EF4-FFF2-40B4-BE49-F238E27FC236}">
              <a16:creationId xmlns:a16="http://schemas.microsoft.com/office/drawing/2014/main" id="{058D2990-156E-41CD-8B3C-CB26AD6FA28F}"/>
            </a:ext>
          </a:extLst>
        </xdr:cNvPr>
        <xdr:cNvSpPr txBox="1"/>
      </xdr:nvSpPr>
      <xdr:spPr>
        <a:xfrm>
          <a:off x="20199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21E70E69-19D4-418A-8F31-23CD7903F4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2078E993-CA49-4C7B-8937-58AF4C36DB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1C0E84E3-3F09-4D8B-96A9-8833127E86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FC8074AF-187A-47EF-ADF1-C5985E8C8A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1C7DB2BC-608C-417A-84A8-0EF44D0FE8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33E2B995-0444-4D04-9C06-FDC281E2C4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C884800D-3BAE-403F-883A-D4265101334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2D8A0E69-2E6D-4BA7-BC3F-81F4D202D2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D93FC93E-F37B-4E26-8572-74CA625387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40F54869-74FD-4236-98F8-397CBDA5FF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BCEF0907-7CCA-4D65-8C99-DDA4E6CB64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id="{7E9B7FEF-D4B2-4A03-9C3A-160C6D8C8F2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63274DB4-F246-4DA6-AC72-C6ABFEBF3EC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3E7E5D07-569D-4134-BE40-3AE24A08284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59F8B83F-2815-4F09-930E-65F507BB5A5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9683657E-0CC7-4832-A19A-A1A9D74409C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980B58F1-59A2-48EB-B7DD-A68283A05D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2FBF1317-C6C3-4E96-A79C-D2B9C6F4715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F76B4ABA-FE7D-47B6-9676-BF4AB4CDE1C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62E0D3D0-8277-4FDF-87F2-57EC1FD43E1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CD96169C-EE86-4EFD-B518-984831A0FA7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9A01D5B4-811A-4CCD-B78A-67C246B3F48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15C33BC5-96EA-4B51-BD50-A08252F338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FB153314-1427-41A3-9254-2330C0AC249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59E8F3C9-CC2D-40B8-B406-58AFD31E81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600" name="直線コネクタ 599">
          <a:extLst>
            <a:ext uri="{FF2B5EF4-FFF2-40B4-BE49-F238E27FC236}">
              <a16:creationId xmlns:a16="http://schemas.microsoft.com/office/drawing/2014/main" id="{41B8A0C6-624F-46ED-8CC7-F5204CD2A62A}"/>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601" name="【消防施設】&#10;有形固定資産減価償却率最小値テキスト">
          <a:extLst>
            <a:ext uri="{FF2B5EF4-FFF2-40B4-BE49-F238E27FC236}">
              <a16:creationId xmlns:a16="http://schemas.microsoft.com/office/drawing/2014/main" id="{29940A13-03F8-4261-8A31-74D62F1BD178}"/>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602" name="直線コネクタ 601">
          <a:extLst>
            <a:ext uri="{FF2B5EF4-FFF2-40B4-BE49-F238E27FC236}">
              <a16:creationId xmlns:a16="http://schemas.microsoft.com/office/drawing/2014/main" id="{CDDAAB60-1D4F-48B9-8043-FC735FBC486B}"/>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消防施設】&#10;有形固定資産減価償却率最大値テキスト">
          <a:extLst>
            <a:ext uri="{FF2B5EF4-FFF2-40B4-BE49-F238E27FC236}">
              <a16:creationId xmlns:a16="http://schemas.microsoft.com/office/drawing/2014/main" id="{8FAD0799-796F-4A84-A205-E7952FBDFDD8}"/>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a:extLst>
            <a:ext uri="{FF2B5EF4-FFF2-40B4-BE49-F238E27FC236}">
              <a16:creationId xmlns:a16="http://schemas.microsoft.com/office/drawing/2014/main" id="{E4F55FF3-6F67-407D-9DD8-DCD6510E63B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346D1901-A5A0-48F4-8D50-1632A941D530}"/>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606" name="フローチャート: 判断 605">
          <a:extLst>
            <a:ext uri="{FF2B5EF4-FFF2-40B4-BE49-F238E27FC236}">
              <a16:creationId xmlns:a16="http://schemas.microsoft.com/office/drawing/2014/main" id="{B50384B1-3142-4B47-A753-8ADC2C9D83D7}"/>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607" name="フローチャート: 判断 606">
          <a:extLst>
            <a:ext uri="{FF2B5EF4-FFF2-40B4-BE49-F238E27FC236}">
              <a16:creationId xmlns:a16="http://schemas.microsoft.com/office/drawing/2014/main" id="{D6C1B8FE-A32F-4535-8FEC-AB0F8AFF5A99}"/>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3629</xdr:rowOff>
    </xdr:from>
    <xdr:to>
      <xdr:col>76</xdr:col>
      <xdr:colOff>165100</xdr:colOff>
      <xdr:row>81</xdr:row>
      <xdr:rowOff>105229</xdr:rowOff>
    </xdr:to>
    <xdr:sp macro="" textlink="">
      <xdr:nvSpPr>
        <xdr:cNvPr id="608" name="フローチャート: 判断 607">
          <a:extLst>
            <a:ext uri="{FF2B5EF4-FFF2-40B4-BE49-F238E27FC236}">
              <a16:creationId xmlns:a16="http://schemas.microsoft.com/office/drawing/2014/main" id="{4D82DBED-B00C-4DDD-B809-1146DEB1E322}"/>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D15B639F-B244-4AC5-AED9-1E504D4E59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F4574F5A-A1F2-4E8D-BE61-A743B7FE797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B3FC35F9-3947-495A-B75F-03ED721F05B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38B40E7F-10EE-4CDA-9D03-E28F84636D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C2C3677B-06CD-4F33-B370-B471A8BD8C7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14" name="楕円 613">
          <a:extLst>
            <a:ext uri="{FF2B5EF4-FFF2-40B4-BE49-F238E27FC236}">
              <a16:creationId xmlns:a16="http://schemas.microsoft.com/office/drawing/2014/main" id="{A05797F1-2027-4A95-B854-237E0E299F1F}"/>
            </a:ext>
          </a:extLst>
        </xdr:cNvPr>
        <xdr:cNvSpPr/>
      </xdr:nvSpPr>
      <xdr:spPr>
        <a:xfrm>
          <a:off x="16268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129376</xdr:rowOff>
    </xdr:from>
    <xdr:ext cx="405111" cy="259045"/>
    <xdr:sp macro="" textlink="">
      <xdr:nvSpPr>
        <xdr:cNvPr id="615" name="【消防施設】&#10;有形固定資産減価償却率該当値テキスト">
          <a:extLst>
            <a:ext uri="{FF2B5EF4-FFF2-40B4-BE49-F238E27FC236}">
              <a16:creationId xmlns:a16="http://schemas.microsoft.com/office/drawing/2014/main" id="{9CC24718-E4C2-47C1-9418-7F915DA1EF05}"/>
            </a:ext>
          </a:extLst>
        </xdr:cNvPr>
        <xdr:cNvSpPr txBox="1"/>
      </xdr:nvSpPr>
      <xdr:spPr>
        <a:xfrm>
          <a:off x="16357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116295</xdr:rowOff>
    </xdr:from>
    <xdr:to>
      <xdr:col>81</xdr:col>
      <xdr:colOff>101600</xdr:colOff>
      <xdr:row>84</xdr:row>
      <xdr:rowOff>46445</xdr:rowOff>
    </xdr:to>
    <xdr:sp macro="" textlink="">
      <xdr:nvSpPr>
        <xdr:cNvPr id="616" name="楕円 615">
          <a:extLst>
            <a:ext uri="{FF2B5EF4-FFF2-40B4-BE49-F238E27FC236}">
              <a16:creationId xmlns:a16="http://schemas.microsoft.com/office/drawing/2014/main" id="{C6FC0EB2-5F7E-46E0-855B-BC059997DAF1}"/>
            </a:ext>
          </a:extLst>
        </xdr:cNvPr>
        <xdr:cNvSpPr/>
      </xdr:nvSpPr>
      <xdr:spPr>
        <a:xfrm>
          <a:off x="1543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83</xdr:row>
      <xdr:rowOff>167095</xdr:rowOff>
    </xdr:to>
    <xdr:cxnSp macro="">
      <xdr:nvCxnSpPr>
        <xdr:cNvPr id="617" name="直線コネクタ 616">
          <a:extLst>
            <a:ext uri="{FF2B5EF4-FFF2-40B4-BE49-F238E27FC236}">
              <a16:creationId xmlns:a16="http://schemas.microsoft.com/office/drawing/2014/main" id="{CC84EC09-6E97-43CE-96F5-BEFD0F0D1C4F}"/>
            </a:ext>
          </a:extLst>
        </xdr:cNvPr>
        <xdr:cNvCxnSpPr/>
      </xdr:nvCxnSpPr>
      <xdr:spPr>
        <a:xfrm flipV="1">
          <a:off x="15481300" y="13873299"/>
          <a:ext cx="838200" cy="52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16692</xdr:rowOff>
    </xdr:from>
    <xdr:to>
      <xdr:col>76</xdr:col>
      <xdr:colOff>165100</xdr:colOff>
      <xdr:row>86</xdr:row>
      <xdr:rowOff>118292</xdr:rowOff>
    </xdr:to>
    <xdr:sp macro="" textlink="">
      <xdr:nvSpPr>
        <xdr:cNvPr id="618" name="楕円 617">
          <a:extLst>
            <a:ext uri="{FF2B5EF4-FFF2-40B4-BE49-F238E27FC236}">
              <a16:creationId xmlns:a16="http://schemas.microsoft.com/office/drawing/2014/main" id="{EB4F096B-0C2C-45D2-87CD-ADA6E2040475}"/>
            </a:ext>
          </a:extLst>
        </xdr:cNvPr>
        <xdr:cNvSpPr/>
      </xdr:nvSpPr>
      <xdr:spPr>
        <a:xfrm>
          <a:off x="14541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167095</xdr:rowOff>
    </xdr:from>
    <xdr:to>
      <xdr:col>81</xdr:col>
      <xdr:colOff>50800</xdr:colOff>
      <xdr:row>86</xdr:row>
      <xdr:rowOff>67492</xdr:rowOff>
    </xdr:to>
    <xdr:cxnSp macro="">
      <xdr:nvCxnSpPr>
        <xdr:cNvPr id="619" name="直線コネクタ 618">
          <a:extLst>
            <a:ext uri="{FF2B5EF4-FFF2-40B4-BE49-F238E27FC236}">
              <a16:creationId xmlns:a16="http://schemas.microsoft.com/office/drawing/2014/main" id="{20D57ED1-8869-477E-8E64-1A766D4BB2E6}"/>
            </a:ext>
          </a:extLst>
        </xdr:cNvPr>
        <xdr:cNvCxnSpPr/>
      </xdr:nvCxnSpPr>
      <xdr:spPr>
        <a:xfrm flipV="1">
          <a:off x="14592300" y="14397445"/>
          <a:ext cx="889000" cy="4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120122</xdr:rowOff>
    </xdr:from>
    <xdr:ext cx="405111" cy="259045"/>
    <xdr:sp macro="" textlink="">
      <xdr:nvSpPr>
        <xdr:cNvPr id="620" name="n_1aveValue【消防施設】&#10;有形固定資産減価償却率">
          <a:extLst>
            <a:ext uri="{FF2B5EF4-FFF2-40B4-BE49-F238E27FC236}">
              <a16:creationId xmlns:a16="http://schemas.microsoft.com/office/drawing/2014/main" id="{4D694EE5-94E5-40CD-AFB9-BC9737BF58A4}"/>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121756</xdr:rowOff>
    </xdr:from>
    <xdr:ext cx="405111" cy="259045"/>
    <xdr:sp macro="" textlink="">
      <xdr:nvSpPr>
        <xdr:cNvPr id="621" name="n_2aveValue【消防施設】&#10;有形固定資産減価償却率">
          <a:extLst>
            <a:ext uri="{FF2B5EF4-FFF2-40B4-BE49-F238E27FC236}">
              <a16:creationId xmlns:a16="http://schemas.microsoft.com/office/drawing/2014/main" id="{57A18608-25AF-4B23-B6E1-69FCEB81BE82}"/>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37572</xdr:rowOff>
    </xdr:from>
    <xdr:ext cx="405111" cy="259045"/>
    <xdr:sp macro="" textlink="">
      <xdr:nvSpPr>
        <xdr:cNvPr id="622" name="n_1mainValue【消防施設】&#10;有形固定資産減価償却率">
          <a:extLst>
            <a:ext uri="{FF2B5EF4-FFF2-40B4-BE49-F238E27FC236}">
              <a16:creationId xmlns:a16="http://schemas.microsoft.com/office/drawing/2014/main" id="{488FBEE4-EE2E-4556-998C-9C0095A35870}"/>
            </a:ext>
          </a:extLst>
        </xdr:cNvPr>
        <xdr:cNvSpPr txBox="1"/>
      </xdr:nvSpPr>
      <xdr:spPr>
        <a:xfrm>
          <a:off x="15266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109419</xdr:rowOff>
    </xdr:from>
    <xdr:ext cx="340478" cy="259045"/>
    <xdr:sp macro="" textlink="">
      <xdr:nvSpPr>
        <xdr:cNvPr id="623" name="n_2mainValue【消防施設】&#10;有形固定資産減価償却率">
          <a:extLst>
            <a:ext uri="{FF2B5EF4-FFF2-40B4-BE49-F238E27FC236}">
              <a16:creationId xmlns:a16="http://schemas.microsoft.com/office/drawing/2014/main" id="{C8C04FF9-A09C-486E-9F5B-C5838BF0C59E}"/>
            </a:ext>
          </a:extLst>
        </xdr:cNvPr>
        <xdr:cNvSpPr txBox="1"/>
      </xdr:nvSpPr>
      <xdr:spPr>
        <a:xfrm>
          <a:off x="14422061" y="14854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5EC3171F-B490-4F9C-8E81-D9D0934E18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1C673343-FD22-47C8-82BC-48A45E22C1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997F5658-52AC-4BC0-AF09-EA2D7AE9180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7B04ACC9-D0FB-48EB-9394-0FF70C5055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B2977E85-D486-4306-B2B2-361E700D916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F9A81618-DE41-44A4-95A4-FF6677C3C7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668F374E-26DA-434D-9BCE-66A9E1E98D4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E96D8FEC-7FF7-4FC9-9079-36EB8D7A4F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93B23D93-2651-4675-9C03-26658D9FFF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8E08BDBF-DE1D-40D0-9647-BB6FF63041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4" name="直線コネクタ 633">
          <a:extLst>
            <a:ext uri="{FF2B5EF4-FFF2-40B4-BE49-F238E27FC236}">
              <a16:creationId xmlns:a16="http://schemas.microsoft.com/office/drawing/2014/main" id="{2EF1D78C-F089-417D-9EAD-03E8754FD3A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9E5B6BED-F310-4AC3-90CF-BEAD4062569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6" name="直線コネクタ 635">
          <a:extLst>
            <a:ext uri="{FF2B5EF4-FFF2-40B4-BE49-F238E27FC236}">
              <a16:creationId xmlns:a16="http://schemas.microsoft.com/office/drawing/2014/main" id="{D437A34C-B69F-49E2-B1CA-52F112FD738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7" name="テキスト ボックス 636">
          <a:extLst>
            <a:ext uri="{FF2B5EF4-FFF2-40B4-BE49-F238E27FC236}">
              <a16:creationId xmlns:a16="http://schemas.microsoft.com/office/drawing/2014/main" id="{C8723F2F-FAF4-436C-B169-D94E6D68CEF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8" name="直線コネクタ 637">
          <a:extLst>
            <a:ext uri="{FF2B5EF4-FFF2-40B4-BE49-F238E27FC236}">
              <a16:creationId xmlns:a16="http://schemas.microsoft.com/office/drawing/2014/main" id="{AC69C200-0A62-4FC4-B78C-A4C20C6A729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9" name="テキスト ボックス 638">
          <a:extLst>
            <a:ext uri="{FF2B5EF4-FFF2-40B4-BE49-F238E27FC236}">
              <a16:creationId xmlns:a16="http://schemas.microsoft.com/office/drawing/2014/main" id="{410F562C-276F-4975-9F4E-B58DD2C4144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0" name="直線コネクタ 639">
          <a:extLst>
            <a:ext uri="{FF2B5EF4-FFF2-40B4-BE49-F238E27FC236}">
              <a16:creationId xmlns:a16="http://schemas.microsoft.com/office/drawing/2014/main" id="{62356B88-A3FF-4938-B9B9-4172DE59196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1" name="テキスト ボックス 640">
          <a:extLst>
            <a:ext uri="{FF2B5EF4-FFF2-40B4-BE49-F238E27FC236}">
              <a16:creationId xmlns:a16="http://schemas.microsoft.com/office/drawing/2014/main" id="{372D6C8C-5625-4068-8924-038DB86D6CE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2" name="直線コネクタ 641">
          <a:extLst>
            <a:ext uri="{FF2B5EF4-FFF2-40B4-BE49-F238E27FC236}">
              <a16:creationId xmlns:a16="http://schemas.microsoft.com/office/drawing/2014/main" id="{A8891637-B167-40D4-A81E-F3B86FFFC28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3" name="テキスト ボックス 642">
          <a:extLst>
            <a:ext uri="{FF2B5EF4-FFF2-40B4-BE49-F238E27FC236}">
              <a16:creationId xmlns:a16="http://schemas.microsoft.com/office/drawing/2014/main" id="{50D7A32D-89C5-42BF-B46A-9133FB8FFD7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4" name="直線コネクタ 643">
          <a:extLst>
            <a:ext uri="{FF2B5EF4-FFF2-40B4-BE49-F238E27FC236}">
              <a16:creationId xmlns:a16="http://schemas.microsoft.com/office/drawing/2014/main" id="{0F86BC48-EBBE-4427-A78B-B13DA93398D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E573F34F-378F-4451-A995-67E2102B879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A5C2263C-CF38-432D-90FF-7AD94C561A8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21A677AE-6D61-42B2-B799-B1FB900460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a:extLst>
            <a:ext uri="{FF2B5EF4-FFF2-40B4-BE49-F238E27FC236}">
              <a16:creationId xmlns:a16="http://schemas.microsoft.com/office/drawing/2014/main" id="{385FB7CF-18EF-427D-B6CD-0853B4AB2F4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649" name="直線コネクタ 648">
          <a:extLst>
            <a:ext uri="{FF2B5EF4-FFF2-40B4-BE49-F238E27FC236}">
              <a16:creationId xmlns:a16="http://schemas.microsoft.com/office/drawing/2014/main" id="{2EAAC612-6C9E-4F63-BE6C-E1F40303F481}"/>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650" name="【消防施設】&#10;一人当たり面積最小値テキスト">
          <a:extLst>
            <a:ext uri="{FF2B5EF4-FFF2-40B4-BE49-F238E27FC236}">
              <a16:creationId xmlns:a16="http://schemas.microsoft.com/office/drawing/2014/main" id="{35354C29-4AAF-4489-91D8-BC79DCCF6F48}"/>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651" name="直線コネクタ 650">
          <a:extLst>
            <a:ext uri="{FF2B5EF4-FFF2-40B4-BE49-F238E27FC236}">
              <a16:creationId xmlns:a16="http://schemas.microsoft.com/office/drawing/2014/main" id="{A885D853-7A9D-4FAD-B46B-C267D273DD31}"/>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652" name="【消防施設】&#10;一人当たり面積最大値テキスト">
          <a:extLst>
            <a:ext uri="{FF2B5EF4-FFF2-40B4-BE49-F238E27FC236}">
              <a16:creationId xmlns:a16="http://schemas.microsoft.com/office/drawing/2014/main" id="{E8A11106-A890-43A2-947C-947C29FDF500}"/>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653" name="直線コネクタ 652">
          <a:extLst>
            <a:ext uri="{FF2B5EF4-FFF2-40B4-BE49-F238E27FC236}">
              <a16:creationId xmlns:a16="http://schemas.microsoft.com/office/drawing/2014/main" id="{FCCE6B78-417F-485E-8890-91CD7959E98E}"/>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654" name="【消防施設】&#10;一人当たり面積平均値テキスト">
          <a:extLst>
            <a:ext uri="{FF2B5EF4-FFF2-40B4-BE49-F238E27FC236}">
              <a16:creationId xmlns:a16="http://schemas.microsoft.com/office/drawing/2014/main" id="{6ACD56DC-BDC4-4C59-B424-216F526098C2}"/>
            </a:ext>
          </a:extLst>
        </xdr:cNvPr>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55" name="フローチャート: 判断 654">
          <a:extLst>
            <a:ext uri="{FF2B5EF4-FFF2-40B4-BE49-F238E27FC236}">
              <a16:creationId xmlns:a16="http://schemas.microsoft.com/office/drawing/2014/main" id="{EF3C44B2-E1C2-4DF5-AB38-3A06FF39DFF6}"/>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656" name="フローチャート: 判断 655">
          <a:extLst>
            <a:ext uri="{FF2B5EF4-FFF2-40B4-BE49-F238E27FC236}">
              <a16:creationId xmlns:a16="http://schemas.microsoft.com/office/drawing/2014/main" id="{6C4D85B8-7000-41D5-9983-E90CF8FAA17A}"/>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57" name="フローチャート: 判断 656">
          <a:extLst>
            <a:ext uri="{FF2B5EF4-FFF2-40B4-BE49-F238E27FC236}">
              <a16:creationId xmlns:a16="http://schemas.microsoft.com/office/drawing/2014/main" id="{7802857A-F7F5-41FB-BD2E-ECDBC7DE6BA6}"/>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B96E23E-56A6-44AE-B216-7520E0F7F1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60A7077-C91F-4F6E-AA61-F82123F214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7A44B98-7C95-4CD3-A925-780DEEE699B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08A427D-163D-4F1F-98AE-3636A7A0D27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24B5A4F-4D7D-4D4D-BFC0-AE1FF0F3A66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41184</xdr:rowOff>
    </xdr:from>
    <xdr:to>
      <xdr:col>116</xdr:col>
      <xdr:colOff>114300</xdr:colOff>
      <xdr:row>85</xdr:row>
      <xdr:rowOff>142784</xdr:rowOff>
    </xdr:to>
    <xdr:sp macro="" textlink="">
      <xdr:nvSpPr>
        <xdr:cNvPr id="663" name="楕円 662">
          <a:extLst>
            <a:ext uri="{FF2B5EF4-FFF2-40B4-BE49-F238E27FC236}">
              <a16:creationId xmlns:a16="http://schemas.microsoft.com/office/drawing/2014/main" id="{C28B4AE7-8B89-40B4-9889-74DDA6AC3AF2}"/>
            </a:ext>
          </a:extLst>
        </xdr:cNvPr>
        <xdr:cNvSpPr/>
      </xdr:nvSpPr>
      <xdr:spPr>
        <a:xfrm>
          <a:off x="22110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19611</xdr:rowOff>
    </xdr:from>
    <xdr:ext cx="469744" cy="259045"/>
    <xdr:sp macro="" textlink="">
      <xdr:nvSpPr>
        <xdr:cNvPr id="664" name="【消防施設】&#10;一人当たり面積該当値テキスト">
          <a:extLst>
            <a:ext uri="{FF2B5EF4-FFF2-40B4-BE49-F238E27FC236}">
              <a16:creationId xmlns:a16="http://schemas.microsoft.com/office/drawing/2014/main" id="{7AFB2595-EB4E-49B2-A1C3-82ACD26C97DF}"/>
            </a:ext>
          </a:extLst>
        </xdr:cNvPr>
        <xdr:cNvSpPr txBox="1"/>
      </xdr:nvSpPr>
      <xdr:spPr>
        <a:xfrm>
          <a:off x="22199600"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65" name="楕円 664">
          <a:extLst>
            <a:ext uri="{FF2B5EF4-FFF2-40B4-BE49-F238E27FC236}">
              <a16:creationId xmlns:a16="http://schemas.microsoft.com/office/drawing/2014/main" id="{0B7D8CAD-906A-4A54-A423-37BAC84221C6}"/>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91984</xdr:rowOff>
    </xdr:from>
    <xdr:to>
      <xdr:col>116</xdr:col>
      <xdr:colOff>63500</xdr:colOff>
      <xdr:row>85</xdr:row>
      <xdr:rowOff>95250</xdr:rowOff>
    </xdr:to>
    <xdr:cxnSp macro="">
      <xdr:nvCxnSpPr>
        <xdr:cNvPr id="666" name="直線コネクタ 665">
          <a:extLst>
            <a:ext uri="{FF2B5EF4-FFF2-40B4-BE49-F238E27FC236}">
              <a16:creationId xmlns:a16="http://schemas.microsoft.com/office/drawing/2014/main" id="{64BAABFC-8EA1-438A-8F8A-0185B54E19E1}"/>
            </a:ext>
          </a:extLst>
        </xdr:cNvPr>
        <xdr:cNvCxnSpPr/>
      </xdr:nvCxnSpPr>
      <xdr:spPr>
        <a:xfrm flipV="1">
          <a:off x="21323300" y="1466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121194</xdr:rowOff>
    </xdr:from>
    <xdr:to>
      <xdr:col>107</xdr:col>
      <xdr:colOff>101600</xdr:colOff>
      <xdr:row>85</xdr:row>
      <xdr:rowOff>51344</xdr:rowOff>
    </xdr:to>
    <xdr:sp macro="" textlink="">
      <xdr:nvSpPr>
        <xdr:cNvPr id="667" name="楕円 666">
          <a:extLst>
            <a:ext uri="{FF2B5EF4-FFF2-40B4-BE49-F238E27FC236}">
              <a16:creationId xmlns:a16="http://schemas.microsoft.com/office/drawing/2014/main" id="{81B721A1-5F36-4837-9DED-E3A2FA7E053A}"/>
            </a:ext>
          </a:extLst>
        </xdr:cNvPr>
        <xdr:cNvSpPr/>
      </xdr:nvSpPr>
      <xdr:spPr>
        <a:xfrm>
          <a:off x="20383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544</xdr:rowOff>
    </xdr:from>
    <xdr:to>
      <xdr:col>111</xdr:col>
      <xdr:colOff>177800</xdr:colOff>
      <xdr:row>85</xdr:row>
      <xdr:rowOff>95250</xdr:rowOff>
    </xdr:to>
    <xdr:cxnSp macro="">
      <xdr:nvCxnSpPr>
        <xdr:cNvPr id="668" name="直線コネクタ 667">
          <a:extLst>
            <a:ext uri="{FF2B5EF4-FFF2-40B4-BE49-F238E27FC236}">
              <a16:creationId xmlns:a16="http://schemas.microsoft.com/office/drawing/2014/main" id="{4E922A31-37C8-4C23-8255-2478C4139B1B}"/>
            </a:ext>
          </a:extLst>
        </xdr:cNvPr>
        <xdr:cNvCxnSpPr/>
      </xdr:nvCxnSpPr>
      <xdr:spPr>
        <a:xfrm>
          <a:off x="20434300" y="1457379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160945</xdr:rowOff>
    </xdr:from>
    <xdr:ext cx="469744" cy="259045"/>
    <xdr:sp macro="" textlink="">
      <xdr:nvSpPr>
        <xdr:cNvPr id="669" name="n_1aveValue【消防施設】&#10;一人当たり面積">
          <a:extLst>
            <a:ext uri="{FF2B5EF4-FFF2-40B4-BE49-F238E27FC236}">
              <a16:creationId xmlns:a16="http://schemas.microsoft.com/office/drawing/2014/main" id="{68943874-FB2A-41BD-9392-8D4B8B1F3DA8}"/>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70" name="n_2aveValue【消防施設】&#10;一人当たり面積">
          <a:extLst>
            <a:ext uri="{FF2B5EF4-FFF2-40B4-BE49-F238E27FC236}">
              <a16:creationId xmlns:a16="http://schemas.microsoft.com/office/drawing/2014/main" id="{06CFDF7F-5F7B-4CB7-97A5-A8E8208F3837}"/>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71" name="n_1mainValue【消防施設】&#10;一人当たり面積">
          <a:extLst>
            <a:ext uri="{FF2B5EF4-FFF2-40B4-BE49-F238E27FC236}">
              <a16:creationId xmlns:a16="http://schemas.microsoft.com/office/drawing/2014/main" id="{7040F394-C0BA-4B73-9569-544D18AF42E8}"/>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42471</xdr:rowOff>
    </xdr:from>
    <xdr:ext cx="469744" cy="259045"/>
    <xdr:sp macro="" textlink="">
      <xdr:nvSpPr>
        <xdr:cNvPr id="672" name="n_2mainValue【消防施設】&#10;一人当たり面積">
          <a:extLst>
            <a:ext uri="{FF2B5EF4-FFF2-40B4-BE49-F238E27FC236}">
              <a16:creationId xmlns:a16="http://schemas.microsoft.com/office/drawing/2014/main" id="{8C113F2D-0AA6-4787-B524-6F68F9FA0C0F}"/>
            </a:ext>
          </a:extLst>
        </xdr:cNvPr>
        <xdr:cNvSpPr txBox="1"/>
      </xdr:nvSpPr>
      <xdr:spPr>
        <a:xfrm>
          <a:off x="20199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556FE0E8-BB89-4935-9928-93FC409BD8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822D5053-16C5-49A7-8DF6-D62744FA59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8DE91052-C2E0-427C-B6F3-2CEA0F0895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7764FEC8-62D1-4E99-B3E5-BD5B764F0E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48D397C4-EB6A-4A42-9956-91C9FACB7E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516FB4D0-3536-4057-9CB6-4339B893C8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09C93601-D909-4297-9F86-D5977BE4DB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B6F9D30A-CC07-4DC8-8A65-3DCDDD76ACB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F7A1A3F3-5167-43C2-9AE5-0405A9A63C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21C8A2CD-936B-48B2-BFC8-E2D2A2012A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3" name="テキスト ボックス 682">
          <a:extLst>
            <a:ext uri="{FF2B5EF4-FFF2-40B4-BE49-F238E27FC236}">
              <a16:creationId xmlns:a16="http://schemas.microsoft.com/office/drawing/2014/main" id="{7B559F90-1402-44DA-87FE-0F357A190A7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4" name="直線コネクタ 683">
          <a:extLst>
            <a:ext uri="{FF2B5EF4-FFF2-40B4-BE49-F238E27FC236}">
              <a16:creationId xmlns:a16="http://schemas.microsoft.com/office/drawing/2014/main" id="{FD425AF0-4A16-4534-AA0C-61EFD925F168}"/>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5" name="テキスト ボックス 684">
          <a:extLst>
            <a:ext uri="{FF2B5EF4-FFF2-40B4-BE49-F238E27FC236}">
              <a16:creationId xmlns:a16="http://schemas.microsoft.com/office/drawing/2014/main" id="{7B8FFC93-2C7C-4C29-B429-A1DFB4C7CEB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6" name="直線コネクタ 685">
          <a:extLst>
            <a:ext uri="{FF2B5EF4-FFF2-40B4-BE49-F238E27FC236}">
              <a16:creationId xmlns:a16="http://schemas.microsoft.com/office/drawing/2014/main" id="{B1EB6211-E5CD-4947-A1CF-7F1EB4F64D4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7" name="テキスト ボックス 686">
          <a:extLst>
            <a:ext uri="{FF2B5EF4-FFF2-40B4-BE49-F238E27FC236}">
              <a16:creationId xmlns:a16="http://schemas.microsoft.com/office/drawing/2014/main" id="{6A075D85-9E15-4DB4-AF76-94AE1F336F6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8" name="直線コネクタ 687">
          <a:extLst>
            <a:ext uri="{FF2B5EF4-FFF2-40B4-BE49-F238E27FC236}">
              <a16:creationId xmlns:a16="http://schemas.microsoft.com/office/drawing/2014/main" id="{4ADC8332-BB14-4891-A732-38DF1486CE6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9" name="テキスト ボックス 688">
          <a:extLst>
            <a:ext uri="{FF2B5EF4-FFF2-40B4-BE49-F238E27FC236}">
              <a16:creationId xmlns:a16="http://schemas.microsoft.com/office/drawing/2014/main" id="{FBBEB768-85BE-45AF-B9D1-2A444430524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0" name="直線コネクタ 689">
          <a:extLst>
            <a:ext uri="{FF2B5EF4-FFF2-40B4-BE49-F238E27FC236}">
              <a16:creationId xmlns:a16="http://schemas.microsoft.com/office/drawing/2014/main" id="{C522FC24-ACB2-4540-8DB3-A970CDE444F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1" name="テキスト ボックス 690">
          <a:extLst>
            <a:ext uri="{FF2B5EF4-FFF2-40B4-BE49-F238E27FC236}">
              <a16:creationId xmlns:a16="http://schemas.microsoft.com/office/drawing/2014/main" id="{EE59F0DD-5302-47D4-8B77-37E9E538664B}"/>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a:extLst>
            <a:ext uri="{FF2B5EF4-FFF2-40B4-BE49-F238E27FC236}">
              <a16:creationId xmlns:a16="http://schemas.microsoft.com/office/drawing/2014/main" id="{6C917F12-974C-42D8-86A8-95E94F6D69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1076EA2A-49EA-466F-BA1C-4BE27E9214B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a:extLst>
            <a:ext uri="{FF2B5EF4-FFF2-40B4-BE49-F238E27FC236}">
              <a16:creationId xmlns:a16="http://schemas.microsoft.com/office/drawing/2014/main" id="{728C910A-504E-4004-84CA-6F9D03D789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695" name="直線コネクタ 694">
          <a:extLst>
            <a:ext uri="{FF2B5EF4-FFF2-40B4-BE49-F238E27FC236}">
              <a16:creationId xmlns:a16="http://schemas.microsoft.com/office/drawing/2014/main" id="{E547F577-9A7D-46F2-880C-107918E2906B}"/>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96" name="【庁舎】&#10;有形固定資産減価償却率最小値テキスト">
          <a:extLst>
            <a:ext uri="{FF2B5EF4-FFF2-40B4-BE49-F238E27FC236}">
              <a16:creationId xmlns:a16="http://schemas.microsoft.com/office/drawing/2014/main" id="{14943706-EB02-4D31-9D95-7FE6221B3C43}"/>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97" name="直線コネクタ 696">
          <a:extLst>
            <a:ext uri="{FF2B5EF4-FFF2-40B4-BE49-F238E27FC236}">
              <a16:creationId xmlns:a16="http://schemas.microsoft.com/office/drawing/2014/main" id="{ED6B77E9-5301-4055-AD86-030B94F83052}"/>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98" name="【庁舎】&#10;有形固定資産減価償却率最大値テキスト">
          <a:extLst>
            <a:ext uri="{FF2B5EF4-FFF2-40B4-BE49-F238E27FC236}">
              <a16:creationId xmlns:a16="http://schemas.microsoft.com/office/drawing/2014/main" id="{26DB38E6-3211-4EB9-93B3-7FB27FC244E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99" name="直線コネクタ 698">
          <a:extLst>
            <a:ext uri="{FF2B5EF4-FFF2-40B4-BE49-F238E27FC236}">
              <a16:creationId xmlns:a16="http://schemas.microsoft.com/office/drawing/2014/main" id="{70423718-C5CA-4142-A0A0-835B6FDEDF38}"/>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700" name="【庁舎】&#10;有形固定資産減価償却率平均値テキスト">
          <a:extLst>
            <a:ext uri="{FF2B5EF4-FFF2-40B4-BE49-F238E27FC236}">
              <a16:creationId xmlns:a16="http://schemas.microsoft.com/office/drawing/2014/main" id="{38C151D5-6A09-4EE1-8200-F3C4B7C718E5}"/>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701" name="フローチャート: 判断 700">
          <a:extLst>
            <a:ext uri="{FF2B5EF4-FFF2-40B4-BE49-F238E27FC236}">
              <a16:creationId xmlns:a16="http://schemas.microsoft.com/office/drawing/2014/main" id="{52347FC5-1B44-42D9-A5AA-C6B932D3A348}"/>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702" name="フローチャート: 判断 701">
          <a:extLst>
            <a:ext uri="{FF2B5EF4-FFF2-40B4-BE49-F238E27FC236}">
              <a16:creationId xmlns:a16="http://schemas.microsoft.com/office/drawing/2014/main" id="{0B1BD361-4D5F-4E67-9F50-2E5A452F4FA3}"/>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703" name="フローチャート: 判断 702">
          <a:extLst>
            <a:ext uri="{FF2B5EF4-FFF2-40B4-BE49-F238E27FC236}">
              <a16:creationId xmlns:a16="http://schemas.microsoft.com/office/drawing/2014/main" id="{4E415E68-62AA-4C69-9257-5487BFE5BB7D}"/>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FF10644C-9F83-413A-BEE6-0AA5712A318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A64AEE77-FA77-43CB-B0CD-0204E17FB4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DCC68CB0-4D1B-4916-8250-AFD2ABD0E9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9751C66-0510-4B8C-8128-AE491FFE05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03349C3-C555-4068-94F1-05BE2B39B1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103124</xdr:rowOff>
    </xdr:from>
    <xdr:to>
      <xdr:col>85</xdr:col>
      <xdr:colOff>177800</xdr:colOff>
      <xdr:row>103</xdr:row>
      <xdr:rowOff>33274</xdr:rowOff>
    </xdr:to>
    <xdr:sp macro="" textlink="">
      <xdr:nvSpPr>
        <xdr:cNvPr id="709" name="楕円 708">
          <a:extLst>
            <a:ext uri="{FF2B5EF4-FFF2-40B4-BE49-F238E27FC236}">
              <a16:creationId xmlns:a16="http://schemas.microsoft.com/office/drawing/2014/main" id="{F4196D03-8740-4DBB-AFE6-295C52ED1E22}"/>
            </a:ext>
          </a:extLst>
        </xdr:cNvPr>
        <xdr:cNvSpPr/>
      </xdr:nvSpPr>
      <xdr:spPr>
        <a:xfrm>
          <a:off x="162687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126001</xdr:rowOff>
    </xdr:from>
    <xdr:ext cx="405111" cy="259045"/>
    <xdr:sp macro="" textlink="">
      <xdr:nvSpPr>
        <xdr:cNvPr id="710" name="【庁舎】&#10;有形固定資産減価償却率該当値テキスト">
          <a:extLst>
            <a:ext uri="{FF2B5EF4-FFF2-40B4-BE49-F238E27FC236}">
              <a16:creationId xmlns:a16="http://schemas.microsoft.com/office/drawing/2014/main" id="{1478A540-B6CC-41AB-A351-9E4A39575290}"/>
            </a:ext>
          </a:extLst>
        </xdr:cNvPr>
        <xdr:cNvSpPr txBox="1"/>
      </xdr:nvSpPr>
      <xdr:spPr>
        <a:xfrm>
          <a:off x="16357600" y="174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109982</xdr:rowOff>
    </xdr:from>
    <xdr:to>
      <xdr:col>81</xdr:col>
      <xdr:colOff>101600</xdr:colOff>
      <xdr:row>103</xdr:row>
      <xdr:rowOff>40132</xdr:rowOff>
    </xdr:to>
    <xdr:sp macro="" textlink="">
      <xdr:nvSpPr>
        <xdr:cNvPr id="711" name="楕円 710">
          <a:extLst>
            <a:ext uri="{FF2B5EF4-FFF2-40B4-BE49-F238E27FC236}">
              <a16:creationId xmlns:a16="http://schemas.microsoft.com/office/drawing/2014/main" id="{DF36B283-999A-4E55-B5F2-729CB368A6F5}"/>
            </a:ext>
          </a:extLst>
        </xdr:cNvPr>
        <xdr:cNvSpPr/>
      </xdr:nvSpPr>
      <xdr:spPr>
        <a:xfrm>
          <a:off x="15430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102</xdr:row>
      <xdr:rowOff>160782</xdr:rowOff>
    </xdr:to>
    <xdr:cxnSp macro="">
      <xdr:nvCxnSpPr>
        <xdr:cNvPr id="712" name="直線コネクタ 711">
          <a:extLst>
            <a:ext uri="{FF2B5EF4-FFF2-40B4-BE49-F238E27FC236}">
              <a16:creationId xmlns:a16="http://schemas.microsoft.com/office/drawing/2014/main" id="{551205B6-4958-4A8E-96AE-651CB67134EC}"/>
            </a:ext>
          </a:extLst>
        </xdr:cNvPr>
        <xdr:cNvCxnSpPr/>
      </xdr:nvCxnSpPr>
      <xdr:spPr>
        <a:xfrm flipV="1">
          <a:off x="15481300" y="176418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13" name="楕円 712">
          <a:extLst>
            <a:ext uri="{FF2B5EF4-FFF2-40B4-BE49-F238E27FC236}">
              <a16:creationId xmlns:a16="http://schemas.microsoft.com/office/drawing/2014/main" id="{779D6A73-246C-4967-92C5-A744E7B334E6}"/>
            </a:ext>
          </a:extLst>
        </xdr:cNvPr>
        <xdr:cNvSpPr/>
      </xdr:nvSpPr>
      <xdr:spPr>
        <a:xfrm>
          <a:off x="14541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160782</xdr:rowOff>
    </xdr:from>
    <xdr:to>
      <xdr:col>81</xdr:col>
      <xdr:colOff>50800</xdr:colOff>
      <xdr:row>103</xdr:row>
      <xdr:rowOff>163068</xdr:rowOff>
    </xdr:to>
    <xdr:cxnSp macro="">
      <xdr:nvCxnSpPr>
        <xdr:cNvPr id="714" name="直線コネクタ 713">
          <a:extLst>
            <a:ext uri="{FF2B5EF4-FFF2-40B4-BE49-F238E27FC236}">
              <a16:creationId xmlns:a16="http://schemas.microsoft.com/office/drawing/2014/main" id="{A615FC4D-75E4-4B72-B27B-CC4889171BC8}"/>
            </a:ext>
          </a:extLst>
        </xdr:cNvPr>
        <xdr:cNvCxnSpPr/>
      </xdr:nvCxnSpPr>
      <xdr:spPr>
        <a:xfrm flipV="1">
          <a:off x="14592300" y="1764868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715" name="n_1aveValue【庁舎】&#10;有形固定資産減価償却率">
          <a:extLst>
            <a:ext uri="{FF2B5EF4-FFF2-40B4-BE49-F238E27FC236}">
              <a16:creationId xmlns:a16="http://schemas.microsoft.com/office/drawing/2014/main" id="{F916C5B8-1F80-479A-8530-BD68695A57F6}"/>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122699</xdr:rowOff>
    </xdr:from>
    <xdr:ext cx="405111" cy="259045"/>
    <xdr:sp macro="" textlink="">
      <xdr:nvSpPr>
        <xdr:cNvPr id="716" name="n_2aveValue【庁舎】&#10;有形固定資産減価償却率">
          <a:extLst>
            <a:ext uri="{FF2B5EF4-FFF2-40B4-BE49-F238E27FC236}">
              <a16:creationId xmlns:a16="http://schemas.microsoft.com/office/drawing/2014/main" id="{77300929-8EC6-4A8F-89C8-4A44EAF1B3B2}"/>
            </a:ext>
          </a:extLst>
        </xdr:cNvPr>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56659</xdr:rowOff>
    </xdr:from>
    <xdr:ext cx="405111" cy="259045"/>
    <xdr:sp macro="" textlink="">
      <xdr:nvSpPr>
        <xdr:cNvPr id="717" name="n_1mainValue【庁舎】&#10;有形固定資産減価償却率">
          <a:extLst>
            <a:ext uri="{FF2B5EF4-FFF2-40B4-BE49-F238E27FC236}">
              <a16:creationId xmlns:a16="http://schemas.microsoft.com/office/drawing/2014/main" id="{4DC1422C-73A5-44A0-A399-A84F880A787E}"/>
            </a:ext>
          </a:extLst>
        </xdr:cNvPr>
        <xdr:cNvSpPr txBox="1"/>
      </xdr:nvSpPr>
      <xdr:spPr>
        <a:xfrm>
          <a:off x="152660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718" name="n_2mainValue【庁舎】&#10;有形固定資産減価償却率">
          <a:extLst>
            <a:ext uri="{FF2B5EF4-FFF2-40B4-BE49-F238E27FC236}">
              <a16:creationId xmlns:a16="http://schemas.microsoft.com/office/drawing/2014/main" id="{78090389-EBE0-420E-BBE0-005B96A51DD8}"/>
            </a:ext>
          </a:extLst>
        </xdr:cNvPr>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F2DE1026-0923-4C77-B843-AD6A2F5930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C71D9890-F58C-4819-9CF5-FA2C916685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6CC57834-6406-400B-91C4-C3BA6B90AF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104169CB-8053-4CEE-B3C4-14F17656BA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25D5988A-F458-47E0-9C87-7F7058DDA7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FA4F84E9-48F8-453A-9581-627BE514E4A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A4BED113-93A2-41BC-869E-27BF9AD0ED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4CEAA2FD-7B33-4149-9EE2-BC207896159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C6EAAFF4-EEFC-4D38-9A7A-D1031B7E02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D4831060-AAEB-4A07-976D-851C31B800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29" name="テキスト ボックス 728">
          <a:extLst>
            <a:ext uri="{FF2B5EF4-FFF2-40B4-BE49-F238E27FC236}">
              <a16:creationId xmlns:a16="http://schemas.microsoft.com/office/drawing/2014/main" id="{CA920FE6-11FC-4134-83E0-59FE71BBED7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30" name="直線コネクタ 729">
          <a:extLst>
            <a:ext uri="{FF2B5EF4-FFF2-40B4-BE49-F238E27FC236}">
              <a16:creationId xmlns:a16="http://schemas.microsoft.com/office/drawing/2014/main" id="{A37B9F96-F64A-43FE-9BD6-1651F07FFB7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1" name="テキスト ボックス 730">
          <a:extLst>
            <a:ext uri="{FF2B5EF4-FFF2-40B4-BE49-F238E27FC236}">
              <a16:creationId xmlns:a16="http://schemas.microsoft.com/office/drawing/2014/main" id="{347EA856-06E8-41CE-B0B4-CB973E9067D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2" name="直線コネクタ 731">
          <a:extLst>
            <a:ext uri="{FF2B5EF4-FFF2-40B4-BE49-F238E27FC236}">
              <a16:creationId xmlns:a16="http://schemas.microsoft.com/office/drawing/2014/main" id="{87ADDB24-3440-44EC-ACFC-DB6C1E6ECE8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3" name="テキスト ボックス 732">
          <a:extLst>
            <a:ext uri="{FF2B5EF4-FFF2-40B4-BE49-F238E27FC236}">
              <a16:creationId xmlns:a16="http://schemas.microsoft.com/office/drawing/2014/main" id="{FDC14389-BD0F-4F67-84DB-CCE1E79F7C8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4" name="直線コネクタ 733">
          <a:extLst>
            <a:ext uri="{FF2B5EF4-FFF2-40B4-BE49-F238E27FC236}">
              <a16:creationId xmlns:a16="http://schemas.microsoft.com/office/drawing/2014/main" id="{A7D60285-AC21-4AEA-9ACF-3F17544BF09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5" name="テキスト ボックス 734">
          <a:extLst>
            <a:ext uri="{FF2B5EF4-FFF2-40B4-BE49-F238E27FC236}">
              <a16:creationId xmlns:a16="http://schemas.microsoft.com/office/drawing/2014/main" id="{88DC4365-4AFB-4582-8889-E75CC985DBA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6" name="直線コネクタ 735">
          <a:extLst>
            <a:ext uri="{FF2B5EF4-FFF2-40B4-BE49-F238E27FC236}">
              <a16:creationId xmlns:a16="http://schemas.microsoft.com/office/drawing/2014/main" id="{12D1F109-2633-4CE2-A6D5-1C36E735810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7" name="テキスト ボックス 736">
          <a:extLst>
            <a:ext uri="{FF2B5EF4-FFF2-40B4-BE49-F238E27FC236}">
              <a16:creationId xmlns:a16="http://schemas.microsoft.com/office/drawing/2014/main" id="{511D22E3-CE0C-4894-8A8E-CA6157E976E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8" name="直線コネクタ 737">
          <a:extLst>
            <a:ext uri="{FF2B5EF4-FFF2-40B4-BE49-F238E27FC236}">
              <a16:creationId xmlns:a16="http://schemas.microsoft.com/office/drawing/2014/main" id="{E5116B8A-AEBD-4853-A116-0B1AB5BA92E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9" name="テキスト ボックス 738">
          <a:extLst>
            <a:ext uri="{FF2B5EF4-FFF2-40B4-BE49-F238E27FC236}">
              <a16:creationId xmlns:a16="http://schemas.microsoft.com/office/drawing/2014/main" id="{5DA36EC3-8E2B-4C57-8AA8-B62CAA99E99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0" name="直線コネクタ 739">
          <a:extLst>
            <a:ext uri="{FF2B5EF4-FFF2-40B4-BE49-F238E27FC236}">
              <a16:creationId xmlns:a16="http://schemas.microsoft.com/office/drawing/2014/main" id="{9BCC80E6-F75D-4B0B-89A8-01021B71D4F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1" name="テキスト ボックス 740">
          <a:extLst>
            <a:ext uri="{FF2B5EF4-FFF2-40B4-BE49-F238E27FC236}">
              <a16:creationId xmlns:a16="http://schemas.microsoft.com/office/drawing/2014/main" id="{CFB8DAB1-8BC2-4B47-8B4F-0ADA27B05A9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6483E96B-3F55-4BD4-AF13-D5FC2D43FB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3DB5E3C4-3E11-4C23-B244-608A8BF119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01F6CBC6-41A8-4FBB-8902-7B8E7ECC35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745" name="直線コネクタ 744">
          <a:extLst>
            <a:ext uri="{FF2B5EF4-FFF2-40B4-BE49-F238E27FC236}">
              <a16:creationId xmlns:a16="http://schemas.microsoft.com/office/drawing/2014/main" id="{DE86F1B8-DA96-45BE-9E0F-EED8BC0F5F26}"/>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46" name="【庁舎】&#10;一人当たり面積最小値テキスト">
          <a:extLst>
            <a:ext uri="{FF2B5EF4-FFF2-40B4-BE49-F238E27FC236}">
              <a16:creationId xmlns:a16="http://schemas.microsoft.com/office/drawing/2014/main" id="{8536870A-5210-41AB-A2AC-4254CE337AD5}"/>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47" name="直線コネクタ 746">
          <a:extLst>
            <a:ext uri="{FF2B5EF4-FFF2-40B4-BE49-F238E27FC236}">
              <a16:creationId xmlns:a16="http://schemas.microsoft.com/office/drawing/2014/main" id="{4711196A-5834-41EE-B288-332B0B8F8CD8}"/>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48" name="【庁舎】&#10;一人当たり面積最大値テキスト">
          <a:extLst>
            <a:ext uri="{FF2B5EF4-FFF2-40B4-BE49-F238E27FC236}">
              <a16:creationId xmlns:a16="http://schemas.microsoft.com/office/drawing/2014/main" id="{F2BC1E6B-F240-4530-9DFF-4D81F0A1C158}"/>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49" name="直線コネクタ 748">
          <a:extLst>
            <a:ext uri="{FF2B5EF4-FFF2-40B4-BE49-F238E27FC236}">
              <a16:creationId xmlns:a16="http://schemas.microsoft.com/office/drawing/2014/main" id="{61B8EE4B-AA89-4270-A9EB-B6C266479469}"/>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750" name="【庁舎】&#10;一人当たり面積平均値テキスト">
          <a:extLst>
            <a:ext uri="{FF2B5EF4-FFF2-40B4-BE49-F238E27FC236}">
              <a16:creationId xmlns:a16="http://schemas.microsoft.com/office/drawing/2014/main" id="{C5883418-42B1-4E56-AD0E-08FCD7AEDFAD}"/>
            </a:ext>
          </a:extLst>
        </xdr:cNvPr>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751" name="フローチャート: 判断 750">
          <a:extLst>
            <a:ext uri="{FF2B5EF4-FFF2-40B4-BE49-F238E27FC236}">
              <a16:creationId xmlns:a16="http://schemas.microsoft.com/office/drawing/2014/main" id="{355FCC2E-B6CA-482F-9754-836425CEC7BE}"/>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52" name="フローチャート: 判断 751">
          <a:extLst>
            <a:ext uri="{FF2B5EF4-FFF2-40B4-BE49-F238E27FC236}">
              <a16:creationId xmlns:a16="http://schemas.microsoft.com/office/drawing/2014/main" id="{9FB3CBD8-70B1-4DB8-90F3-C418A5B6BFCD}"/>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753" name="フローチャート: 判断 752">
          <a:extLst>
            <a:ext uri="{FF2B5EF4-FFF2-40B4-BE49-F238E27FC236}">
              <a16:creationId xmlns:a16="http://schemas.microsoft.com/office/drawing/2014/main" id="{2AD48D02-3247-40B0-8F0C-2629EBDE29E8}"/>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F63354B4-D904-4D63-9CC7-FBB8D3A8BF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7C41F36B-40C5-4DE3-894E-1B5DCA5C82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44AE1B66-05D2-474A-A37A-06B5F2F08A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69F6C17B-B143-403F-96D8-D86233DC0F8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9C70F9D9-1FD8-473F-8712-D9D38E85091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40095</xdr:rowOff>
    </xdr:from>
    <xdr:to>
      <xdr:col>116</xdr:col>
      <xdr:colOff>114300</xdr:colOff>
      <xdr:row>108</xdr:row>
      <xdr:rowOff>141695</xdr:rowOff>
    </xdr:to>
    <xdr:sp macro="" textlink="">
      <xdr:nvSpPr>
        <xdr:cNvPr id="759" name="楕円 758">
          <a:extLst>
            <a:ext uri="{FF2B5EF4-FFF2-40B4-BE49-F238E27FC236}">
              <a16:creationId xmlns:a16="http://schemas.microsoft.com/office/drawing/2014/main" id="{CA6A7BB7-9401-4DC4-BB36-D8FF8441A9A5}"/>
            </a:ext>
          </a:extLst>
        </xdr:cNvPr>
        <xdr:cNvSpPr/>
      </xdr:nvSpPr>
      <xdr:spPr>
        <a:xfrm>
          <a:off x="22110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18522</xdr:rowOff>
    </xdr:from>
    <xdr:ext cx="469744" cy="259045"/>
    <xdr:sp macro="" textlink="">
      <xdr:nvSpPr>
        <xdr:cNvPr id="760" name="【庁舎】&#10;一人当たり面積該当値テキスト">
          <a:extLst>
            <a:ext uri="{FF2B5EF4-FFF2-40B4-BE49-F238E27FC236}">
              <a16:creationId xmlns:a16="http://schemas.microsoft.com/office/drawing/2014/main" id="{8EF1834E-AF70-49C6-B972-BB5AD940214A}"/>
            </a:ext>
          </a:extLst>
        </xdr:cNvPr>
        <xdr:cNvSpPr txBox="1"/>
      </xdr:nvSpPr>
      <xdr:spPr>
        <a:xfrm>
          <a:off x="22199600"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44994</xdr:rowOff>
    </xdr:from>
    <xdr:to>
      <xdr:col>112</xdr:col>
      <xdr:colOff>38100</xdr:colOff>
      <xdr:row>108</xdr:row>
      <xdr:rowOff>146594</xdr:rowOff>
    </xdr:to>
    <xdr:sp macro="" textlink="">
      <xdr:nvSpPr>
        <xdr:cNvPr id="761" name="楕円 760">
          <a:extLst>
            <a:ext uri="{FF2B5EF4-FFF2-40B4-BE49-F238E27FC236}">
              <a16:creationId xmlns:a16="http://schemas.microsoft.com/office/drawing/2014/main" id="{868CCAFF-391C-4150-885D-23A42B25A50D}"/>
            </a:ext>
          </a:extLst>
        </xdr:cNvPr>
        <xdr:cNvSpPr/>
      </xdr:nvSpPr>
      <xdr:spPr>
        <a:xfrm>
          <a:off x="2127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90895</xdr:rowOff>
    </xdr:from>
    <xdr:to>
      <xdr:col>116</xdr:col>
      <xdr:colOff>63500</xdr:colOff>
      <xdr:row>108</xdr:row>
      <xdr:rowOff>95794</xdr:rowOff>
    </xdr:to>
    <xdr:cxnSp macro="">
      <xdr:nvCxnSpPr>
        <xdr:cNvPr id="762" name="直線コネクタ 761">
          <a:extLst>
            <a:ext uri="{FF2B5EF4-FFF2-40B4-BE49-F238E27FC236}">
              <a16:creationId xmlns:a16="http://schemas.microsoft.com/office/drawing/2014/main" id="{4BA2E253-08B5-4E44-8C50-AFA7CF67F4E6}"/>
            </a:ext>
          </a:extLst>
        </xdr:cNvPr>
        <xdr:cNvCxnSpPr/>
      </xdr:nvCxnSpPr>
      <xdr:spPr>
        <a:xfrm flipV="1">
          <a:off x="21323300" y="186074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763" name="楕円 762">
          <a:extLst>
            <a:ext uri="{FF2B5EF4-FFF2-40B4-BE49-F238E27FC236}">
              <a16:creationId xmlns:a16="http://schemas.microsoft.com/office/drawing/2014/main" id="{33B8C21E-C9F8-4E64-A6A5-9C193E572653}"/>
            </a:ext>
          </a:extLst>
        </xdr:cNvPr>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108</xdr:row>
      <xdr:rowOff>95794</xdr:rowOff>
    </xdr:to>
    <xdr:cxnSp macro="">
      <xdr:nvCxnSpPr>
        <xdr:cNvPr id="764" name="直線コネクタ 763">
          <a:extLst>
            <a:ext uri="{FF2B5EF4-FFF2-40B4-BE49-F238E27FC236}">
              <a16:creationId xmlns:a16="http://schemas.microsoft.com/office/drawing/2014/main" id="{75376777-2388-45F2-877E-B468ED0976D7}"/>
            </a:ext>
          </a:extLst>
        </xdr:cNvPr>
        <xdr:cNvCxnSpPr/>
      </xdr:nvCxnSpPr>
      <xdr:spPr>
        <a:xfrm>
          <a:off x="20434300" y="185144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765" name="n_1aveValue【庁舎】&#10;一人当たり面積">
          <a:extLst>
            <a:ext uri="{FF2B5EF4-FFF2-40B4-BE49-F238E27FC236}">
              <a16:creationId xmlns:a16="http://schemas.microsoft.com/office/drawing/2014/main" id="{E5AEF039-BBC6-4914-8D77-A070B4EDE960}"/>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148426</xdr:rowOff>
    </xdr:from>
    <xdr:ext cx="469744" cy="259045"/>
    <xdr:sp macro="" textlink="">
      <xdr:nvSpPr>
        <xdr:cNvPr id="766" name="n_2aveValue【庁舎】&#10;一人当たり面積">
          <a:extLst>
            <a:ext uri="{FF2B5EF4-FFF2-40B4-BE49-F238E27FC236}">
              <a16:creationId xmlns:a16="http://schemas.microsoft.com/office/drawing/2014/main" id="{6F802BB8-4866-4C4D-90AE-DF4837CC96A8}"/>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137721</xdr:rowOff>
    </xdr:from>
    <xdr:ext cx="469744" cy="259045"/>
    <xdr:sp macro="" textlink="">
      <xdr:nvSpPr>
        <xdr:cNvPr id="767" name="n_1mainValue【庁舎】&#10;一人当たり面積">
          <a:extLst>
            <a:ext uri="{FF2B5EF4-FFF2-40B4-BE49-F238E27FC236}">
              <a16:creationId xmlns:a16="http://schemas.microsoft.com/office/drawing/2014/main" id="{3FD93E11-4AAB-49FB-AE60-79E0FE2245BA}"/>
            </a:ext>
          </a:extLst>
        </xdr:cNvPr>
        <xdr:cNvSpPr txBox="1"/>
      </xdr:nvSpPr>
      <xdr:spPr>
        <a:xfrm>
          <a:off x="210757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768" name="n_2mainValue【庁舎】&#10;一人当たり面積">
          <a:extLst>
            <a:ext uri="{FF2B5EF4-FFF2-40B4-BE49-F238E27FC236}">
              <a16:creationId xmlns:a16="http://schemas.microsoft.com/office/drawing/2014/main" id="{4F29AC9D-76E2-4938-94B8-26F6ACB3B0C6}"/>
            </a:ext>
          </a:extLst>
        </xdr:cNvPr>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a:extLst>
            <a:ext uri="{FF2B5EF4-FFF2-40B4-BE49-F238E27FC236}">
              <a16:creationId xmlns:a16="http://schemas.microsoft.com/office/drawing/2014/main" id="{56B12433-F27E-4B15-AA44-A660E503EFA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a:extLst>
            <a:ext uri="{FF2B5EF4-FFF2-40B4-BE49-F238E27FC236}">
              <a16:creationId xmlns:a16="http://schemas.microsoft.com/office/drawing/2014/main" id="{4197F59F-37BD-4261-8C8C-51D40D6A46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a:extLst>
            <a:ext uri="{FF2B5EF4-FFF2-40B4-BE49-F238E27FC236}">
              <a16:creationId xmlns:a16="http://schemas.microsoft.com/office/drawing/2014/main" id="{60E992F3-054C-4230-A7DE-5B63C866C9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保健センターについては、建替えを行ったため、類似団体と比べ有形減価償却率は低い推移となっている。図書館においては、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民館との複合施設（地域交流センター）を建設予定のため、今後発生するであろう効率性の低下及び修繕費の増加等の問題は解消される見込みである。また福祉施設についても今後改修予定のため有形固定資産減価償却率の上昇を抑えることが見込まれる。反対に体育館・庁舎については類似団体と比べ老朽化が進んでいるが、現時点では対策・計画策定がされていない。今後計画策定の際は、一人当たりの面積を減らす等の対策のうえ策定を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10,034
9,954
40.16
5,390,984
5,242,333
79,296
3,133,379
4,889,487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人口の微減や、高齢化に加え、町内に中心となる産業がないことや、大規模な法人が少ないことなどから、財政基盤が弱く、財政力指数は横ばい傾向であ</a:t>
          </a:r>
          <a:r>
            <a:rPr kumimoji="1" lang="ja-JP" altLang="en-US" sz="1300">
              <a:solidFill>
                <a:schemeClr val="dk1"/>
              </a:solidFill>
              <a:effectLst/>
              <a:latin typeface="+mn-lt"/>
              <a:ea typeface="+mn-ea"/>
              <a:cs typeface="+mn-cs"/>
            </a:rPr>
            <a:t>る。類似団体平均が減少傾向であり、当該団体が微増したため差は少し縮まってきているが、依然類似団体平均を下回っている。長引く景気低迷により個人、法人関係の税収が落ち込んでおり、基準財政収入額は昨年に引き続き減少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84.9</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年連続で類似団体平均を下回った。しかし平成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数字を下げている。また、依然として除雪費、バス運行事業事業等を含む委託料・負担金の増、また維持補修費等の支出の増加が今後も見込まれる。そのため、引き続き下水道事業への繰出金の増加を抑えるため使用料の改定や資本費平準化債を発行して公債費の平準化を図るなど、経常収支比率の増加を抑え弾力性のある財政構造の確立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19262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3173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63</xdr:row>
      <xdr:rowOff>130387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0652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102235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0652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102235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1510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156439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74735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人口１人あたりの人件費・物件費等決算額は</a:t>
          </a:r>
          <a:r>
            <a:rPr kumimoji="1" lang="en-US" altLang="ja-JP" sz="1300">
              <a:latin typeface="ＭＳ Ｐゴシック" panose="020B0600070205080204" pitchFamily="50" charset="-128"/>
              <a:ea typeface="ＭＳ Ｐゴシック" panose="020B0600070205080204" pitchFamily="50" charset="-128"/>
            </a:rPr>
            <a:t>161,258</a:t>
          </a:r>
          <a:r>
            <a:rPr kumimoji="1" lang="ja-JP" altLang="en-US" sz="1300">
              <a:latin typeface="ＭＳ Ｐゴシック" panose="020B0600070205080204" pitchFamily="50" charset="-128"/>
              <a:ea typeface="ＭＳ Ｐゴシック" panose="020B0600070205080204" pitchFamily="50" charset="-128"/>
            </a:rPr>
            <a:t>円で類似団体平均を下回っているいるが、これは職員の減少等により人件費が類似団体より低いことが要因となっている。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物件費は施設の老朽化もあり維持管理的経費の負担が大きいので、今後は指定管理制度の導入など委託化によるコストの低減を図り、事務事業評価を実施して費用対効果の検証、経費の削減に努める。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141491</xdr:rowOff>
    </xdr:from>
    <xdr:to>
      <xdr:col>23</xdr:col>
      <xdr:colOff>133350</xdr:colOff>
      <xdr:row>81</xdr:row>
      <xdr:rowOff>159576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28941"/>
          <a:ext cx="8382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130918</xdr:rowOff>
    </xdr:from>
    <xdr:to>
      <xdr:col>19</xdr:col>
      <xdr:colOff>133350</xdr:colOff>
      <xdr:row>81</xdr:row>
      <xdr:rowOff>141491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1836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130918</xdr:rowOff>
    </xdr:from>
    <xdr:to>
      <xdr:col>15</xdr:col>
      <xdr:colOff>82550</xdr:colOff>
      <xdr:row>81</xdr:row>
      <xdr:rowOff>139826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18368"/>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99223</xdr:rowOff>
    </xdr:from>
    <xdr:to>
      <xdr:col>11</xdr:col>
      <xdr:colOff>31750</xdr:colOff>
      <xdr:row>81</xdr:row>
      <xdr:rowOff>139826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6673"/>
          <a:ext cx="889000" cy="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108776</xdr:rowOff>
    </xdr:from>
    <xdr:to>
      <xdr:col>23</xdr:col>
      <xdr:colOff>184150</xdr:colOff>
      <xdr:row>82</xdr:row>
      <xdr:rowOff>38926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30053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1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90691</xdr:rowOff>
    </xdr:from>
    <xdr:to>
      <xdr:col>19</xdr:col>
      <xdr:colOff>184150</xdr:colOff>
      <xdr:row>82</xdr:row>
      <xdr:rowOff>20841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31018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4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80118</xdr:rowOff>
    </xdr:from>
    <xdr:to>
      <xdr:col>15</xdr:col>
      <xdr:colOff>133350</xdr:colOff>
      <xdr:row>82</xdr:row>
      <xdr:rowOff>10268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20445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89026</xdr:rowOff>
    </xdr:from>
    <xdr:to>
      <xdr:col>11</xdr:col>
      <xdr:colOff>82550</xdr:colOff>
      <xdr:row>82</xdr:row>
      <xdr:rowOff>19176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29353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4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48423</xdr:rowOff>
    </xdr:from>
    <xdr:to>
      <xdr:col>7</xdr:col>
      <xdr:colOff>31750</xdr:colOff>
      <xdr:row>81</xdr:row>
      <xdr:rowOff>150023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160200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0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年度から上昇し類似団体平均を上回った。今後も近隣市町村や類似団体等の指数と均衡を保つよう給与水準の適正化を図っていく。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158145</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313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87</xdr:row>
      <xdr:rowOff>22073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3139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過去からの新規採用抑制により職員数が減少し、人口千人あたりの職員数は</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人で類似団体平均を下回っている。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今後、行政事務の質を維持、向上し、多様化する住民の要求へ対応し、住民の福祉の増進を図るために、事務の効率化・合理化を図り、適切な定員管理に努める。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38269</xdr:rowOff>
    </xdr:from>
    <xdr:to>
      <xdr:col>81</xdr:col>
      <xdr:colOff>44450</xdr:colOff>
      <xdr:row>60</xdr:row>
      <xdr:rowOff>47117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25269"/>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138938</xdr:rowOff>
    </xdr:from>
    <xdr:to>
      <xdr:col>77</xdr:col>
      <xdr:colOff>44450</xdr:colOff>
      <xdr:row>60</xdr:row>
      <xdr:rowOff>38269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54488"/>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117221</xdr:rowOff>
    </xdr:from>
    <xdr:to>
      <xdr:col>72</xdr:col>
      <xdr:colOff>203200</xdr:colOff>
      <xdr:row>59</xdr:row>
      <xdr:rowOff>138938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327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117221</xdr:rowOff>
    </xdr:from>
    <xdr:to>
      <xdr:col>68</xdr:col>
      <xdr:colOff>152400</xdr:colOff>
      <xdr:row>59</xdr:row>
      <xdr:rowOff>120438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3277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167767</xdr:rowOff>
    </xdr:from>
    <xdr:to>
      <xdr:col>81</xdr:col>
      <xdr:colOff>95250</xdr:colOff>
      <xdr:row>60</xdr:row>
      <xdr:rowOff>97917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89044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0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158919</xdr:rowOff>
    </xdr:from>
    <xdr:to>
      <xdr:col>77</xdr:col>
      <xdr:colOff>95250</xdr:colOff>
      <xdr:row>60</xdr:row>
      <xdr:rowOff>89069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99246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4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66421</xdr:rowOff>
    </xdr:from>
    <xdr:to>
      <xdr:col>68</xdr:col>
      <xdr:colOff>203200</xdr:colOff>
      <xdr:row>59</xdr:row>
      <xdr:rowOff>168021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69638</xdr:rowOff>
    </xdr:from>
    <xdr:to>
      <xdr:col>64</xdr:col>
      <xdr:colOff>152400</xdr:colOff>
      <xdr:row>59</xdr:row>
      <xdr:rowOff>171238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9965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過去の大型事業の集中的な実施により地方債の元利償還金が増加し、平成</a:t>
          </a:r>
          <a:r>
            <a:rPr kumimoji="1" lang="en-US" altLang="ja-JP" sz="1300">
              <a:latin typeface="ＭＳ Ｐゴシック" panose="020B0600070205080204" pitchFamily="50" charset="-128"/>
              <a:ea typeface="ＭＳ Ｐゴシック" panose="020B0600070205080204" pitchFamily="50" charset="-128"/>
            </a:rPr>
            <a:t>18.19</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％を超え地方債許可団体へ移行したが、平成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年度から公債費が減少し、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カ年の平均値である実質公債費比率は平成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％に減少し、地方債協議団体へ戻った。しかし、平成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年度より社会資本整備交付金事業などの大型事業を展開したため、平成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％となり類似団体平均を上回った。今後数年間にわたり実質公債費比率が更に上昇することが予想されるが、地方債届出制度で定める民間債協議不用団体の基準の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％未満を独自の目安とし、これを上回らない範囲で町の総合計画実施計画に沿った選択と集中による世代負担のバランスを保った健全な財政運営に努める。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1152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24977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989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107950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846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230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将来負担比率は数値なしとなり、類似団体平均を下回っている。これは、一般会計地方債現在高、公営企業債等繰入見込額など将来負担額を充当可能基金など充当可能財源等が上回っているためである。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％を独自の目安とし、これを上回らない範囲内で町の総合計画実施計画に沿った選択と集中による事業の厳選、新規事業の抑制を図り、世代間負担のバランスを保った健全な財政運営に努める。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10,034
9,954
40.16
5,390,984
5,242,333
79,296
3,133,379
4,889,487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で類似団体平均を下回っているが、これは行財政改革による課の統廃合、職員の不補充等で職員数が減少したことなどが要因である。住民ニーズの多様化に応え行政サービスの質の向上を目指すうえで業務量に応じた適正な職員が位置に取り組み、事務の効率化・合理化を図り人件費関係経費全体について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294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163576</xdr:rowOff>
    </xdr:from>
    <xdr:to>
      <xdr:col>19</xdr:col>
      <xdr:colOff>187325</xdr:colOff>
      <xdr:row>35</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928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7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140225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物件費の経常収支比率は過去からの推移で常に類似団体平均を下回っている。今後も事務事業評価により費用対効果を検証しながら経常的経費の削減に努める。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18415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5673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xdr:rowOff>
    </xdr:from>
    <xdr:to>
      <xdr:col>78</xdr:col>
      <xdr:colOff>69850</xdr:colOff>
      <xdr:row>15</xdr:row>
      <xdr:rowOff>18415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578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xdr:rowOff>
    </xdr:from>
    <xdr:to>
      <xdr:col>73</xdr:col>
      <xdr:colOff>180975</xdr:colOff>
      <xdr:row>15</xdr:row>
      <xdr:rowOff>18415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78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18415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50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116205</xdr:rowOff>
    </xdr:from>
    <xdr:to>
      <xdr:col>82</xdr:col>
      <xdr:colOff>158750</xdr:colOff>
      <xdr:row>15</xdr:row>
      <xdr:rowOff>46355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132732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139065</xdr:rowOff>
    </xdr:from>
    <xdr:to>
      <xdr:col>78</xdr:col>
      <xdr:colOff>120650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79392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0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127635</xdr:rowOff>
    </xdr:from>
    <xdr:to>
      <xdr:col>74</xdr:col>
      <xdr:colOff>31750</xdr:colOff>
      <xdr:row>15</xdr:row>
      <xdr:rowOff>57785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67962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介護給付訓練等給付、福祉医療給付（医療費助成）及び児童手当などの充実により扶助費は年々増加しており、平成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％となり類似団体平均とほぼ同数となった。義務的な経費であるので、財政を圧迫する上昇傾向に歯止めをかけるよう努める。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84138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710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169863</xdr:rowOff>
    </xdr:from>
    <xdr:to>
      <xdr:col>19</xdr:col>
      <xdr:colOff>187325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996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99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112713</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424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49865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119063</xdr:rowOff>
    </xdr:from>
    <xdr:to>
      <xdr:col>15</xdr:col>
      <xdr:colOff>149225</xdr:colOff>
      <xdr:row>56</xdr:row>
      <xdr:rowOff>49213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59390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61913</xdr:rowOff>
    </xdr:from>
    <xdr:to>
      <xdr:col>6</xdr:col>
      <xdr:colOff>171450</xdr:colOff>
      <xdr:row>55</xdr:row>
      <xdr:rowOff>163513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2240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下水道事業会計、介護保険広域連合等への繰出金の増加により、その他の経常収支比率は</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％で類似団体平均を上回っている。公共下水道事業は平成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で管工事、処理場建設すべての事業は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157480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63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01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年度の補助費等の経常収支比率は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で類似団体平均を上回った。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5842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平成元年以降に実施した大型事業に係る地方債の償還が完了し始めたことに加え、平成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年度に公的資金補償金免除繰上償還制度を活用して高利率の地方債の借換等による償還利子の軽減を図ることにより公債費の経常収支比率は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％で類似団体平均を下回った。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社会資本整備事業等の大型事業を展開することから、起債後の元利償還が始まる頃には公債費の比率があがることが予想されるため、事業の厳選、新規事業の抑制を図り、世代間負担のバランスを保つ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99241</xdr:rowOff>
    </xdr:from>
    <xdr:to>
      <xdr:col>24</xdr:col>
      <xdr:colOff>25400</xdr:colOff>
      <xdr:row>75</xdr:row>
      <xdr:rowOff>128633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5799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30662</xdr:rowOff>
    </xdr:from>
    <xdr:to>
      <xdr:col>19</xdr:col>
      <xdr:colOff>187325</xdr:colOff>
      <xdr:row>75</xdr:row>
      <xdr:rowOff>99241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894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79647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894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79647</xdr:rowOff>
    </xdr:from>
    <xdr:to>
      <xdr:col>11</xdr:col>
      <xdr:colOff>9525</xdr:colOff>
      <xdr:row>75</xdr:row>
      <xdr:rowOff>95976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383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160945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77833</xdr:rowOff>
    </xdr:from>
    <xdr:to>
      <xdr:col>24</xdr:col>
      <xdr:colOff>76200</xdr:colOff>
      <xdr:row>76</xdr:row>
      <xdr:rowOff>7984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94360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8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151312</xdr:rowOff>
    </xdr:from>
    <xdr:to>
      <xdr:col>15</xdr:col>
      <xdr:colOff>149225</xdr:colOff>
      <xdr:row>75</xdr:row>
      <xdr:rowOff>81462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91639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28847</xdr:rowOff>
    </xdr:from>
    <xdr:to>
      <xdr:col>11</xdr:col>
      <xdr:colOff>60325</xdr:colOff>
      <xdr:row>75</xdr:row>
      <xdr:rowOff>130447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140624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45176</xdr:rowOff>
    </xdr:from>
    <xdr:to>
      <xdr:col>6</xdr:col>
      <xdr:colOff>171450</xdr:colOff>
      <xdr:row>75</xdr:row>
      <xdr:rowOff>146776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156953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事務の効率化・合理化、効果の薄い事業の廃止・縮減などの結果、平成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年度には一度、増加に歯止めがかかり減少したが、平成</a:t>
          </a:r>
          <a:r>
            <a:rPr kumimoji="1" lang="en-US" altLang="ja-JP" sz="1300">
              <a:latin typeface="ＭＳ Ｐゴシック" panose="020B0600070205080204" pitchFamily="50" charset="-128"/>
              <a:ea typeface="ＭＳ Ｐゴシック" panose="020B0600070205080204" pitchFamily="50" charset="-128"/>
            </a:rPr>
            <a:t>28.29</a:t>
          </a:r>
          <a:r>
            <a:rPr kumimoji="1" lang="ja-JP" altLang="en-US" sz="1300">
              <a:latin typeface="ＭＳ Ｐゴシック" panose="020B0600070205080204" pitchFamily="50" charset="-128"/>
              <a:ea typeface="ＭＳ Ｐゴシック" panose="020B0600070205080204" pitchFamily="50" charset="-128"/>
            </a:rPr>
            <a:t>年と連続で増加に転じてしまった。さらなる経常経費の抑制を図り、財政の硬直化を防ぐよう努める。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16511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95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31750</xdr:rowOff>
    </xdr:from>
    <xdr:to>
      <xdr:col>78</xdr:col>
      <xdr:colOff>69850</xdr:colOff>
      <xdr:row>76</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61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31750</xdr:rowOff>
    </xdr:from>
    <xdr:to>
      <xdr:col>73</xdr:col>
      <xdr:colOff>180975</xdr:colOff>
      <xdr:row>76</xdr:row>
      <xdr:rowOff>161289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619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886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152400</xdr:rowOff>
    </xdr:from>
    <xdr:to>
      <xdr:col>74</xdr:col>
      <xdr:colOff>31750</xdr:colOff>
      <xdr:row>76</xdr:row>
      <xdr:rowOff>82550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92727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150416</xdr:rowOff>
    </xdr:from>
    <xdr:to>
      <xdr:col>29</xdr:col>
      <xdr:colOff>127000</xdr:colOff>
      <xdr:row>18</xdr:row>
      <xdr:rowOff>29632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2691"/>
          <a:ext cx="647700" cy="5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29632</xdr:rowOff>
    </xdr:from>
    <xdr:to>
      <xdr:col>26</xdr:col>
      <xdr:colOff>50800</xdr:colOff>
      <xdr:row>18</xdr:row>
      <xdr:rowOff>43370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3357"/>
          <a:ext cx="698500" cy="1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30378</xdr:rowOff>
    </xdr:from>
    <xdr:to>
      <xdr:col>22</xdr:col>
      <xdr:colOff>114300</xdr:colOff>
      <xdr:row>18</xdr:row>
      <xdr:rowOff>43370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4103"/>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30378</xdr:rowOff>
    </xdr:from>
    <xdr:to>
      <xdr:col>18</xdr:col>
      <xdr:colOff>177800</xdr:colOff>
      <xdr:row>18</xdr:row>
      <xdr:rowOff>57590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4103"/>
          <a:ext cx="698500" cy="27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99616</xdr:rowOff>
    </xdr:from>
    <xdr:to>
      <xdr:col>29</xdr:col>
      <xdr:colOff>177800</xdr:colOff>
      <xdr:row>18</xdr:row>
      <xdr:rowOff>29766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71693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150282</xdr:rowOff>
    </xdr:from>
    <xdr:to>
      <xdr:col>26</xdr:col>
      <xdr:colOff>101600</xdr:colOff>
      <xdr:row>18</xdr:row>
      <xdr:rowOff>80432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65209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164020</xdr:rowOff>
    </xdr:from>
    <xdr:to>
      <xdr:col>22</xdr:col>
      <xdr:colOff>165100</xdr:colOff>
      <xdr:row>18</xdr:row>
      <xdr:rowOff>94170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78948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151028</xdr:rowOff>
    </xdr:from>
    <xdr:to>
      <xdr:col>19</xdr:col>
      <xdr:colOff>38100</xdr:colOff>
      <xdr:row>18</xdr:row>
      <xdr:rowOff>81178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3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65955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6790</xdr:rowOff>
    </xdr:from>
    <xdr:to>
      <xdr:col>15</xdr:col>
      <xdr:colOff>101600</xdr:colOff>
      <xdr:row>18</xdr:row>
      <xdr:rowOff>108390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93167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15767</xdr:rowOff>
    </xdr:from>
    <xdr:to>
      <xdr:col>29</xdr:col>
      <xdr:colOff>127000</xdr:colOff>
      <xdr:row>36</xdr:row>
      <xdr:rowOff>123514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69017"/>
          <a:ext cx="647700" cy="10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123514</xdr:rowOff>
    </xdr:from>
    <xdr:to>
      <xdr:col>26</xdr:col>
      <xdr:colOff>50800</xdr:colOff>
      <xdr:row>37</xdr:row>
      <xdr:rowOff>174187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76764"/>
          <a:ext cx="698500" cy="2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174187</xdr:rowOff>
    </xdr:from>
    <xdr:to>
      <xdr:col>22</xdr:col>
      <xdr:colOff>114300</xdr:colOff>
      <xdr:row>37</xdr:row>
      <xdr:rowOff>199219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98887"/>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177902</xdr:rowOff>
    </xdr:from>
    <xdr:to>
      <xdr:col>18</xdr:col>
      <xdr:colOff>177800</xdr:colOff>
      <xdr:row>37</xdr:row>
      <xdr:rowOff>199219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02602"/>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219600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174127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307867</xdr:rowOff>
    </xdr:from>
    <xdr:to>
      <xdr:col>29</xdr:col>
      <xdr:colOff>177800</xdr:colOff>
      <xdr:row>36</xdr:row>
      <xdr:rowOff>66567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1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152944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6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72714</xdr:rowOff>
    </xdr:from>
    <xdr:to>
      <xdr:col>26</xdr:col>
      <xdr:colOff>101600</xdr:colOff>
      <xdr:row>37</xdr:row>
      <xdr:rowOff>2864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159091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1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123387</xdr:rowOff>
    </xdr:from>
    <xdr:to>
      <xdr:col>22</xdr:col>
      <xdr:colOff>165100</xdr:colOff>
      <xdr:row>37</xdr:row>
      <xdr:rowOff>224987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209764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148419</xdr:rowOff>
    </xdr:from>
    <xdr:to>
      <xdr:col>19</xdr:col>
      <xdr:colOff>38100</xdr:colOff>
      <xdr:row>37</xdr:row>
      <xdr:rowOff>250019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234796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127102</xdr:rowOff>
    </xdr:from>
    <xdr:to>
      <xdr:col>15</xdr:col>
      <xdr:colOff>101600</xdr:colOff>
      <xdr:row>37</xdr:row>
      <xdr:rowOff>228702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213479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3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10,034
9,954
40.16
5,390,984
5,242,333
79,296
3,133,379
4,889,487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28463</xdr:rowOff>
    </xdr:from>
    <xdr:to>
      <xdr:col>24</xdr:col>
      <xdr:colOff>62865</xdr:colOff>
      <xdr:row>37</xdr:row>
      <xdr:rowOff>164609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1963"/>
          <a:ext cx="1270" cy="133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168436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5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164609</xdr:rowOff>
    </xdr:from>
    <xdr:to>
      <xdr:col>24</xdr:col>
      <xdr:colOff>152400</xdr:colOff>
      <xdr:row>37</xdr:row>
      <xdr:rowOff>164609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50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146590</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4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28463</xdr:rowOff>
    </xdr:from>
    <xdr:to>
      <xdr:col>24</xdr:col>
      <xdr:colOff>152400</xdr:colOff>
      <xdr:row>30</xdr:row>
      <xdr:rowOff>28463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164609</xdr:rowOff>
    </xdr:from>
    <xdr:to>
      <xdr:col>24</xdr:col>
      <xdr:colOff>63500</xdr:colOff>
      <xdr:row>38</xdr:row>
      <xdr:rowOff>27686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08259"/>
          <a:ext cx="838200" cy="3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3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158477</xdr:rowOff>
    </xdr:from>
    <xdr:to>
      <xdr:col>24</xdr:col>
      <xdr:colOff>114300</xdr:colOff>
      <xdr:row>35</xdr:row>
      <xdr:rowOff>88627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98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27686</xdr:rowOff>
    </xdr:from>
    <xdr:to>
      <xdr:col>19</xdr:col>
      <xdr:colOff>177800</xdr:colOff>
      <xdr:row>38</xdr:row>
      <xdr:rowOff>30438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42786"/>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880</xdr:rowOff>
    </xdr:from>
    <xdr:to>
      <xdr:col>20</xdr:col>
      <xdr:colOff>38100</xdr:colOff>
      <xdr:row>35</xdr:row>
      <xdr:rowOff>102480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119007</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143065</xdr:rowOff>
    </xdr:from>
    <xdr:to>
      <xdr:col>15</xdr:col>
      <xdr:colOff>50800</xdr:colOff>
      <xdr:row>38</xdr:row>
      <xdr:rowOff>30438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86715"/>
          <a:ext cx="889000" cy="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16699</xdr:rowOff>
    </xdr:from>
    <xdr:to>
      <xdr:col>15</xdr:col>
      <xdr:colOff>101600</xdr:colOff>
      <xdr:row>35</xdr:row>
      <xdr:rowOff>118299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134826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143065</xdr:rowOff>
    </xdr:from>
    <xdr:to>
      <xdr:col>10</xdr:col>
      <xdr:colOff>114300</xdr:colOff>
      <xdr:row>37</xdr:row>
      <xdr:rowOff>171210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86715"/>
          <a:ext cx="889000" cy="2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69743</xdr:rowOff>
    </xdr:from>
    <xdr:to>
      <xdr:col>10</xdr:col>
      <xdr:colOff>165100</xdr:colOff>
      <xdr:row>36</xdr:row>
      <xdr:rowOff>171343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16420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90354</xdr:rowOff>
    </xdr:from>
    <xdr:to>
      <xdr:col>6</xdr:col>
      <xdr:colOff>38100</xdr:colOff>
      <xdr:row>37</xdr:row>
      <xdr:rowOff>20504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37031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113808</xdr:rowOff>
    </xdr:from>
    <xdr:to>
      <xdr:col>24</xdr:col>
      <xdr:colOff>114300</xdr:colOff>
      <xdr:row>38</xdr:row>
      <xdr:rowOff>43959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574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28735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148336</xdr:rowOff>
    </xdr:from>
    <xdr:to>
      <xdr:col>20</xdr:col>
      <xdr:colOff>38100</xdr:colOff>
      <xdr:row>38</xdr:row>
      <xdr:rowOff>78486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69613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151088</xdr:rowOff>
    </xdr:from>
    <xdr:to>
      <xdr:col>15</xdr:col>
      <xdr:colOff>101600</xdr:colOff>
      <xdr:row>38</xdr:row>
      <xdr:rowOff>81238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72365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8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92265</xdr:rowOff>
    </xdr:from>
    <xdr:to>
      <xdr:col>10</xdr:col>
      <xdr:colOff>165100</xdr:colOff>
      <xdr:row>38</xdr:row>
      <xdr:rowOff>22415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120410</xdr:rowOff>
    </xdr:from>
    <xdr:to>
      <xdr:col>6</xdr:col>
      <xdr:colOff>38100</xdr:colOff>
      <xdr:row>38</xdr:row>
      <xdr:rowOff>50560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41687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5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77713</xdr:rowOff>
    </xdr:from>
    <xdr:to>
      <xdr:col>24</xdr:col>
      <xdr:colOff>63500</xdr:colOff>
      <xdr:row>56</xdr:row>
      <xdr:rowOff>86674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78913"/>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86674</xdr:rowOff>
    </xdr:from>
    <xdr:to>
      <xdr:col>19</xdr:col>
      <xdr:colOff>177800</xdr:colOff>
      <xdr:row>56</xdr:row>
      <xdr:rowOff>92997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87874"/>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92567</xdr:rowOff>
    </xdr:from>
    <xdr:to>
      <xdr:col>15</xdr:col>
      <xdr:colOff>50800</xdr:colOff>
      <xdr:row>56</xdr:row>
      <xdr:rowOff>92997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69376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92567</xdr:rowOff>
    </xdr:from>
    <xdr:to>
      <xdr:col>10</xdr:col>
      <xdr:colOff>114300</xdr:colOff>
      <xdr:row>56</xdr:row>
      <xdr:rowOff>129825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693767"/>
          <a:ext cx="889000" cy="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26913</xdr:rowOff>
    </xdr:from>
    <xdr:to>
      <xdr:col>24</xdr:col>
      <xdr:colOff>114300</xdr:colOff>
      <xdr:row>56</xdr:row>
      <xdr:rowOff>128513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5340</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35874</xdr:rowOff>
    </xdr:from>
    <xdr:to>
      <xdr:col>20</xdr:col>
      <xdr:colOff>38100</xdr:colOff>
      <xdr:row>56</xdr:row>
      <xdr:rowOff>137474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128601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42197</xdr:rowOff>
    </xdr:from>
    <xdr:to>
      <xdr:col>15</xdr:col>
      <xdr:colOff>101600</xdr:colOff>
      <xdr:row>56</xdr:row>
      <xdr:rowOff>143797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134924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41767</xdr:rowOff>
    </xdr:from>
    <xdr:to>
      <xdr:col>10</xdr:col>
      <xdr:colOff>165100</xdr:colOff>
      <xdr:row>56</xdr:row>
      <xdr:rowOff>143367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159894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79025</xdr:rowOff>
    </xdr:from>
    <xdr:to>
      <xdr:col>6</xdr:col>
      <xdr:colOff>38100</xdr:colOff>
      <xdr:row>57</xdr:row>
      <xdr:rowOff>9175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25702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4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88167</xdr:rowOff>
    </xdr:from>
    <xdr:to>
      <xdr:col>24</xdr:col>
      <xdr:colOff>63500</xdr:colOff>
      <xdr:row>78</xdr:row>
      <xdr:rowOff>117852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61267"/>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88167</xdr:rowOff>
    </xdr:from>
    <xdr:to>
      <xdr:col>19</xdr:col>
      <xdr:colOff>177800</xdr:colOff>
      <xdr:row>78</xdr:row>
      <xdr:rowOff>95808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61267"/>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95808</xdr:rowOff>
    </xdr:from>
    <xdr:to>
      <xdr:col>15</xdr:col>
      <xdr:colOff>50800</xdr:colOff>
      <xdr:row>78</xdr:row>
      <xdr:rowOff>119649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8908"/>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119649</xdr:rowOff>
    </xdr:from>
    <xdr:to>
      <xdr:col>10</xdr:col>
      <xdr:colOff>114300</xdr:colOff>
      <xdr:row>78</xdr:row>
      <xdr:rowOff>144534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92749"/>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140831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159315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67052</xdr:rowOff>
    </xdr:from>
    <xdr:to>
      <xdr:col>24</xdr:col>
      <xdr:colOff>114300</xdr:colOff>
      <xdr:row>78</xdr:row>
      <xdr:rowOff>168652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45479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37367</xdr:rowOff>
    </xdr:from>
    <xdr:to>
      <xdr:col>20</xdr:col>
      <xdr:colOff>38100</xdr:colOff>
      <xdr:row>78</xdr:row>
      <xdr:rowOff>138967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130094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45008</xdr:rowOff>
    </xdr:from>
    <xdr:to>
      <xdr:col>15</xdr:col>
      <xdr:colOff>101600</xdr:colOff>
      <xdr:row>78</xdr:row>
      <xdr:rowOff>146608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137735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68849</xdr:rowOff>
    </xdr:from>
    <xdr:to>
      <xdr:col>10</xdr:col>
      <xdr:colOff>165100</xdr:colOff>
      <xdr:row>78</xdr:row>
      <xdr:rowOff>170449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161576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3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93734</xdr:rowOff>
    </xdr:from>
    <xdr:to>
      <xdr:col>6</xdr:col>
      <xdr:colOff>38100</xdr:colOff>
      <xdr:row>79</xdr:row>
      <xdr:rowOff>23884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15011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98933</xdr:rowOff>
    </xdr:from>
    <xdr:to>
      <xdr:col>24</xdr:col>
      <xdr:colOff>63500</xdr:colOff>
      <xdr:row>98</xdr:row>
      <xdr:rowOff>140309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01033"/>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140309</xdr:rowOff>
    </xdr:from>
    <xdr:to>
      <xdr:col>19</xdr:col>
      <xdr:colOff>177800</xdr:colOff>
      <xdr:row>99</xdr:row>
      <xdr:rowOff>6731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42409"/>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6731</xdr:rowOff>
    </xdr:from>
    <xdr:to>
      <xdr:col>15</xdr:col>
      <xdr:colOff>50800</xdr:colOff>
      <xdr:row>99</xdr:row>
      <xdr:rowOff>33210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8028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33210</xdr:rowOff>
    </xdr:from>
    <xdr:to>
      <xdr:col>10</xdr:col>
      <xdr:colOff>114300</xdr:colOff>
      <xdr:row>99</xdr:row>
      <xdr:rowOff>94990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06760"/>
          <a:ext cx="889000" cy="6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48133</xdr:rowOff>
    </xdr:from>
    <xdr:to>
      <xdr:col>24</xdr:col>
      <xdr:colOff>114300</xdr:colOff>
      <xdr:row>98</xdr:row>
      <xdr:rowOff>149733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26560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89509</xdr:rowOff>
    </xdr:from>
    <xdr:to>
      <xdr:col>20</xdr:col>
      <xdr:colOff>38100</xdr:colOff>
      <xdr:row>99</xdr:row>
      <xdr:rowOff>19659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127381</xdr:rowOff>
    </xdr:from>
    <xdr:to>
      <xdr:col>15</xdr:col>
      <xdr:colOff>101600</xdr:colOff>
      <xdr:row>99</xdr:row>
      <xdr:rowOff>57531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48658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153860</xdr:rowOff>
    </xdr:from>
    <xdr:to>
      <xdr:col>10</xdr:col>
      <xdr:colOff>165100</xdr:colOff>
      <xdr:row>99</xdr:row>
      <xdr:rowOff>84010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75137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44190</xdr:rowOff>
    </xdr:from>
    <xdr:to>
      <xdr:col>6</xdr:col>
      <xdr:colOff>38100</xdr:colOff>
      <xdr:row>99</xdr:row>
      <xdr:rowOff>145790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136917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34456</xdr:rowOff>
    </xdr:from>
    <xdr:to>
      <xdr:col>55</xdr:col>
      <xdr:colOff>0</xdr:colOff>
      <xdr:row>38</xdr:row>
      <xdr:rowOff>46412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49556"/>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27866</xdr:rowOff>
    </xdr:from>
    <xdr:to>
      <xdr:col>50</xdr:col>
      <xdr:colOff>114300</xdr:colOff>
      <xdr:row>38</xdr:row>
      <xdr:rowOff>46412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42966"/>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27866</xdr:rowOff>
    </xdr:from>
    <xdr:to>
      <xdr:col>45</xdr:col>
      <xdr:colOff>177800</xdr:colOff>
      <xdr:row>38</xdr:row>
      <xdr:rowOff>79228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42966"/>
          <a:ext cx="889000" cy="5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79228</xdr:rowOff>
    </xdr:from>
    <xdr:to>
      <xdr:col>41</xdr:col>
      <xdr:colOff>50800</xdr:colOff>
      <xdr:row>38</xdr:row>
      <xdr:rowOff>94447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94328"/>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105463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111636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155106</xdr:rowOff>
    </xdr:from>
    <xdr:to>
      <xdr:col>55</xdr:col>
      <xdr:colOff>50800</xdr:colOff>
      <xdr:row>38</xdr:row>
      <xdr:rowOff>85255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8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70033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167062</xdr:rowOff>
    </xdr:from>
    <xdr:to>
      <xdr:col>50</xdr:col>
      <xdr:colOff>165100</xdr:colOff>
      <xdr:row>38</xdr:row>
      <xdr:rowOff>97212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88339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148516</xdr:rowOff>
    </xdr:from>
    <xdr:to>
      <xdr:col>46</xdr:col>
      <xdr:colOff>38100</xdr:colOff>
      <xdr:row>38</xdr:row>
      <xdr:rowOff>78666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69793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28428</xdr:rowOff>
    </xdr:from>
    <xdr:to>
      <xdr:col>41</xdr:col>
      <xdr:colOff>101600</xdr:colOff>
      <xdr:row>38</xdr:row>
      <xdr:rowOff>130028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121155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43647</xdr:rowOff>
    </xdr:from>
    <xdr:to>
      <xdr:col>36</xdr:col>
      <xdr:colOff>165100</xdr:colOff>
      <xdr:row>38</xdr:row>
      <xdr:rowOff>145247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136374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149225</xdr:rowOff>
    </xdr:from>
    <xdr:to>
      <xdr:col>55</xdr:col>
      <xdr:colOff>0</xdr:colOff>
      <xdr:row>58</xdr:row>
      <xdr:rowOff>38459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21875"/>
          <a:ext cx="838200" cy="6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38459</xdr:rowOff>
    </xdr:from>
    <xdr:to>
      <xdr:col>50</xdr:col>
      <xdr:colOff>114300</xdr:colOff>
      <xdr:row>58</xdr:row>
      <xdr:rowOff>67180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82559"/>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67180</xdr:rowOff>
    </xdr:from>
    <xdr:to>
      <xdr:col>45</xdr:col>
      <xdr:colOff>177800</xdr:colOff>
      <xdr:row>58</xdr:row>
      <xdr:rowOff>74639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11280"/>
          <a:ext cx="889000" cy="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23084</xdr:rowOff>
    </xdr:from>
    <xdr:to>
      <xdr:col>41</xdr:col>
      <xdr:colOff>50800</xdr:colOff>
      <xdr:row>58</xdr:row>
      <xdr:rowOff>74639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7184"/>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108277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100192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98425</xdr:rowOff>
    </xdr:from>
    <xdr:to>
      <xdr:col>55</xdr:col>
      <xdr:colOff>50800</xdr:colOff>
      <xdr:row>58</xdr:row>
      <xdr:rowOff>28575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121302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2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159109</xdr:rowOff>
    </xdr:from>
    <xdr:to>
      <xdr:col>50</xdr:col>
      <xdr:colOff>165100</xdr:colOff>
      <xdr:row>58</xdr:row>
      <xdr:rowOff>89259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80386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16380</xdr:rowOff>
    </xdr:from>
    <xdr:to>
      <xdr:col>46</xdr:col>
      <xdr:colOff>38100</xdr:colOff>
      <xdr:row>58</xdr:row>
      <xdr:rowOff>117980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109107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5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23839</xdr:rowOff>
    </xdr:from>
    <xdr:to>
      <xdr:col>41</xdr:col>
      <xdr:colOff>101600</xdr:colOff>
      <xdr:row>58</xdr:row>
      <xdr:rowOff>125439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116566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143734</xdr:rowOff>
    </xdr:from>
    <xdr:to>
      <xdr:col>36</xdr:col>
      <xdr:colOff>165100</xdr:colOff>
      <xdr:row>58</xdr:row>
      <xdr:rowOff>73884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90411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9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77201</xdr:rowOff>
    </xdr:from>
    <xdr:to>
      <xdr:col>55</xdr:col>
      <xdr:colOff>0</xdr:colOff>
      <xdr:row>78</xdr:row>
      <xdr:rowOff>119042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50301"/>
          <a:ext cx="838200" cy="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119042</xdr:rowOff>
    </xdr:from>
    <xdr:to>
      <xdr:col>50</xdr:col>
      <xdr:colOff>114300</xdr:colOff>
      <xdr:row>78</xdr:row>
      <xdr:rowOff>154251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92142"/>
          <a:ext cx="889000" cy="3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153626</xdr:rowOff>
    </xdr:from>
    <xdr:to>
      <xdr:col>45</xdr:col>
      <xdr:colOff>177800</xdr:colOff>
      <xdr:row>78</xdr:row>
      <xdr:rowOff>154251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26726"/>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137540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26401</xdr:rowOff>
    </xdr:from>
    <xdr:to>
      <xdr:col>55</xdr:col>
      <xdr:colOff>50800</xdr:colOff>
      <xdr:row>78</xdr:row>
      <xdr:rowOff>128001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4828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68242</xdr:rowOff>
    </xdr:from>
    <xdr:to>
      <xdr:col>50</xdr:col>
      <xdr:colOff>165100</xdr:colOff>
      <xdr:row>78</xdr:row>
      <xdr:rowOff>169842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160969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103451</xdr:rowOff>
    </xdr:from>
    <xdr:to>
      <xdr:col>46</xdr:col>
      <xdr:colOff>38100</xdr:colOff>
      <xdr:row>79</xdr:row>
      <xdr:rowOff>33601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24728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102826</xdr:rowOff>
    </xdr:from>
    <xdr:to>
      <xdr:col>41</xdr:col>
      <xdr:colOff>101600</xdr:colOff>
      <xdr:row>79</xdr:row>
      <xdr:rowOff>32976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24103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156221</xdr:rowOff>
    </xdr:from>
    <xdr:to>
      <xdr:col>55</xdr:col>
      <xdr:colOff>0</xdr:colOff>
      <xdr:row>96</xdr:row>
      <xdr:rowOff>72292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43971"/>
          <a:ext cx="8382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72292</xdr:rowOff>
    </xdr:from>
    <xdr:to>
      <xdr:col>50</xdr:col>
      <xdr:colOff>114300</xdr:colOff>
      <xdr:row>96</xdr:row>
      <xdr:rowOff>143878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31492"/>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113846</xdr:rowOff>
    </xdr:from>
    <xdr:to>
      <xdr:col>45</xdr:col>
      <xdr:colOff>177800</xdr:colOff>
      <xdr:row>96</xdr:row>
      <xdr:rowOff>143878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73046"/>
          <a:ext cx="8890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105421</xdr:rowOff>
    </xdr:from>
    <xdr:to>
      <xdr:col>55</xdr:col>
      <xdr:colOff>50800</xdr:colOff>
      <xdr:row>96</xdr:row>
      <xdr:rowOff>35571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128298</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4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21492</xdr:rowOff>
    </xdr:from>
    <xdr:to>
      <xdr:col>50</xdr:col>
      <xdr:colOff>165100</xdr:colOff>
      <xdr:row>96</xdr:row>
      <xdr:rowOff>123092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114219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93078</xdr:rowOff>
    </xdr:from>
    <xdr:to>
      <xdr:col>46</xdr:col>
      <xdr:colOff>38100</xdr:colOff>
      <xdr:row>97</xdr:row>
      <xdr:rowOff>23228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63046</xdr:rowOff>
    </xdr:from>
    <xdr:to>
      <xdr:col>41</xdr:col>
      <xdr:colOff>101600</xdr:colOff>
      <xdr:row>96</xdr:row>
      <xdr:rowOff>164646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9723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19977</xdr:rowOff>
    </xdr:from>
    <xdr:to>
      <xdr:col>85</xdr:col>
      <xdr:colOff>127000</xdr:colOff>
      <xdr:row>39</xdr:row>
      <xdr:rowOff>24384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06527"/>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24384</xdr:rowOff>
    </xdr:from>
    <xdr:to>
      <xdr:col>81</xdr:col>
      <xdr:colOff>50800</xdr:colOff>
      <xdr:row>39</xdr:row>
      <xdr:rowOff>43104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10934"/>
          <a:ext cx="8890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43104</xdr:rowOff>
    </xdr:from>
    <xdr:to>
      <xdr:col>76</xdr:col>
      <xdr:colOff>114300</xdr:colOff>
      <xdr:row>39</xdr:row>
      <xdr:rowOff>44424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29654"/>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44424</xdr:rowOff>
    </xdr:from>
    <xdr:to>
      <xdr:col>71</xdr:col>
      <xdr:colOff>177800</xdr:colOff>
      <xdr:row>39</xdr:row>
      <xdr:rowOff>44438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30974"/>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140627</xdr:rowOff>
    </xdr:from>
    <xdr:to>
      <xdr:col>85</xdr:col>
      <xdr:colOff>177800</xdr:colOff>
      <xdr:row>39</xdr:row>
      <xdr:rowOff>70777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55554</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7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145034</xdr:rowOff>
    </xdr:from>
    <xdr:to>
      <xdr:col>81</xdr:col>
      <xdr:colOff>101600</xdr:colOff>
      <xdr:row>39</xdr:row>
      <xdr:rowOff>75184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66311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163754</xdr:rowOff>
    </xdr:from>
    <xdr:to>
      <xdr:col>76</xdr:col>
      <xdr:colOff>165100</xdr:colOff>
      <xdr:row>39</xdr:row>
      <xdr:rowOff>93904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85031</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165074</xdr:rowOff>
    </xdr:from>
    <xdr:to>
      <xdr:col>72</xdr:col>
      <xdr:colOff>38100</xdr:colOff>
      <xdr:row>39</xdr:row>
      <xdr:rowOff>95224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86351</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165088</xdr:rowOff>
    </xdr:from>
    <xdr:to>
      <xdr:col>67</xdr:col>
      <xdr:colOff>101600</xdr:colOff>
      <xdr:row>39</xdr:row>
      <xdr:rowOff>95238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73789</xdr:rowOff>
    </xdr:from>
    <xdr:to>
      <xdr:col>85</xdr:col>
      <xdr:colOff>127000</xdr:colOff>
      <xdr:row>77</xdr:row>
      <xdr:rowOff>89280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3275439"/>
          <a:ext cx="8382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89280</xdr:rowOff>
    </xdr:from>
    <xdr:to>
      <xdr:col>81</xdr:col>
      <xdr:colOff>50800</xdr:colOff>
      <xdr:row>77</xdr:row>
      <xdr:rowOff>116081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4592300" y="13290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96317</xdr:rowOff>
    </xdr:from>
    <xdr:to>
      <xdr:col>76</xdr:col>
      <xdr:colOff>114300</xdr:colOff>
      <xdr:row>77</xdr:row>
      <xdr:rowOff>116081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3297967"/>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58976</xdr:rowOff>
    </xdr:from>
    <xdr:to>
      <xdr:col>71</xdr:col>
      <xdr:colOff>177800</xdr:colOff>
      <xdr:row>77</xdr:row>
      <xdr:rowOff>96317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814300" y="13260626"/>
          <a:ext cx="889000" cy="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100303</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98602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22989</xdr:rowOff>
    </xdr:from>
    <xdr:to>
      <xdr:col>85</xdr:col>
      <xdr:colOff>177800</xdr:colOff>
      <xdr:row>77</xdr:row>
      <xdr:rowOff>124589</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1416</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320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38480</xdr:rowOff>
    </xdr:from>
    <xdr:to>
      <xdr:col>81</xdr:col>
      <xdr:colOff>101600</xdr:colOff>
      <xdr:row>77</xdr:row>
      <xdr:rowOff>140080</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2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131207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65281</xdr:rowOff>
    </xdr:from>
    <xdr:to>
      <xdr:col>76</xdr:col>
      <xdr:colOff>165100</xdr:colOff>
      <xdr:row>77</xdr:row>
      <xdr:rowOff>166881</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32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158008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45517</xdr:rowOff>
    </xdr:from>
    <xdr:to>
      <xdr:col>72</xdr:col>
      <xdr:colOff>38100</xdr:colOff>
      <xdr:row>77</xdr:row>
      <xdr:rowOff>147117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32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138244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8176</xdr:rowOff>
    </xdr:from>
    <xdr:to>
      <xdr:col>67</xdr:col>
      <xdr:colOff>101600</xdr:colOff>
      <xdr:row>77</xdr:row>
      <xdr:rowOff>109776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2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100903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36133</xdr:rowOff>
    </xdr:from>
    <xdr:to>
      <xdr:col>85</xdr:col>
      <xdr:colOff>127000</xdr:colOff>
      <xdr:row>99</xdr:row>
      <xdr:rowOff>39520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5481300" y="17009683"/>
          <a:ext cx="8382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17066</xdr:rowOff>
    </xdr:from>
    <xdr:to>
      <xdr:col>81</xdr:col>
      <xdr:colOff>50800</xdr:colOff>
      <xdr:row>99</xdr:row>
      <xdr:rowOff>39520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592300" y="16990616"/>
          <a:ext cx="8890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17066</xdr:rowOff>
    </xdr:from>
    <xdr:to>
      <xdr:col>76</xdr:col>
      <xdr:colOff>114300</xdr:colOff>
      <xdr:row>99</xdr:row>
      <xdr:rowOff>30305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3703300" y="16990616"/>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9739</xdr:rowOff>
    </xdr:from>
    <xdr:to>
      <xdr:col>71</xdr:col>
      <xdr:colOff>177800</xdr:colOff>
      <xdr:row>99</xdr:row>
      <xdr:rowOff>30305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814300" y="16983289"/>
          <a:ext cx="889000" cy="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42025</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156783</xdr:rowOff>
    </xdr:from>
    <xdr:to>
      <xdr:col>85</xdr:col>
      <xdr:colOff>177800</xdr:colOff>
      <xdr:row>99</xdr:row>
      <xdr:rowOff>86933</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9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71710</xdr:rowOff>
    </xdr:from>
    <xdr:ext cx="469744"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87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160170</xdr:rowOff>
    </xdr:from>
    <xdr:to>
      <xdr:col>81</xdr:col>
      <xdr:colOff>101600</xdr:colOff>
      <xdr:row>99</xdr:row>
      <xdr:rowOff>90320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9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81447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70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137716</xdr:rowOff>
    </xdr:from>
    <xdr:to>
      <xdr:col>76</xdr:col>
      <xdr:colOff>165100</xdr:colOff>
      <xdr:row>99</xdr:row>
      <xdr:rowOff>67866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9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58993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70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150955</xdr:rowOff>
    </xdr:from>
    <xdr:to>
      <xdr:col>72</xdr:col>
      <xdr:colOff>38100</xdr:colOff>
      <xdr:row>99</xdr:row>
      <xdr:rowOff>81105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9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68428" y="1704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130389</xdr:rowOff>
    </xdr:from>
    <xdr:to>
      <xdr:col>67</xdr:col>
      <xdr:colOff>101600</xdr:colOff>
      <xdr:row>99</xdr:row>
      <xdr:rowOff>60539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9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51666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70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1" name="貸付金最小値テキスト">
          <a:extLst>
            <a:ext uri="{FF2B5EF4-FFF2-40B4-BE49-F238E27FC236}">
              <a16:creationId xmlns:a16="http://schemas.microsoft.com/office/drawing/2014/main" id="{00000000-0008-0000-0600-00000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3" name="貸付金最大値テキスト">
          <a:extLst>
            <a:ext uri="{FF2B5EF4-FFF2-40B4-BE49-F238E27FC236}">
              <a16:creationId xmlns:a16="http://schemas.microsoft.com/office/drawing/2014/main" id="{00000000-0008-0000-0600-000005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48580</xdr:rowOff>
    </xdr:from>
    <xdr:to>
      <xdr:col>116</xdr:col>
      <xdr:colOff>63500</xdr:colOff>
      <xdr:row>58</xdr:row>
      <xdr:rowOff>49632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1323300" y="999268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76" name="貸付金平均値テキスト">
          <a:extLst>
            <a:ext uri="{FF2B5EF4-FFF2-40B4-BE49-F238E27FC236}">
              <a16:creationId xmlns:a16="http://schemas.microsoft.com/office/drawing/2014/main" id="{00000000-0008-0000-0600-000008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49632</xdr:rowOff>
    </xdr:from>
    <xdr:to>
      <xdr:col>111</xdr:col>
      <xdr:colOff>177800</xdr:colOff>
      <xdr:row>58</xdr:row>
      <xdr:rowOff>50637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0434300" y="999373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50637</xdr:rowOff>
    </xdr:from>
    <xdr:to>
      <xdr:col>107</xdr:col>
      <xdr:colOff>50800</xdr:colOff>
      <xdr:row>58</xdr:row>
      <xdr:rowOff>51460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19545300" y="999473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51460</xdr:rowOff>
    </xdr:from>
    <xdr:to>
      <xdr:col>102</xdr:col>
      <xdr:colOff>114300</xdr:colOff>
      <xdr:row>58</xdr:row>
      <xdr:rowOff>52055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8656300" y="9995560"/>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50619</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10428" y="96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48379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21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169230</xdr:rowOff>
    </xdr:from>
    <xdr:to>
      <xdr:col>116</xdr:col>
      <xdr:colOff>114300</xdr:colOff>
      <xdr:row>58</xdr:row>
      <xdr:rowOff>99380</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2110700" y="99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133027</xdr:rowOff>
    </xdr:from>
    <xdr:ext cx="469744" cy="259045"/>
    <xdr:sp macro="" textlink="">
      <xdr:nvSpPr>
        <xdr:cNvPr id="795" name="貸付金該当値テキスト">
          <a:extLst>
            <a:ext uri="{FF2B5EF4-FFF2-40B4-BE49-F238E27FC236}">
              <a16:creationId xmlns:a16="http://schemas.microsoft.com/office/drawing/2014/main" id="{00000000-0008-0000-0600-00001B030000}"/>
            </a:ext>
          </a:extLst>
        </xdr:cNvPr>
        <xdr:cNvSpPr txBox="1"/>
      </xdr:nvSpPr>
      <xdr:spPr>
        <a:xfrm>
          <a:off x="22212300" y="99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170282</xdr:rowOff>
    </xdr:from>
    <xdr:to>
      <xdr:col>112</xdr:col>
      <xdr:colOff>38100</xdr:colOff>
      <xdr:row>58</xdr:row>
      <xdr:rowOff>100432</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1272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91559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3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171287</xdr:rowOff>
    </xdr:from>
    <xdr:to>
      <xdr:col>107</xdr:col>
      <xdr:colOff>101600</xdr:colOff>
      <xdr:row>58</xdr:row>
      <xdr:rowOff>101437</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0383500" y="99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92564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3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660</xdr:rowOff>
    </xdr:from>
    <xdr:to>
      <xdr:col>102</xdr:col>
      <xdr:colOff>165100</xdr:colOff>
      <xdr:row>58</xdr:row>
      <xdr:rowOff>102260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9494500" y="9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93387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1255</xdr:rowOff>
    </xdr:from>
    <xdr:to>
      <xdr:col>98</xdr:col>
      <xdr:colOff>38100</xdr:colOff>
      <xdr:row>58</xdr:row>
      <xdr:rowOff>102855</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18605500" y="99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93982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29" name="繰出金最小値テキスト">
          <a:extLst>
            <a:ext uri="{FF2B5EF4-FFF2-40B4-BE49-F238E27FC236}">
              <a16:creationId xmlns:a16="http://schemas.microsoft.com/office/drawing/2014/main" id="{00000000-0008-0000-0600-00003D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1" name="繰出金最大値テキスト">
          <a:extLst>
            <a:ext uri="{FF2B5EF4-FFF2-40B4-BE49-F238E27FC236}">
              <a16:creationId xmlns:a16="http://schemas.microsoft.com/office/drawing/2014/main" id="{00000000-0008-0000-0600-00003F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10998</xdr:rowOff>
    </xdr:from>
    <xdr:to>
      <xdr:col>116</xdr:col>
      <xdr:colOff>63500</xdr:colOff>
      <xdr:row>77</xdr:row>
      <xdr:rowOff>31586</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1323300" y="13212648"/>
          <a:ext cx="8382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4" name="繰出金平均値テキスト">
          <a:extLst>
            <a:ext uri="{FF2B5EF4-FFF2-40B4-BE49-F238E27FC236}">
              <a16:creationId xmlns:a16="http://schemas.microsoft.com/office/drawing/2014/main" id="{00000000-0008-0000-0600-000042030000}"/>
            </a:ext>
          </a:extLst>
        </xdr:cNvPr>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31586</xdr:rowOff>
    </xdr:from>
    <xdr:to>
      <xdr:col>111</xdr:col>
      <xdr:colOff>177800</xdr:colOff>
      <xdr:row>77</xdr:row>
      <xdr:rowOff>45262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0434300" y="13233236"/>
          <a:ext cx="8890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45262</xdr:rowOff>
    </xdr:from>
    <xdr:to>
      <xdr:col>107</xdr:col>
      <xdr:colOff>50800</xdr:colOff>
      <xdr:row>77</xdr:row>
      <xdr:rowOff>62891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9545300" y="13246912"/>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62891</xdr:rowOff>
    </xdr:from>
    <xdr:to>
      <xdr:col>102</xdr:col>
      <xdr:colOff>114300</xdr:colOff>
      <xdr:row>77</xdr:row>
      <xdr:rowOff>87274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8656300" y="1326454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131648</xdr:rowOff>
    </xdr:from>
    <xdr:to>
      <xdr:col>116</xdr:col>
      <xdr:colOff>114300</xdr:colOff>
      <xdr:row>77</xdr:row>
      <xdr:rowOff>61798</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21107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110075</xdr:rowOff>
    </xdr:from>
    <xdr:ext cx="534377" cy="259045"/>
    <xdr:sp macro="" textlink="">
      <xdr:nvSpPr>
        <xdr:cNvPr id="853" name="繰出金該当値テキスト">
          <a:extLst>
            <a:ext uri="{FF2B5EF4-FFF2-40B4-BE49-F238E27FC236}">
              <a16:creationId xmlns:a16="http://schemas.microsoft.com/office/drawing/2014/main" id="{00000000-0008-0000-0600-000055030000}"/>
            </a:ext>
          </a:extLst>
        </xdr:cNvPr>
        <xdr:cNvSpPr txBox="1"/>
      </xdr:nvSpPr>
      <xdr:spPr>
        <a:xfrm>
          <a:off x="22212300" y="131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152236</xdr:rowOff>
    </xdr:from>
    <xdr:to>
      <xdr:col>112</xdr:col>
      <xdr:colOff>38100</xdr:colOff>
      <xdr:row>77</xdr:row>
      <xdr:rowOff>82386</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1272500" y="131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73513</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2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165912</xdr:rowOff>
    </xdr:from>
    <xdr:to>
      <xdr:col>107</xdr:col>
      <xdr:colOff>101600</xdr:colOff>
      <xdr:row>77</xdr:row>
      <xdr:rowOff>96062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0383500" y="13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87189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12091</xdr:rowOff>
    </xdr:from>
    <xdr:to>
      <xdr:col>102</xdr:col>
      <xdr:colOff>165100</xdr:colOff>
      <xdr:row>77</xdr:row>
      <xdr:rowOff>113691</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9494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104818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36474</xdr:rowOff>
    </xdr:from>
    <xdr:to>
      <xdr:col>98</xdr:col>
      <xdr:colOff>38100</xdr:colOff>
      <xdr:row>77</xdr:row>
      <xdr:rowOff>138074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8605500" y="132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129201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3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ほとんどの性質別歳出科目において、類似団体内の平均値を下回っているものの、「物件費」・「補助費等」等は長野県平均値及び全国平均値を上回っています。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物件費は経常的な委託料等が毎年脹らんでおり、補助費等は各種団体等への負担金・補助金の増加が要因として挙げられます。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また、学校等の大規模改修事業により、普通建設事業費（うち更新整備）においても、長野県平均値及び全国平均値を上回っているが、事業が完了すれば自然減となることが予想さます。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今後厳しい財政状況は避けられず、安易な予算経常は行わず、経常的なものについてもきちんと精査していく必要があります。これは物件費・補助費等だけでなく、各歳出科目の共通認識であります。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10,034
9,954
40.16
5,390,984
5,242,333
79,296
3,133,379
4,889,487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3937</xdr:rowOff>
    </xdr:from>
    <xdr:to>
      <xdr:col>24</xdr:col>
      <xdr:colOff>63500</xdr:colOff>
      <xdr:row>39</xdr:row>
      <xdr:rowOff>18288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90487"/>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71755</xdr:rowOff>
    </xdr:from>
    <xdr:to>
      <xdr:col>19</xdr:col>
      <xdr:colOff>177800</xdr:colOff>
      <xdr:row>39</xdr:row>
      <xdr:rowOff>18288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86855"/>
          <a:ext cx="889000" cy="1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71755</xdr:rowOff>
    </xdr:from>
    <xdr:to>
      <xdr:col>15</xdr:col>
      <xdr:colOff>50800</xdr:colOff>
      <xdr:row>38</xdr:row>
      <xdr:rowOff>107442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86855"/>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107442</xdr:rowOff>
    </xdr:from>
    <xdr:to>
      <xdr:col>10</xdr:col>
      <xdr:colOff>114300</xdr:colOff>
      <xdr:row>38</xdr:row>
      <xdr:rowOff>119634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2254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126001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139971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124587</xdr:rowOff>
    </xdr:from>
    <xdr:to>
      <xdr:col>24</xdr:col>
      <xdr:colOff>114300</xdr:colOff>
      <xdr:row>39</xdr:row>
      <xdr:rowOff>54737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39514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138938</xdr:rowOff>
    </xdr:from>
    <xdr:to>
      <xdr:col>20</xdr:col>
      <xdr:colOff>38100</xdr:colOff>
      <xdr:row>39</xdr:row>
      <xdr:rowOff>69088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60215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20955</xdr:rowOff>
    </xdr:from>
    <xdr:to>
      <xdr:col>15</xdr:col>
      <xdr:colOff>101600</xdr:colOff>
      <xdr:row>38</xdr:row>
      <xdr:rowOff>122555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113682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56642</xdr:rowOff>
    </xdr:from>
    <xdr:to>
      <xdr:col>10</xdr:col>
      <xdr:colOff>165100</xdr:colOff>
      <xdr:row>38</xdr:row>
      <xdr:rowOff>158242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149369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68834</xdr:rowOff>
    </xdr:from>
    <xdr:to>
      <xdr:col>6</xdr:col>
      <xdr:colOff>38100</xdr:colOff>
      <xdr:row>38</xdr:row>
      <xdr:rowOff>170434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161561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136628</xdr:rowOff>
    </xdr:from>
    <xdr:to>
      <xdr:col>24</xdr:col>
      <xdr:colOff>63500</xdr:colOff>
      <xdr:row>58</xdr:row>
      <xdr:rowOff>144212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80728"/>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135666</xdr:rowOff>
    </xdr:from>
    <xdr:to>
      <xdr:col>19</xdr:col>
      <xdr:colOff>177800</xdr:colOff>
      <xdr:row>58</xdr:row>
      <xdr:rowOff>144212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79766"/>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135666</xdr:rowOff>
    </xdr:from>
    <xdr:to>
      <xdr:col>15</xdr:col>
      <xdr:colOff>50800</xdr:colOff>
      <xdr:row>58</xdr:row>
      <xdr:rowOff>136366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79766"/>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104455</xdr:rowOff>
    </xdr:from>
    <xdr:to>
      <xdr:col>10</xdr:col>
      <xdr:colOff>114300</xdr:colOff>
      <xdr:row>58</xdr:row>
      <xdr:rowOff>136366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8555"/>
          <a:ext cx="889000" cy="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152795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85828</xdr:rowOff>
    </xdr:from>
    <xdr:to>
      <xdr:col>24</xdr:col>
      <xdr:colOff>114300</xdr:colOff>
      <xdr:row>59</xdr:row>
      <xdr:rowOff>15978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93412</xdr:rowOff>
    </xdr:from>
    <xdr:to>
      <xdr:col>20</xdr:col>
      <xdr:colOff>38100</xdr:colOff>
      <xdr:row>59</xdr:row>
      <xdr:rowOff>23562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14689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84866</xdr:rowOff>
    </xdr:from>
    <xdr:to>
      <xdr:col>15</xdr:col>
      <xdr:colOff>101600</xdr:colOff>
      <xdr:row>59</xdr:row>
      <xdr:rowOff>15016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85566</xdr:rowOff>
    </xdr:from>
    <xdr:to>
      <xdr:col>10</xdr:col>
      <xdr:colOff>165100</xdr:colOff>
      <xdr:row>59</xdr:row>
      <xdr:rowOff>15716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6843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53655</xdr:rowOff>
    </xdr:from>
    <xdr:to>
      <xdr:col>6</xdr:col>
      <xdr:colOff>38100</xdr:colOff>
      <xdr:row>58</xdr:row>
      <xdr:rowOff>155255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146382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135781</xdr:rowOff>
    </xdr:from>
    <xdr:to>
      <xdr:col>24</xdr:col>
      <xdr:colOff>63500</xdr:colOff>
      <xdr:row>76</xdr:row>
      <xdr:rowOff>73558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94531"/>
          <a:ext cx="838200" cy="10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135781</xdr:rowOff>
    </xdr:from>
    <xdr:to>
      <xdr:col>19</xdr:col>
      <xdr:colOff>177800</xdr:colOff>
      <xdr:row>77</xdr:row>
      <xdr:rowOff>18955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94531"/>
          <a:ext cx="889000" cy="22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58014</xdr:rowOff>
    </xdr:from>
    <xdr:to>
      <xdr:col>15</xdr:col>
      <xdr:colOff>50800</xdr:colOff>
      <xdr:row>77</xdr:row>
      <xdr:rowOff>18955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88214"/>
          <a:ext cx="889000" cy="13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58014</xdr:rowOff>
    </xdr:from>
    <xdr:to>
      <xdr:col>10</xdr:col>
      <xdr:colOff>114300</xdr:colOff>
      <xdr:row>76</xdr:row>
      <xdr:rowOff>109176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88214"/>
          <a:ext cx="8890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22758</xdr:rowOff>
    </xdr:from>
    <xdr:to>
      <xdr:col>24</xdr:col>
      <xdr:colOff>114300</xdr:colOff>
      <xdr:row>76</xdr:row>
      <xdr:rowOff>124358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84981</xdr:rowOff>
    </xdr:from>
    <xdr:to>
      <xdr:col>20</xdr:col>
      <xdr:colOff>38100</xdr:colOff>
      <xdr:row>76</xdr:row>
      <xdr:rowOff>15131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3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139605</xdr:rowOff>
    </xdr:from>
    <xdr:to>
      <xdr:col>15</xdr:col>
      <xdr:colOff>101600</xdr:colOff>
      <xdr:row>77</xdr:row>
      <xdr:rowOff>69755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60882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7214</xdr:rowOff>
    </xdr:from>
    <xdr:to>
      <xdr:col>10</xdr:col>
      <xdr:colOff>165100</xdr:colOff>
      <xdr:row>76</xdr:row>
      <xdr:rowOff>108814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58376</xdr:rowOff>
    </xdr:from>
    <xdr:to>
      <xdr:col>6</xdr:col>
      <xdr:colOff>38100</xdr:colOff>
      <xdr:row>76</xdr:row>
      <xdr:rowOff>159976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6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112139</xdr:rowOff>
    </xdr:from>
    <xdr:to>
      <xdr:col>24</xdr:col>
      <xdr:colOff>63500</xdr:colOff>
      <xdr:row>98</xdr:row>
      <xdr:rowOff>119073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4239"/>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75315</xdr:rowOff>
    </xdr:from>
    <xdr:to>
      <xdr:col>19</xdr:col>
      <xdr:colOff>177800</xdr:colOff>
      <xdr:row>98</xdr:row>
      <xdr:rowOff>112139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77415"/>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75315</xdr:rowOff>
    </xdr:from>
    <xdr:to>
      <xdr:col>15</xdr:col>
      <xdr:colOff>50800</xdr:colOff>
      <xdr:row>98</xdr:row>
      <xdr:rowOff>122406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7415"/>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120239</xdr:rowOff>
    </xdr:from>
    <xdr:to>
      <xdr:col>10</xdr:col>
      <xdr:colOff>114300</xdr:colOff>
      <xdr:row>98</xdr:row>
      <xdr:rowOff>122406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22339"/>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82245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96941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68273</xdr:rowOff>
    </xdr:from>
    <xdr:to>
      <xdr:col>24</xdr:col>
      <xdr:colOff>114300</xdr:colOff>
      <xdr:row>98</xdr:row>
      <xdr:rowOff>169873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154650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61339</xdr:rowOff>
    </xdr:from>
    <xdr:to>
      <xdr:col>20</xdr:col>
      <xdr:colOff>38100</xdr:colOff>
      <xdr:row>98</xdr:row>
      <xdr:rowOff>162939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154066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24515</xdr:rowOff>
    </xdr:from>
    <xdr:to>
      <xdr:col>15</xdr:col>
      <xdr:colOff>101600</xdr:colOff>
      <xdr:row>98</xdr:row>
      <xdr:rowOff>126115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117242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71606</xdr:rowOff>
    </xdr:from>
    <xdr:to>
      <xdr:col>10</xdr:col>
      <xdr:colOff>165100</xdr:colOff>
      <xdr:row>99</xdr:row>
      <xdr:rowOff>1756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164333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69439</xdr:rowOff>
    </xdr:from>
    <xdr:to>
      <xdr:col>6</xdr:col>
      <xdr:colOff>38100</xdr:colOff>
      <xdr:row>98</xdr:row>
      <xdr:rowOff>171039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162166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134031</xdr:rowOff>
    </xdr:from>
    <xdr:to>
      <xdr:col>55</xdr:col>
      <xdr:colOff>0</xdr:colOff>
      <xdr:row>38</xdr:row>
      <xdr:rowOff>134214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4913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134122</xdr:rowOff>
    </xdr:from>
    <xdr:to>
      <xdr:col>50</xdr:col>
      <xdr:colOff>114300</xdr:colOff>
      <xdr:row>38</xdr:row>
      <xdr:rowOff>134214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922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133390</xdr:rowOff>
    </xdr:from>
    <xdr:to>
      <xdr:col>45</xdr:col>
      <xdr:colOff>177800</xdr:colOff>
      <xdr:row>38</xdr:row>
      <xdr:rowOff>134122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849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165669</xdr:rowOff>
    </xdr:from>
    <xdr:to>
      <xdr:col>41</xdr:col>
      <xdr:colOff>50800</xdr:colOff>
      <xdr:row>38</xdr:row>
      <xdr:rowOff>133390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09319"/>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129029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0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41084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83231</xdr:rowOff>
    </xdr:from>
    <xdr:to>
      <xdr:col>55</xdr:col>
      <xdr:colOff>50800</xdr:colOff>
      <xdr:row>39</xdr:row>
      <xdr:rowOff>13381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169608</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3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83414</xdr:rowOff>
    </xdr:from>
    <xdr:to>
      <xdr:col>50</xdr:col>
      <xdr:colOff>165100</xdr:colOff>
      <xdr:row>39</xdr:row>
      <xdr:rowOff>13564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4691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83322</xdr:rowOff>
    </xdr:from>
    <xdr:to>
      <xdr:col>46</xdr:col>
      <xdr:colOff>38100</xdr:colOff>
      <xdr:row>39</xdr:row>
      <xdr:rowOff>13472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4599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82590</xdr:rowOff>
    </xdr:from>
    <xdr:to>
      <xdr:col>41</xdr:col>
      <xdr:colOff>101600</xdr:colOff>
      <xdr:row>39</xdr:row>
      <xdr:rowOff>12740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3867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90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114869</xdr:rowOff>
    </xdr:from>
    <xdr:to>
      <xdr:col>36</xdr:col>
      <xdr:colOff>165100</xdr:colOff>
      <xdr:row>38</xdr:row>
      <xdr:rowOff>45019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61546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83022</xdr:rowOff>
    </xdr:from>
    <xdr:to>
      <xdr:col>55</xdr:col>
      <xdr:colOff>0</xdr:colOff>
      <xdr:row>57</xdr:row>
      <xdr:rowOff>105296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5672"/>
          <a:ext cx="8382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105296</xdr:rowOff>
    </xdr:from>
    <xdr:to>
      <xdr:col>50</xdr:col>
      <xdr:colOff>114300</xdr:colOff>
      <xdr:row>57</xdr:row>
      <xdr:rowOff>156060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7946"/>
          <a:ext cx="889000" cy="5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156060</xdr:rowOff>
    </xdr:from>
    <xdr:to>
      <xdr:col>45</xdr:col>
      <xdr:colOff>177800</xdr:colOff>
      <xdr:row>58</xdr:row>
      <xdr:rowOff>8789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28710"/>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93668</xdr:rowOff>
    </xdr:from>
    <xdr:to>
      <xdr:col>41</xdr:col>
      <xdr:colOff>50800</xdr:colOff>
      <xdr:row>58</xdr:row>
      <xdr:rowOff>8789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66318"/>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73548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32222</xdr:rowOff>
    </xdr:from>
    <xdr:to>
      <xdr:col>55</xdr:col>
      <xdr:colOff>50800</xdr:colOff>
      <xdr:row>57</xdr:row>
      <xdr:rowOff>133822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54496</xdr:rowOff>
    </xdr:from>
    <xdr:to>
      <xdr:col>50</xdr:col>
      <xdr:colOff>165100</xdr:colOff>
      <xdr:row>57</xdr:row>
      <xdr:rowOff>156096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147223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105260</xdr:rowOff>
    </xdr:from>
    <xdr:to>
      <xdr:col>46</xdr:col>
      <xdr:colOff>38100</xdr:colOff>
      <xdr:row>58</xdr:row>
      <xdr:rowOff>35410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26537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7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129439</xdr:rowOff>
    </xdr:from>
    <xdr:to>
      <xdr:col>41</xdr:col>
      <xdr:colOff>101600</xdr:colOff>
      <xdr:row>58</xdr:row>
      <xdr:rowOff>59589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50716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42868</xdr:rowOff>
    </xdr:from>
    <xdr:to>
      <xdr:col>36</xdr:col>
      <xdr:colOff>165100</xdr:colOff>
      <xdr:row>57</xdr:row>
      <xdr:rowOff>144468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160995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17824</xdr:rowOff>
    </xdr:from>
    <xdr:to>
      <xdr:col>55</xdr:col>
      <xdr:colOff>0</xdr:colOff>
      <xdr:row>78</xdr:row>
      <xdr:rowOff>88385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90924"/>
          <a:ext cx="838200" cy="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88385</xdr:rowOff>
    </xdr:from>
    <xdr:to>
      <xdr:col>50</xdr:col>
      <xdr:colOff>114300</xdr:colOff>
      <xdr:row>78</xdr:row>
      <xdr:rowOff>92184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61485"/>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92184</xdr:rowOff>
    </xdr:from>
    <xdr:to>
      <xdr:col>45</xdr:col>
      <xdr:colOff>177800</xdr:colOff>
      <xdr:row>78</xdr:row>
      <xdr:rowOff>153383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5284"/>
          <a:ext cx="889000" cy="6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153383</xdr:rowOff>
    </xdr:from>
    <xdr:to>
      <xdr:col>41</xdr:col>
      <xdr:colOff>50800</xdr:colOff>
      <xdr:row>78</xdr:row>
      <xdr:rowOff>158152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6483"/>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31549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35620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138474</xdr:rowOff>
    </xdr:from>
    <xdr:to>
      <xdr:col>55</xdr:col>
      <xdr:colOff>50800</xdr:colOff>
      <xdr:row>78</xdr:row>
      <xdr:rowOff>68624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116901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37585</xdr:rowOff>
    </xdr:from>
    <xdr:to>
      <xdr:col>50</xdr:col>
      <xdr:colOff>165100</xdr:colOff>
      <xdr:row>78</xdr:row>
      <xdr:rowOff>139185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130312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41384</xdr:rowOff>
    </xdr:from>
    <xdr:to>
      <xdr:col>46</xdr:col>
      <xdr:colOff>38100</xdr:colOff>
      <xdr:row>78</xdr:row>
      <xdr:rowOff>142984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134111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102583</xdr:rowOff>
    </xdr:from>
    <xdr:to>
      <xdr:col>41</xdr:col>
      <xdr:colOff>101600</xdr:colOff>
      <xdr:row>79</xdr:row>
      <xdr:rowOff>32733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23860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107352</xdr:rowOff>
    </xdr:from>
    <xdr:to>
      <xdr:col>36</xdr:col>
      <xdr:colOff>165100</xdr:colOff>
      <xdr:row>79</xdr:row>
      <xdr:rowOff>37502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28629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85440</xdr:rowOff>
    </xdr:from>
    <xdr:to>
      <xdr:col>55</xdr:col>
      <xdr:colOff>0</xdr:colOff>
      <xdr:row>97</xdr:row>
      <xdr:rowOff>90565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16090"/>
          <a:ext cx="8382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84013</xdr:rowOff>
    </xdr:from>
    <xdr:to>
      <xdr:col>50</xdr:col>
      <xdr:colOff>114300</xdr:colOff>
      <xdr:row>97</xdr:row>
      <xdr:rowOff>90565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14663"/>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84013</xdr:rowOff>
    </xdr:from>
    <xdr:to>
      <xdr:col>45</xdr:col>
      <xdr:colOff>177800</xdr:colOff>
      <xdr:row>97</xdr:row>
      <xdr:rowOff>94524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14663"/>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94524</xdr:rowOff>
    </xdr:from>
    <xdr:to>
      <xdr:col>41</xdr:col>
      <xdr:colOff>50800</xdr:colOff>
      <xdr:row>97</xdr:row>
      <xdr:rowOff>122112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25174"/>
          <a:ext cx="889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132929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34640</xdr:rowOff>
    </xdr:from>
    <xdr:to>
      <xdr:col>55</xdr:col>
      <xdr:colOff>50800</xdr:colOff>
      <xdr:row>97</xdr:row>
      <xdr:rowOff>136240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13067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39765</xdr:rowOff>
    </xdr:from>
    <xdr:to>
      <xdr:col>50</xdr:col>
      <xdr:colOff>165100</xdr:colOff>
      <xdr:row>97</xdr:row>
      <xdr:rowOff>141365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132492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33213</xdr:rowOff>
    </xdr:from>
    <xdr:to>
      <xdr:col>46</xdr:col>
      <xdr:colOff>38100</xdr:colOff>
      <xdr:row>97</xdr:row>
      <xdr:rowOff>134813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125940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43724</xdr:rowOff>
    </xdr:from>
    <xdr:to>
      <xdr:col>41</xdr:col>
      <xdr:colOff>101600</xdr:colOff>
      <xdr:row>97</xdr:row>
      <xdr:rowOff>145324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136451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71312</xdr:rowOff>
    </xdr:from>
    <xdr:to>
      <xdr:col>36</xdr:col>
      <xdr:colOff>165100</xdr:colOff>
      <xdr:row>98</xdr:row>
      <xdr:rowOff>1462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146969</xdr:rowOff>
    </xdr:from>
    <xdr:to>
      <xdr:col>85</xdr:col>
      <xdr:colOff>127000</xdr:colOff>
      <xdr:row>39</xdr:row>
      <xdr:rowOff>5695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62069"/>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109616</xdr:rowOff>
    </xdr:from>
    <xdr:to>
      <xdr:col>81</xdr:col>
      <xdr:colOff>50800</xdr:colOff>
      <xdr:row>38</xdr:row>
      <xdr:rowOff>146969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81816"/>
          <a:ext cx="889000" cy="38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109616</xdr:rowOff>
    </xdr:from>
    <xdr:to>
      <xdr:col>76</xdr:col>
      <xdr:colOff>114300</xdr:colOff>
      <xdr:row>36</xdr:row>
      <xdr:rowOff>134579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81816"/>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134579</xdr:rowOff>
    </xdr:from>
    <xdr:to>
      <xdr:col>71</xdr:col>
      <xdr:colOff>177800</xdr:colOff>
      <xdr:row>39</xdr:row>
      <xdr:rowOff>69954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06779"/>
          <a:ext cx="889000" cy="4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19483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126345</xdr:rowOff>
    </xdr:from>
    <xdr:to>
      <xdr:col>85</xdr:col>
      <xdr:colOff>177800</xdr:colOff>
      <xdr:row>39</xdr:row>
      <xdr:rowOff>56495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41272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96169</xdr:rowOff>
    </xdr:from>
    <xdr:to>
      <xdr:col>81</xdr:col>
      <xdr:colOff>101600</xdr:colOff>
      <xdr:row>39</xdr:row>
      <xdr:rowOff>26319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17446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58816</xdr:rowOff>
    </xdr:from>
    <xdr:to>
      <xdr:col>76</xdr:col>
      <xdr:colOff>165100</xdr:colOff>
      <xdr:row>36</xdr:row>
      <xdr:rowOff>160416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151543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83779</xdr:rowOff>
    </xdr:from>
    <xdr:to>
      <xdr:col>72</xdr:col>
      <xdr:colOff>38100</xdr:colOff>
      <xdr:row>37</xdr:row>
      <xdr:rowOff>13929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30456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3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19154</xdr:rowOff>
    </xdr:from>
    <xdr:to>
      <xdr:col>67</xdr:col>
      <xdr:colOff>101600</xdr:colOff>
      <xdr:row>39</xdr:row>
      <xdr:rowOff>120754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111881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109532</xdr:rowOff>
    </xdr:from>
    <xdr:to>
      <xdr:col>85</xdr:col>
      <xdr:colOff>127000</xdr:colOff>
      <xdr:row>56</xdr:row>
      <xdr:rowOff>90475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67832"/>
          <a:ext cx="838200" cy="32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90475</xdr:rowOff>
    </xdr:from>
    <xdr:to>
      <xdr:col>81</xdr:col>
      <xdr:colOff>50800</xdr:colOff>
      <xdr:row>56</xdr:row>
      <xdr:rowOff>168397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91675"/>
          <a:ext cx="889000" cy="7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168397</xdr:rowOff>
    </xdr:from>
    <xdr:to>
      <xdr:col>76</xdr:col>
      <xdr:colOff>114300</xdr:colOff>
      <xdr:row>57</xdr:row>
      <xdr:rowOff>76088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69597"/>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12088</xdr:rowOff>
    </xdr:from>
    <xdr:to>
      <xdr:col>71</xdr:col>
      <xdr:colOff>177800</xdr:colOff>
      <xdr:row>57</xdr:row>
      <xdr:rowOff>76088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784738"/>
          <a:ext cx="889000" cy="6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58732</xdr:rowOff>
    </xdr:from>
    <xdr:to>
      <xdr:col>85</xdr:col>
      <xdr:colOff>177800</xdr:colOff>
      <xdr:row>54</xdr:row>
      <xdr:rowOff>160332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81609</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6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39675</xdr:rowOff>
    </xdr:from>
    <xdr:to>
      <xdr:col>81</xdr:col>
      <xdr:colOff>101600</xdr:colOff>
      <xdr:row>56</xdr:row>
      <xdr:rowOff>141275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132402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117597</xdr:rowOff>
    </xdr:from>
    <xdr:to>
      <xdr:col>76</xdr:col>
      <xdr:colOff>165100</xdr:colOff>
      <xdr:row>57</xdr:row>
      <xdr:rowOff>47747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38874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25288</xdr:rowOff>
    </xdr:from>
    <xdr:to>
      <xdr:col>72</xdr:col>
      <xdr:colOff>38100</xdr:colOff>
      <xdr:row>57</xdr:row>
      <xdr:rowOff>126888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118015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132738</xdr:rowOff>
    </xdr:from>
    <xdr:to>
      <xdr:col>67</xdr:col>
      <xdr:colOff>101600</xdr:colOff>
      <xdr:row>57</xdr:row>
      <xdr:rowOff>62888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54015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19977</xdr:rowOff>
    </xdr:from>
    <xdr:to>
      <xdr:col>85</xdr:col>
      <xdr:colOff>127000</xdr:colOff>
      <xdr:row>79</xdr:row>
      <xdr:rowOff>24385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64527"/>
          <a:ext cx="8382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24385</xdr:rowOff>
    </xdr:from>
    <xdr:to>
      <xdr:col>81</xdr:col>
      <xdr:colOff>50800</xdr:colOff>
      <xdr:row>79</xdr:row>
      <xdr:rowOff>43104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68935"/>
          <a:ext cx="889000" cy="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43104</xdr:rowOff>
    </xdr:from>
    <xdr:to>
      <xdr:col>76</xdr:col>
      <xdr:colOff>114300</xdr:colOff>
      <xdr:row>79</xdr:row>
      <xdr:rowOff>44425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87654"/>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44425</xdr:rowOff>
    </xdr:from>
    <xdr:to>
      <xdr:col>71</xdr:col>
      <xdr:colOff>177800</xdr:colOff>
      <xdr:row>79</xdr:row>
      <xdr:rowOff>44438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8897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140627</xdr:rowOff>
    </xdr:from>
    <xdr:to>
      <xdr:col>85</xdr:col>
      <xdr:colOff>177800</xdr:colOff>
      <xdr:row>79</xdr:row>
      <xdr:rowOff>70777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55554</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145035</xdr:rowOff>
    </xdr:from>
    <xdr:to>
      <xdr:col>81</xdr:col>
      <xdr:colOff>101600</xdr:colOff>
      <xdr:row>79</xdr:row>
      <xdr:rowOff>75185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66312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163754</xdr:rowOff>
    </xdr:from>
    <xdr:to>
      <xdr:col>76</xdr:col>
      <xdr:colOff>165100</xdr:colOff>
      <xdr:row>79</xdr:row>
      <xdr:rowOff>93904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85031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165075</xdr:rowOff>
    </xdr:from>
    <xdr:to>
      <xdr:col>72</xdr:col>
      <xdr:colOff>38100</xdr:colOff>
      <xdr:row>79</xdr:row>
      <xdr:rowOff>95225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86352</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165088</xdr:rowOff>
    </xdr:from>
    <xdr:to>
      <xdr:col>67</xdr:col>
      <xdr:colOff>101600</xdr:colOff>
      <xdr:row>79</xdr:row>
      <xdr:rowOff>95238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86365</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73789</xdr:rowOff>
    </xdr:from>
    <xdr:to>
      <xdr:col>85</xdr:col>
      <xdr:colOff>127000</xdr:colOff>
      <xdr:row>97</xdr:row>
      <xdr:rowOff>89280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04439"/>
          <a:ext cx="8382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89280</xdr:rowOff>
    </xdr:from>
    <xdr:to>
      <xdr:col>81</xdr:col>
      <xdr:colOff>50800</xdr:colOff>
      <xdr:row>97</xdr:row>
      <xdr:rowOff>116081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19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96317</xdr:rowOff>
    </xdr:from>
    <xdr:to>
      <xdr:col>76</xdr:col>
      <xdr:colOff>114300</xdr:colOff>
      <xdr:row>97</xdr:row>
      <xdr:rowOff>116081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26967"/>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58976</xdr:rowOff>
    </xdr:from>
    <xdr:to>
      <xdr:col>71</xdr:col>
      <xdr:colOff>177800</xdr:colOff>
      <xdr:row>97</xdr:row>
      <xdr:rowOff>96317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89626"/>
          <a:ext cx="889000" cy="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100299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98603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22989</xdr:rowOff>
    </xdr:from>
    <xdr:to>
      <xdr:col>85</xdr:col>
      <xdr:colOff>177800</xdr:colOff>
      <xdr:row>97</xdr:row>
      <xdr:rowOff>124589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38480</xdr:rowOff>
    </xdr:from>
    <xdr:to>
      <xdr:col>81</xdr:col>
      <xdr:colOff>101600</xdr:colOff>
      <xdr:row>97</xdr:row>
      <xdr:rowOff>140080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131207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65281</xdr:rowOff>
    </xdr:from>
    <xdr:to>
      <xdr:col>76</xdr:col>
      <xdr:colOff>165100</xdr:colOff>
      <xdr:row>97</xdr:row>
      <xdr:rowOff>166881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158008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45517</xdr:rowOff>
    </xdr:from>
    <xdr:to>
      <xdr:col>72</xdr:col>
      <xdr:colOff>38100</xdr:colOff>
      <xdr:row>97</xdr:row>
      <xdr:rowOff>147117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138244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8176</xdr:rowOff>
    </xdr:from>
    <xdr:to>
      <xdr:col>67</xdr:col>
      <xdr:colOff>101600</xdr:colOff>
      <xdr:row>97</xdr:row>
      <xdr:rowOff>109776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100903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教育費以外の各目的別歳出科目において、類似団体内の平均値を下回っているものの、「議会費」・「農林水産業費」・「消防費」は長野県平均値及び全国平均値を上回っています。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加えて、「総務費」・「商工費」・「公債費」は全国平均値を上回っています。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「消防費」については、消防設備の充実強化を目的に重点的に予算をかけてきた経過があり、教育費においては、大規模改修事業等の実施が大きく増加した要因になっている。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今後も厳しい状況財政状況が続き、経費全体的な抑制が必要ではありますが、各種事業目的の達成のため予算支出は避けられません。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当町はめりはりのある予算経常予算執行を目指します。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歳入総額は、</a:t>
          </a:r>
          <a:r>
            <a:rPr kumimoji="1" lang="en-US" altLang="ja-JP" sz="1400">
              <a:latin typeface="ＭＳ ゴシック" pitchFamily="49" charset="-128"/>
              <a:ea typeface="ＭＳ ゴシック" pitchFamily="49" charset="-128"/>
            </a:rPr>
            <a:t>5,390,984</a:t>
          </a:r>
          <a:r>
            <a:rPr kumimoji="1" lang="ja-JP" altLang="en-US" sz="1400">
              <a:latin typeface="ＭＳ ゴシック" pitchFamily="49" charset="-128"/>
              <a:ea typeface="ＭＳ ゴシック" pitchFamily="49" charset="-128"/>
            </a:rPr>
            <a:t>千円、歳出総額は</a:t>
          </a:r>
          <a:r>
            <a:rPr kumimoji="1" lang="en-US" altLang="ja-JP" sz="1400">
              <a:latin typeface="ＭＳ ゴシック" pitchFamily="49" charset="-128"/>
              <a:ea typeface="ＭＳ ゴシック" pitchFamily="49" charset="-128"/>
            </a:rPr>
            <a:t>5,242,333</a:t>
          </a:r>
          <a:r>
            <a:rPr kumimoji="1" lang="ja-JP" altLang="en-US" sz="1400">
              <a:latin typeface="ＭＳ ゴシック" pitchFamily="49" charset="-128"/>
              <a:ea typeface="ＭＳ ゴシック" pitchFamily="49" charset="-128"/>
            </a:rPr>
            <a:t>千円で、歳入歳出差引残額は</a:t>
          </a:r>
          <a:r>
            <a:rPr kumimoji="1" lang="en-US" altLang="ja-JP" sz="1400">
              <a:latin typeface="ＭＳ ゴシック" pitchFamily="49" charset="-128"/>
              <a:ea typeface="ＭＳ ゴシック" pitchFamily="49" charset="-128"/>
            </a:rPr>
            <a:t>148,651</a:t>
          </a:r>
          <a:r>
            <a:rPr kumimoji="1" lang="ja-JP" altLang="en-US" sz="1400">
              <a:latin typeface="ＭＳ ゴシック" pitchFamily="49" charset="-128"/>
              <a:ea typeface="ＭＳ ゴシック" pitchFamily="49" charset="-128"/>
            </a:rPr>
            <a:t>千円となった。ここから、翌年度へ繰り越すべき財源</a:t>
          </a:r>
          <a:r>
            <a:rPr kumimoji="1" lang="en-US" altLang="ja-JP" sz="1400">
              <a:latin typeface="ＭＳ ゴシック" pitchFamily="49" charset="-128"/>
              <a:ea typeface="ＭＳ ゴシック" pitchFamily="49" charset="-128"/>
            </a:rPr>
            <a:t>69,355</a:t>
          </a:r>
          <a:r>
            <a:rPr kumimoji="1" lang="ja-JP" altLang="en-US" sz="1400">
              <a:latin typeface="ＭＳ ゴシック" pitchFamily="49" charset="-128"/>
              <a:ea typeface="ＭＳ ゴシック" pitchFamily="49" charset="-128"/>
            </a:rPr>
            <a:t>千円を差し引いた実質収支は</a:t>
          </a:r>
          <a:r>
            <a:rPr kumimoji="1" lang="en-US" altLang="ja-JP" sz="1400">
              <a:latin typeface="ＭＳ ゴシック" pitchFamily="49" charset="-128"/>
              <a:ea typeface="ＭＳ ゴシック" pitchFamily="49" charset="-128"/>
            </a:rPr>
            <a:t>79,296</a:t>
          </a:r>
          <a:r>
            <a:rPr kumimoji="1" lang="ja-JP" altLang="en-US" sz="1400">
              <a:latin typeface="ＭＳ ゴシック" pitchFamily="49" charset="-128"/>
              <a:ea typeface="ＭＳ ゴシック" pitchFamily="49" charset="-128"/>
            </a:rPr>
            <a:t>千円となる。これを標準財政規模の</a:t>
          </a:r>
          <a:r>
            <a:rPr kumimoji="1" lang="en-US" altLang="ja-JP" sz="1400">
              <a:latin typeface="ＭＳ ゴシック" pitchFamily="49" charset="-128"/>
              <a:ea typeface="ＭＳ ゴシック" pitchFamily="49" charset="-128"/>
            </a:rPr>
            <a:t>3,133,379</a:t>
          </a:r>
          <a:r>
            <a:rPr kumimoji="1" lang="ja-JP" altLang="en-US" sz="1400">
              <a:latin typeface="ＭＳ ゴシック" pitchFamily="49" charset="-128"/>
              <a:ea typeface="ＭＳ ゴシック" pitchFamily="49" charset="-128"/>
            </a:rPr>
            <a:t>千円で除すると実質収支比率</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％となる。今後は実質収支が</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千円、実質収支比率が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％になるように努める。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普通会計（一般会計、工場誘致等特別会計）、公営企業会計のうち水道事業、簡易水道事業特別会計、その他公営事業会計（国民健康保険特別会計の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会計においては、実質収支額又は、資金不足・剰余額は黒字となっている。しかし、過去より黒字であった下水道事業特別会計、後期高齢医療特別会計の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会計において赤字となってしまったため、黒字に戻せるよう事業の見直しに努める。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なお、老人保健特別会計については、健康保険法等の一部を改正する法律（平成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年法律第</a:t>
          </a:r>
          <a:r>
            <a:rPr kumimoji="1" lang="en-US" altLang="ja-JP" sz="1400">
              <a:latin typeface="ＭＳ ゴシック" pitchFamily="49" charset="-128"/>
              <a:ea typeface="ＭＳ ゴシック" pitchFamily="49" charset="-128"/>
            </a:rPr>
            <a:t>83</a:t>
          </a:r>
          <a:r>
            <a:rPr kumimoji="1" lang="ja-JP" altLang="en-US" sz="1400">
              <a:latin typeface="ＭＳ ゴシック" pitchFamily="49" charset="-128"/>
              <a:ea typeface="ＭＳ ゴシック" pitchFamily="49" charset="-128"/>
            </a:rPr>
            <a:t>号）により平成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日に廃止された。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5390984</v>
      </c>
      <c r="BO4" s="410"/>
      <c r="BP4" s="410"/>
      <c r="BQ4" s="410"/>
      <c r="BR4" s="410"/>
      <c r="BS4" s="410"/>
      <c r="BT4" s="410"/>
      <c r="BU4" s="411"/>
      <c r="BV4" s="409">
        <v>4870889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0.2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5242333</v>
      </c>
      <c r="BO5" s="447"/>
      <c r="BP5" s="447"/>
      <c r="BQ5" s="447"/>
      <c r="BR5" s="447"/>
      <c r="BS5" s="447"/>
      <c r="BT5" s="447"/>
      <c r="BU5" s="448"/>
      <c r="BV5" s="446">
        <v>4799702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84.9</v>
      </c>
      <c r="CU5" s="444"/>
      <c r="CV5" s="444"/>
      <c r="CW5" s="444"/>
      <c r="CX5" s="444"/>
      <c r="CY5" s="444"/>
      <c r="CZ5" s="444"/>
      <c r="DA5" s="445"/>
      <c r="DB5" s="443">
        <v>83.4</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148651</v>
      </c>
      <c r="BO6" s="447"/>
      <c r="BP6" s="447"/>
      <c r="BQ6" s="447"/>
      <c r="BR6" s="447"/>
      <c r="BS6" s="447"/>
      <c r="BT6" s="447"/>
      <c r="BU6" s="448"/>
      <c r="BV6" s="446">
        <v>71187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89</v>
      </c>
      <c r="CU6" s="484"/>
      <c r="CV6" s="484"/>
      <c r="CW6" s="484"/>
      <c r="CX6" s="484"/>
      <c r="CY6" s="484"/>
      <c r="CZ6" s="484"/>
      <c r="DA6" s="485"/>
      <c r="DB6" s="483">
        <v>87.2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69355</v>
      </c>
      <c r="BO7" s="447"/>
      <c r="BP7" s="447"/>
      <c r="BQ7" s="447"/>
      <c r="BR7" s="447"/>
      <c r="BS7" s="447"/>
      <c r="BT7" s="447"/>
      <c r="BU7" s="448"/>
      <c r="BV7" s="446">
        <v>63685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3133379</v>
      </c>
      <c r="CU7" s="447"/>
      <c r="CV7" s="447"/>
      <c r="CW7" s="447"/>
      <c r="CX7" s="447"/>
      <c r="CY7" s="447"/>
      <c r="CZ7" s="447"/>
      <c r="DA7" s="448"/>
      <c r="DB7" s="446">
        <v>3131543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79296</v>
      </c>
      <c r="BO8" s="447"/>
      <c r="BP8" s="447"/>
      <c r="BQ8" s="447"/>
      <c r="BR8" s="447"/>
      <c r="BS8" s="447"/>
      <c r="BT8" s="447"/>
      <c r="BU8" s="448"/>
      <c r="BV8" s="446">
        <v>7502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9926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71794</v>
      </c>
      <c r="BO9" s="447"/>
      <c r="BP9" s="447"/>
      <c r="BQ9" s="447"/>
      <c r="BR9" s="447"/>
      <c r="BS9" s="447"/>
      <c r="BT9" s="447"/>
      <c r="BU9" s="448"/>
      <c r="BV9" s="446">
        <v>-22787</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14.3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10329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640</v>
      </c>
      <c r="BO10" s="447"/>
      <c r="BP10" s="447"/>
      <c r="BQ10" s="447"/>
      <c r="BR10" s="447"/>
      <c r="BS10" s="447"/>
      <c r="BT10" s="447"/>
      <c r="BU10" s="448"/>
      <c r="BV10" s="446">
        <v>768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10034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49000</v>
      </c>
      <c r="BO12" s="447"/>
      <c r="BP12" s="447"/>
      <c r="BQ12" s="447"/>
      <c r="BR12" s="447"/>
      <c r="BS12" s="447"/>
      <c r="BT12" s="447"/>
      <c r="BU12" s="448"/>
      <c r="BV12" s="446">
        <v>18000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9954</v>
      </c>
      <c r="S13" s="528"/>
      <c r="T13" s="528"/>
      <c r="U13" s="528"/>
      <c r="V13" s="529"/>
      <c r="W13" s="462" t="s">
        <v>132</v>
      </c>
      <c r="X13" s="463"/>
      <c r="Y13" s="463"/>
      <c r="Z13" s="463"/>
      <c r="AA13" s="463"/>
      <c r="AB13" s="453"/>
      <c r="AC13" s="497">
        <v>444</v>
      </c>
      <c r="AD13" s="498"/>
      <c r="AE13" s="498"/>
      <c r="AF13" s="498"/>
      <c r="AG13" s="537"/>
      <c r="AH13" s="497">
        <v>457</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23434</v>
      </c>
      <c r="BO13" s="447"/>
      <c r="BP13" s="447"/>
      <c r="BQ13" s="447"/>
      <c r="BR13" s="447"/>
      <c r="BS13" s="447"/>
      <c r="BT13" s="447"/>
      <c r="BU13" s="448"/>
      <c r="BV13" s="446">
        <v>-40019</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6.6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10152</v>
      </c>
      <c r="S14" s="528"/>
      <c r="T14" s="528"/>
      <c r="U14" s="528"/>
      <c r="V14" s="529"/>
      <c r="W14" s="436"/>
      <c r="X14" s="437"/>
      <c r="Y14" s="437"/>
      <c r="Z14" s="437"/>
      <c r="AA14" s="437"/>
      <c r="AB14" s="426"/>
      <c r="AC14" s="530">
        <v>9.3000000000000007</v>
      </c>
      <c r="AD14" s="531"/>
      <c r="AE14" s="531"/>
      <c r="AF14" s="531"/>
      <c r="AG14" s="532"/>
      <c r="AH14" s="530">
        <v>9.1999999999999993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10073</v>
      </c>
      <c r="S15" s="528"/>
      <c r="T15" s="528"/>
      <c r="U15" s="528"/>
      <c r="V15" s="529"/>
      <c r="W15" s="462" t="s">
        <v>139</v>
      </c>
      <c r="X15" s="463"/>
      <c r="Y15" s="463"/>
      <c r="Z15" s="463"/>
      <c r="AA15" s="463"/>
      <c r="AB15" s="453"/>
      <c r="AC15" s="497">
        <v>1374</v>
      </c>
      <c r="AD15" s="498"/>
      <c r="AE15" s="498"/>
      <c r="AF15" s="498"/>
      <c r="AG15" s="537"/>
      <c r="AH15" s="497">
        <v>1508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936149</v>
      </c>
      <c r="BO15" s="410"/>
      <c r="BP15" s="410"/>
      <c r="BQ15" s="410"/>
      <c r="BR15" s="410"/>
      <c r="BS15" s="410"/>
      <c r="BT15" s="410"/>
      <c r="BU15" s="411"/>
      <c r="BV15" s="409">
        <v>950978</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28.7</v>
      </c>
      <c r="AD16" s="531"/>
      <c r="AE16" s="531"/>
      <c r="AF16" s="531"/>
      <c r="AG16" s="532"/>
      <c r="AH16" s="530">
        <v>30.4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2752615</v>
      </c>
      <c r="BO16" s="447"/>
      <c r="BP16" s="447"/>
      <c r="BQ16" s="447"/>
      <c r="BR16" s="447"/>
      <c r="BS16" s="447"/>
      <c r="BT16" s="447"/>
      <c r="BU16" s="448"/>
      <c r="BV16" s="446">
        <v>2760463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2971</v>
      </c>
      <c r="AD17" s="498"/>
      <c r="AE17" s="498"/>
      <c r="AF17" s="498"/>
      <c r="AG17" s="537"/>
      <c r="AH17" s="497">
        <v>2988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1169945</v>
      </c>
      <c r="BO17" s="447"/>
      <c r="BP17" s="447"/>
      <c r="BQ17" s="447"/>
      <c r="BR17" s="447"/>
      <c r="BS17" s="447"/>
      <c r="BT17" s="447"/>
      <c r="BU17" s="448"/>
      <c r="BV17" s="446">
        <v>1185777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40.159999999999997</v>
      </c>
      <c r="M18" s="559"/>
      <c r="N18" s="559"/>
      <c r="O18" s="559"/>
      <c r="P18" s="559"/>
      <c r="Q18" s="559"/>
      <c r="R18" s="560"/>
      <c r="S18" s="560"/>
      <c r="T18" s="560"/>
      <c r="U18" s="560"/>
      <c r="V18" s="561"/>
      <c r="W18" s="464"/>
      <c r="X18" s="465"/>
      <c r="Y18" s="465"/>
      <c r="Z18" s="465"/>
      <c r="AA18" s="465"/>
      <c r="AB18" s="456"/>
      <c r="AC18" s="562">
        <v>62</v>
      </c>
      <c r="AD18" s="563"/>
      <c r="AE18" s="563"/>
      <c r="AF18" s="563"/>
      <c r="AG18" s="564"/>
      <c r="AH18" s="562">
        <v>60.3</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2712405</v>
      </c>
      <c r="BO18" s="447"/>
      <c r="BP18" s="447"/>
      <c r="BQ18" s="447"/>
      <c r="BR18" s="447"/>
      <c r="BS18" s="447"/>
      <c r="BT18" s="447"/>
      <c r="BU18" s="448"/>
      <c r="BV18" s="446">
        <v>2615662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247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3599727</v>
      </c>
      <c r="BO19" s="447"/>
      <c r="BP19" s="447"/>
      <c r="BQ19" s="447"/>
      <c r="BR19" s="447"/>
      <c r="BS19" s="447"/>
      <c r="BT19" s="447"/>
      <c r="BU19" s="448"/>
      <c r="BV19" s="446">
        <v>3379274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3518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4889487</v>
      </c>
      <c r="BO23" s="447"/>
      <c r="BP23" s="447"/>
      <c r="BQ23" s="447"/>
      <c r="BR23" s="447"/>
      <c r="BS23" s="447"/>
      <c r="BT23" s="447"/>
      <c r="BU23" s="448"/>
      <c r="BV23" s="446">
        <v>4773141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6875</v>
      </c>
      <c r="R24" s="498"/>
      <c r="S24" s="498"/>
      <c r="T24" s="498"/>
      <c r="U24" s="498"/>
      <c r="V24" s="537"/>
      <c r="W24" s="596"/>
      <c r="X24" s="584"/>
      <c r="Y24" s="585"/>
      <c r="Z24" s="496" t="s">
        <v>162</v>
      </c>
      <c r="AA24" s="476"/>
      <c r="AB24" s="476"/>
      <c r="AC24" s="476"/>
      <c r="AD24" s="476"/>
      <c r="AE24" s="476"/>
      <c r="AF24" s="476"/>
      <c r="AG24" s="477"/>
      <c r="AH24" s="497">
        <v>93</v>
      </c>
      <c r="AI24" s="498"/>
      <c r="AJ24" s="498"/>
      <c r="AK24" s="498"/>
      <c r="AL24" s="537"/>
      <c r="AM24" s="497">
        <v>264771</v>
      </c>
      <c r="AN24" s="498"/>
      <c r="AO24" s="498"/>
      <c r="AP24" s="498"/>
      <c r="AQ24" s="498"/>
      <c r="AR24" s="537"/>
      <c r="AS24" s="497">
        <v>2847</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1669935</v>
      </c>
      <c r="BO24" s="447"/>
      <c r="BP24" s="447"/>
      <c r="BQ24" s="447"/>
      <c r="BR24" s="447"/>
      <c r="BS24" s="447"/>
      <c r="BT24" s="447"/>
      <c r="BU24" s="448"/>
      <c r="BV24" s="446">
        <v>1894494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5783</v>
      </c>
      <c r="R25" s="498"/>
      <c r="S25" s="498"/>
      <c r="T25" s="498"/>
      <c r="U25" s="498"/>
      <c r="V25" s="537"/>
      <c r="W25" s="596"/>
      <c r="X25" s="584"/>
      <c r="Y25" s="585"/>
      <c r="Z25" s="496" t="s">
        <v>165</v>
      </c>
      <c r="AA25" s="476"/>
      <c r="AB25" s="476"/>
      <c r="AC25" s="476"/>
      <c r="AD25" s="476"/>
      <c r="AE25" s="476"/>
      <c r="AF25" s="476"/>
      <c r="AG25" s="477"/>
      <c r="AH25" s="497" t="s">
        <v>121</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1023038</v>
      </c>
      <c r="BO25" s="410"/>
      <c r="BP25" s="410"/>
      <c r="BQ25" s="410"/>
      <c r="BR25" s="410"/>
      <c r="BS25" s="410"/>
      <c r="BT25" s="410"/>
      <c r="BU25" s="411"/>
      <c r="BV25" s="409">
        <v>1614284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5264</v>
      </c>
      <c r="R26" s="498"/>
      <c r="S26" s="498"/>
      <c r="T26" s="498"/>
      <c r="U26" s="498"/>
      <c r="V26" s="537"/>
      <c r="W26" s="596"/>
      <c r="X26" s="584"/>
      <c r="Y26" s="585"/>
      <c r="Z26" s="496" t="s">
        <v>169</v>
      </c>
      <c r="AA26" s="606"/>
      <c r="AB26" s="606"/>
      <c r="AC26" s="606"/>
      <c r="AD26" s="606"/>
      <c r="AE26" s="606"/>
      <c r="AF26" s="606"/>
      <c r="AG26" s="607"/>
      <c r="AH26" s="497" t="s">
        <v>166</v>
      </c>
      <c r="AI26" s="498"/>
      <c r="AJ26" s="498"/>
      <c r="AK26" s="498"/>
      <c r="AL26" s="537"/>
      <c r="AM26" s="497" t="s">
        <v>121</v>
      </c>
      <c r="AN26" s="498"/>
      <c r="AO26" s="498"/>
      <c r="AP26" s="498"/>
      <c r="AQ26" s="498"/>
      <c r="AR26" s="537"/>
      <c r="AS26" s="497" t="s">
        <v>166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2841</v>
      </c>
      <c r="R27" s="498"/>
      <c r="S27" s="498"/>
      <c r="T27" s="498"/>
      <c r="U27" s="498"/>
      <c r="V27" s="537"/>
      <c r="W27" s="596"/>
      <c r="X27" s="584"/>
      <c r="Y27" s="585"/>
      <c r="Z27" s="496" t="s">
        <v>172</v>
      </c>
      <c r="AA27" s="476"/>
      <c r="AB27" s="476"/>
      <c r="AC27" s="476"/>
      <c r="AD27" s="476"/>
      <c r="AE27" s="476"/>
      <c r="AF27" s="476"/>
      <c r="AG27" s="477"/>
      <c r="AH27" s="497" t="s">
        <v>121</v>
      </c>
      <c r="AI27" s="498"/>
      <c r="AJ27" s="498"/>
      <c r="AK27" s="498"/>
      <c r="AL27" s="537"/>
      <c r="AM27" s="497" t="s">
        <v>121</v>
      </c>
      <c r="AN27" s="498"/>
      <c r="AO27" s="498"/>
      <c r="AP27" s="498"/>
      <c r="AQ27" s="498"/>
      <c r="AR27" s="537"/>
      <c r="AS27" s="497" t="s">
        <v>121</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2094</v>
      </c>
      <c r="R28" s="498"/>
      <c r="S28" s="498"/>
      <c r="T28" s="498"/>
      <c r="U28" s="498"/>
      <c r="V28" s="537"/>
      <c r="W28" s="596"/>
      <c r="X28" s="584"/>
      <c r="Y28" s="585"/>
      <c r="Z28" s="496" t="s">
        <v>175</v>
      </c>
      <c r="AA28" s="476"/>
      <c r="AB28" s="476"/>
      <c r="AC28" s="476"/>
      <c r="AD28" s="476"/>
      <c r="AE28" s="476"/>
      <c r="AF28" s="476"/>
      <c r="AG28" s="477"/>
      <c r="AH28" s="497" t="s">
        <v>121</v>
      </c>
      <c r="AI28" s="498"/>
      <c r="AJ28" s="498"/>
      <c r="AK28" s="498"/>
      <c r="AL28" s="537"/>
      <c r="AM28" s="497" t="s">
        <v>121</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831765</v>
      </c>
      <c r="BO28" s="410"/>
      <c r="BP28" s="410"/>
      <c r="BQ28" s="410"/>
      <c r="BR28" s="410"/>
      <c r="BS28" s="410"/>
      <c r="BT28" s="410"/>
      <c r="BU28" s="411"/>
      <c r="BV28" s="409">
        <v>879325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10</v>
      </c>
      <c r="M29" s="498"/>
      <c r="N29" s="498"/>
      <c r="O29" s="498"/>
      <c r="P29" s="537"/>
      <c r="Q29" s="497">
        <v>1894</v>
      </c>
      <c r="R29" s="498"/>
      <c r="S29" s="498"/>
      <c r="T29" s="498"/>
      <c r="U29" s="498"/>
      <c r="V29" s="537"/>
      <c r="W29" s="597"/>
      <c r="X29" s="598"/>
      <c r="Y29" s="599"/>
      <c r="Z29" s="496" t="s">
        <v>178</v>
      </c>
      <c r="AA29" s="476"/>
      <c r="AB29" s="476"/>
      <c r="AC29" s="476"/>
      <c r="AD29" s="476"/>
      <c r="AE29" s="476"/>
      <c r="AF29" s="476"/>
      <c r="AG29" s="477"/>
      <c r="AH29" s="497">
        <v>93</v>
      </c>
      <c r="AI29" s="498"/>
      <c r="AJ29" s="498"/>
      <c r="AK29" s="498"/>
      <c r="AL29" s="537"/>
      <c r="AM29" s="497">
        <v>264771</v>
      </c>
      <c r="AN29" s="498"/>
      <c r="AO29" s="498"/>
      <c r="AP29" s="498"/>
      <c r="AQ29" s="498"/>
      <c r="AR29" s="537"/>
      <c r="AS29" s="497">
        <v>2847</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95001</v>
      </c>
      <c r="BO29" s="447"/>
      <c r="BP29" s="447"/>
      <c r="BQ29" s="447"/>
      <c r="BR29" s="447"/>
      <c r="BS29" s="447"/>
      <c r="BT29" s="447"/>
      <c r="BU29" s="448"/>
      <c r="BV29" s="446">
        <v>75001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1097129</v>
      </c>
      <c r="BO30" s="620"/>
      <c r="BP30" s="620"/>
      <c r="BQ30" s="620"/>
      <c r="BR30" s="620"/>
      <c r="BS30" s="620"/>
      <c r="BT30" s="620"/>
      <c r="BU30" s="621"/>
      <c r="BV30" s="619">
        <v>1163155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北アルプス広域連合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池田町土地開発公社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工場誘致等特別会計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（ふるさと市町村圏事業特別会計）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（介護老人保健施設事業特別会計）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（介護保険事業特別会計）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（平日夜間救急医療事業特別会計）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長野県市町村自治振興組合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長野県後期高齢者医療広域連合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（後期高齢者医療事業特別会計）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WwPy7x9mKRtOR+mGKV99yzK9e2O/cu7h1xmaOJIreptd2JEV0Gr41D3RvDpZHJY2mD2AtvJSeS8av+NL+Oy1A==" saltValue="DmdbigTr12tCSbhSJDvy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4" t="s">
        <v>566</v>
      </c>
      <c r="D34" s="1224"/>
      <c r="E34" s="1225"/>
      <c r="F34" s="32">
        <v>0.01</v>
      </c>
      <c r="G34" s="33">
        <v>0.04</v>
      </c>
      <c r="H34" s="33">
        <v>0.03</v>
      </c>
      <c r="I34" s="33">
        <v>0.04</v>
      </c>
      <c r="J34" s="34" t="s">
        <v>567</v>
      </c>
      <c r="K34" s="22"/>
      <c r="L34" s="22"/>
      <c r="M34" s="22"/>
      <c r="N34" s="22"/>
      <c r="O34" s="22"/>
      <c r="P34" s="22"/>
    </row>
    <row r="35" spans="1:16" ht="39" customHeight="1" x14ac:dyDescent="0.15">
      <c r="A35" s="22"/>
      <c r="B35" s="35"/>
      <c r="C35" s="1218" t="s">
        <v>568</v>
      </c>
      <c r="D35" s="1219"/>
      <c r="E35" s="1220"/>
      <c r="F35" s="36">
        <v>0.19</v>
      </c>
      <c r="G35" s="37">
        <v>0.17</v>
      </c>
      <c r="H35" s="37">
        <v>0.15</v>
      </c>
      <c r="I35" s="37">
        <v>0.18</v>
      </c>
      <c r="J35" s="38" t="s">
        <v>569</v>
      </c>
      <c r="K35" s="22"/>
      <c r="L35" s="22"/>
      <c r="M35" s="22"/>
      <c r="N35" s="22"/>
      <c r="O35" s="22"/>
      <c r="P35" s="22"/>
    </row>
    <row r="36" spans="1:16" ht="39" customHeight="1" x14ac:dyDescent="0.15">
      <c r="A36" s="22"/>
      <c r="B36" s="35"/>
      <c r="C36" s="1218" t="s">
        <v>570</v>
      </c>
      <c r="D36" s="1219"/>
      <c r="E36" s="1220"/>
      <c r="F36" s="36">
        <v>22.8</v>
      </c>
      <c r="G36" s="37">
        <v>23.94</v>
      </c>
      <c r="H36" s="37">
        <v>24.45</v>
      </c>
      <c r="I36" s="37">
        <v>25.92</v>
      </c>
      <c r="J36" s="38">
        <v>23.28</v>
      </c>
      <c r="K36" s="22"/>
      <c r="L36" s="22"/>
      <c r="M36" s="22"/>
      <c r="N36" s="22"/>
      <c r="O36" s="22"/>
      <c r="P36" s="22"/>
    </row>
    <row r="37" spans="1:16" ht="39" customHeight="1" x14ac:dyDescent="0.15">
      <c r="A37" s="22"/>
      <c r="B37" s="35"/>
      <c r="C37" s="1218" t="s">
        <v>571</v>
      </c>
      <c r="D37" s="1219"/>
      <c r="E37" s="1220"/>
      <c r="F37" s="36">
        <v>1.7</v>
      </c>
      <c r="G37" s="37">
        <v>1.51</v>
      </c>
      <c r="H37" s="37">
        <v>3</v>
      </c>
      <c r="I37" s="37">
        <v>0.04</v>
      </c>
      <c r="J37" s="38">
        <v>2.5299999999999998</v>
      </c>
      <c r="K37" s="22"/>
      <c r="L37" s="22"/>
      <c r="M37" s="22"/>
      <c r="N37" s="22"/>
      <c r="O37" s="22"/>
      <c r="P37" s="22"/>
    </row>
    <row r="38" spans="1:16" ht="39" customHeight="1" x14ac:dyDescent="0.15">
      <c r="A38" s="22"/>
      <c r="B38" s="35"/>
      <c r="C38" s="1218" t="s">
        <v>572</v>
      </c>
      <c r="D38" s="1219"/>
      <c r="E38" s="1220"/>
      <c r="F38" s="36">
        <v>0.87</v>
      </c>
      <c r="G38" s="37">
        <v>1.93</v>
      </c>
      <c r="H38" s="37">
        <v>4.09</v>
      </c>
      <c r="I38" s="37">
        <v>2.4300000000000002</v>
      </c>
      <c r="J38" s="38">
        <v>1.75</v>
      </c>
      <c r="K38" s="22"/>
      <c r="L38" s="22"/>
      <c r="M38" s="22"/>
      <c r="N38" s="22"/>
      <c r="O38" s="22"/>
      <c r="P38" s="22"/>
    </row>
    <row r="39" spans="1:16" ht="39" customHeight="1" x14ac:dyDescent="0.15">
      <c r="A39" s="22"/>
      <c r="B39" s="35"/>
      <c r="C39" s="1218" t="s">
        <v>573</v>
      </c>
      <c r="D39" s="1219"/>
      <c r="E39" s="1220"/>
      <c r="F39" s="36">
        <v>0.19</v>
      </c>
      <c r="G39" s="37">
        <v>0.19</v>
      </c>
      <c r="H39" s="37">
        <v>0.19</v>
      </c>
      <c r="I39" s="37">
        <v>0.19</v>
      </c>
      <c r="J39" s="38">
        <v>0.19</v>
      </c>
      <c r="K39" s="22"/>
      <c r="L39" s="22"/>
      <c r="M39" s="22"/>
      <c r="N39" s="22"/>
      <c r="O39" s="22"/>
      <c r="P39" s="22"/>
    </row>
    <row r="40" spans="1:16" ht="39" customHeight="1" x14ac:dyDescent="0.15">
      <c r="A40" s="22"/>
      <c r="B40" s="35"/>
      <c r="C40" s="1218" t="s">
        <v>574</v>
      </c>
      <c r="D40" s="1219"/>
      <c r="E40" s="1220"/>
      <c r="F40" s="36">
        <v>0</v>
      </c>
      <c r="G40" s="37">
        <v>0</v>
      </c>
      <c r="H40" s="37">
        <v>0.01</v>
      </c>
      <c r="I40" s="37">
        <v>0</v>
      </c>
      <c r="J40" s="38">
        <v>0.02</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575</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576</v>
      </c>
      <c r="D43" s="1222"/>
      <c r="E43" s="122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R+QZM3EJlu4oaf8uQ/Jnx/P4zVP5H9iBHTvzwcq2IKHU4KOPMUKB21KhRvRXzdzoGjOfZSCE/EQcEI7dj2ETg==" saltValue="M99pAJ41Hxaj34a/dHF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492</v>
      </c>
      <c r="L45" s="60">
        <v>472</v>
      </c>
      <c r="M45" s="60">
        <v>438</v>
      </c>
      <c r="N45" s="60">
        <v>493</v>
      </c>
      <c r="O45" s="61">
        <v>521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196</v>
      </c>
      <c r="L48" s="64">
        <v>198</v>
      </c>
      <c r="M48" s="64">
        <v>197</v>
      </c>
      <c r="N48" s="64">
        <v>199</v>
      </c>
      <c r="O48" s="65">
        <v>202</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v>
      </c>
      <c r="L49" s="64">
        <v>26</v>
      </c>
      <c r="M49" s="64">
        <v>26</v>
      </c>
      <c r="N49" s="64">
        <v>40</v>
      </c>
      <c r="O49" s="65">
        <v>39</v>
      </c>
      <c r="P49" s="48"/>
      <c r="Q49" s="48"/>
      <c r="R49" s="48"/>
      <c r="S49" s="48"/>
      <c r="T49" s="48"/>
      <c r="U49" s="48"/>
    </row>
    <row r="50" spans="1:21" ht="30.75" customHeight="1" x14ac:dyDescent="0.15">
      <c r="A50" s="48"/>
      <c r="B50" s="1236"/>
      <c r="C50" s="1237"/>
      <c r="D50" s="62"/>
      <c r="E50" s="1228" t="s">
        <v>17</v>
      </c>
      <c r="F50" s="1228"/>
      <c r="G50" s="1228"/>
      <c r="H50" s="1228"/>
      <c r="I50" s="1228"/>
      <c r="J50" s="1229"/>
      <c r="K50" s="63">
        <v>30</v>
      </c>
      <c r="L50" s="64">
        <v>24</v>
      </c>
      <c r="M50" s="64">
        <v>24</v>
      </c>
      <c r="N50" s="64">
        <v>23</v>
      </c>
      <c r="O50" s="65">
        <v>43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593</v>
      </c>
      <c r="L52" s="64">
        <v>595</v>
      </c>
      <c r="M52" s="64">
        <v>546</v>
      </c>
      <c r="N52" s="64">
        <v>499</v>
      </c>
      <c r="O52" s="65">
        <v>496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139</v>
      </c>
      <c r="L53" s="69">
        <v>125</v>
      </c>
      <c r="M53" s="69">
        <v>139</v>
      </c>
      <c r="N53" s="69">
        <v>256</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BlypmIXenTL+6LmZlehPsrmrZND1Zuaou1IeujXuA185HSflZJ/wiUwnItJAsWynx3xACZPhLvUq0AKDfWwsw==" saltValue="MqTM9vXLXA9KlWvFw2tu2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42" t="s">
        <v>24</v>
      </c>
      <c r="C41" s="1243"/>
      <c r="D41" s="81"/>
      <c r="E41" s="1248" t="s">
        <v>25</v>
      </c>
      <c r="F41" s="1248"/>
      <c r="G41" s="1248"/>
      <c r="H41" s="1249"/>
      <c r="I41" s="82">
        <v>4372</v>
      </c>
      <c r="J41" s="83">
        <v>4591</v>
      </c>
      <c r="K41" s="83">
        <v>4739</v>
      </c>
      <c r="L41" s="83">
        <v>4773</v>
      </c>
      <c r="M41" s="84">
        <v>4890</v>
      </c>
    </row>
    <row r="42" spans="2:13" ht="27.75" customHeight="1" x14ac:dyDescent="0.15">
      <c r="B42" s="1244"/>
      <c r="C42" s="1245"/>
      <c r="D42" s="85"/>
      <c r="E42" s="1250" t="s">
        <v>26</v>
      </c>
      <c r="F42" s="1250"/>
      <c r="G42" s="1250"/>
      <c r="H42" s="1251"/>
      <c r="I42" s="86">
        <v>198</v>
      </c>
      <c r="J42" s="87">
        <v>468</v>
      </c>
      <c r="K42" s="87">
        <v>438</v>
      </c>
      <c r="L42" s="87">
        <v>850</v>
      </c>
      <c r="M42" s="88">
        <v>289</v>
      </c>
    </row>
    <row r="43" spans="2:13" ht="27.75" customHeight="1" x14ac:dyDescent="0.15">
      <c r="B43" s="1244"/>
      <c r="C43" s="1245"/>
      <c r="D43" s="85"/>
      <c r="E43" s="1250" t="s">
        <v>27</v>
      </c>
      <c r="F43" s="1250"/>
      <c r="G43" s="1250"/>
      <c r="H43" s="1251"/>
      <c r="I43" s="86">
        <v>1482</v>
      </c>
      <c r="J43" s="87">
        <v>979</v>
      </c>
      <c r="K43" s="87">
        <v>941</v>
      </c>
      <c r="L43" s="87">
        <v>871</v>
      </c>
      <c r="M43" s="88">
        <v>813</v>
      </c>
    </row>
    <row r="44" spans="2:13" ht="27.75" customHeight="1" x14ac:dyDescent="0.15">
      <c r="B44" s="1244"/>
      <c r="C44" s="1245"/>
      <c r="D44" s="85"/>
      <c r="E44" s="1250" t="s">
        <v>28</v>
      </c>
      <c r="F44" s="1250"/>
      <c r="G44" s="1250"/>
      <c r="H44" s="1251"/>
      <c r="I44" s="86">
        <v>426</v>
      </c>
      <c r="J44" s="87">
        <v>398</v>
      </c>
      <c r="K44" s="87">
        <v>379</v>
      </c>
      <c r="L44" s="87">
        <v>346</v>
      </c>
      <c r="M44" s="88">
        <v>312</v>
      </c>
    </row>
    <row r="45" spans="2:13" ht="27.75" customHeight="1" x14ac:dyDescent="0.15">
      <c r="B45" s="1244"/>
      <c r="C45" s="1245"/>
      <c r="D45" s="85"/>
      <c r="E45" s="1250" t="s">
        <v>29</v>
      </c>
      <c r="F45" s="1250"/>
      <c r="G45" s="1250"/>
      <c r="H45" s="1251"/>
      <c r="I45" s="86">
        <v>794</v>
      </c>
      <c r="J45" s="87">
        <v>802</v>
      </c>
      <c r="K45" s="87">
        <v>766</v>
      </c>
      <c r="L45" s="87">
        <v>730</v>
      </c>
      <c r="M45" s="88">
        <v>735</v>
      </c>
    </row>
    <row r="46" spans="2:13" ht="27.75" customHeight="1" x14ac:dyDescent="0.15">
      <c r="B46" s="1244"/>
      <c r="C46" s="1245"/>
      <c r="D46" s="89"/>
      <c r="E46" s="1250" t="s">
        <v>30</v>
      </c>
      <c r="F46" s="1250"/>
      <c r="G46" s="1250"/>
      <c r="H46" s="1251"/>
      <c r="I46" s="86" t="s">
        <v>517</v>
      </c>
      <c r="J46" s="87" t="s">
        <v>517</v>
      </c>
      <c r="K46" s="87" t="s">
        <v>517</v>
      </c>
      <c r="L46" s="87" t="s">
        <v>517</v>
      </c>
      <c r="M46" s="88" t="s">
        <v>517</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1894</v>
      </c>
      <c r="J50" s="87">
        <v>2008</v>
      </c>
      <c r="K50" s="87">
        <v>2199</v>
      </c>
      <c r="L50" s="87">
        <v>2257</v>
      </c>
      <c r="M50" s="88">
        <v>2223</v>
      </c>
    </row>
    <row r="51" spans="2:13" ht="27.75" customHeight="1" x14ac:dyDescent="0.15">
      <c r="B51" s="1244"/>
      <c r="C51" s="1245"/>
      <c r="D51" s="85"/>
      <c r="E51" s="1250" t="s">
        <v>36</v>
      </c>
      <c r="F51" s="1250"/>
      <c r="G51" s="1250"/>
      <c r="H51" s="1251"/>
      <c r="I51" s="86">
        <v>27</v>
      </c>
      <c r="J51" s="87">
        <v>18</v>
      </c>
      <c r="K51" s="87">
        <v>11</v>
      </c>
      <c r="L51" s="87">
        <v>3</v>
      </c>
      <c r="M51" s="88">
        <v>2</v>
      </c>
    </row>
    <row r="52" spans="2:13" ht="27.75" customHeight="1" x14ac:dyDescent="0.15">
      <c r="B52" s="1246"/>
      <c r="C52" s="1247"/>
      <c r="D52" s="85"/>
      <c r="E52" s="1250" t="s">
        <v>37</v>
      </c>
      <c r="F52" s="1250"/>
      <c r="G52" s="1250"/>
      <c r="H52" s="1251"/>
      <c r="I52" s="86">
        <v>7159</v>
      </c>
      <c r="J52" s="87">
        <v>6955</v>
      </c>
      <c r="K52" s="87">
        <v>6868</v>
      </c>
      <c r="L52" s="87">
        <v>7049</v>
      </c>
      <c r="M52" s="88">
        <v>6412</v>
      </c>
    </row>
    <row r="53" spans="2:13" ht="27.75" customHeight="1" thickBot="1" x14ac:dyDescent="0.2">
      <c r="B53" s="1257" t="s">
        <v>38</v>
      </c>
      <c r="C53" s="1258"/>
      <c r="D53" s="92"/>
      <c r="E53" s="1259" t="s">
        <v>39</v>
      </c>
      <c r="F53" s="1259"/>
      <c r="G53" s="1259"/>
      <c r="H53" s="1260"/>
      <c r="I53" s="93">
        <v>-1808</v>
      </c>
      <c r="J53" s="94">
        <v>-1743</v>
      </c>
      <c r="K53" s="94">
        <v>-1814</v>
      </c>
      <c r="L53" s="94">
        <v>-1738</v>
      </c>
      <c r="M53" s="95">
        <v>-1599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39Xmu8WIDuLJFf1o/KlKL1hn8h2Cl+BqAcGkoSW7d2ZVwDVvvA9HDzdkZLc80ANMEWWzBpUWR1URWdN6Y0aaQ==" saltValue="9ZyB0ObvnSvAzERU7Sqy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69" t="s">
        <v>42</v>
      </c>
      <c r="D55" s="1269"/>
      <c r="E55" s="1270"/>
      <c r="F55" s="107">
        <v>873</v>
      </c>
      <c r="G55" s="107">
        <v>879</v>
      </c>
      <c r="H55" s="108">
        <v>832</v>
      </c>
    </row>
    <row r="56" spans="2:8" ht="52.5" customHeight="1" x14ac:dyDescent="0.15">
      <c r="B56" s="109"/>
      <c r="C56" s="1271" t="s">
        <v>43</v>
      </c>
      <c r="D56" s="1271"/>
      <c r="E56" s="1272"/>
      <c r="F56" s="110">
        <v>75</v>
      </c>
      <c r="G56" s="110">
        <v>75</v>
      </c>
      <c r="H56" s="111">
        <v>95</v>
      </c>
    </row>
    <row r="57" spans="2:8" ht="53.25" customHeight="1" x14ac:dyDescent="0.15">
      <c r="B57" s="109"/>
      <c r="C57" s="1273" t="s">
        <v>44</v>
      </c>
      <c r="D57" s="1273"/>
      <c r="E57" s="1274"/>
      <c r="F57" s="112">
        <v>1143</v>
      </c>
      <c r="G57" s="112">
        <v>1163</v>
      </c>
      <c r="H57" s="113">
        <v>1097</v>
      </c>
    </row>
    <row r="58" spans="2:8" ht="45.75" customHeight="1" x14ac:dyDescent="0.15">
      <c r="B58" s="114"/>
      <c r="C58" s="1261" t="s">
        <v>602</v>
      </c>
      <c r="D58" s="1262"/>
      <c r="E58" s="1263"/>
      <c r="F58" s="115">
        <v>960</v>
      </c>
      <c r="G58" s="115">
        <v>960</v>
      </c>
      <c r="H58" s="116">
        <v>887</v>
      </c>
    </row>
    <row r="59" spans="2:8" ht="45.75" customHeight="1" x14ac:dyDescent="0.15">
      <c r="B59" s="114"/>
      <c r="C59" s="1261" t="s">
        <v>603</v>
      </c>
      <c r="D59" s="1262"/>
      <c r="E59" s="1263"/>
      <c r="F59" s="115">
        <v>97</v>
      </c>
      <c r="G59" s="115">
        <v>97</v>
      </c>
      <c r="H59" s="116">
        <v>97</v>
      </c>
    </row>
    <row r="60" spans="2:8" ht="45.75" customHeight="1" x14ac:dyDescent="0.15">
      <c r="B60" s="114"/>
      <c r="C60" s="1261" t="s">
        <v>604</v>
      </c>
      <c r="D60" s="1262"/>
      <c r="E60" s="1263"/>
      <c r="F60" s="115">
        <v>22</v>
      </c>
      <c r="G60" s="115">
        <v>48</v>
      </c>
      <c r="H60" s="116">
        <v>54</v>
      </c>
    </row>
    <row r="61" spans="2:8" ht="45.75" customHeight="1" x14ac:dyDescent="0.15">
      <c r="B61" s="114"/>
      <c r="C61" s="1261" t="s">
        <v>605</v>
      </c>
      <c r="D61" s="1262"/>
      <c r="E61" s="1263"/>
      <c r="F61" s="115">
        <v>22</v>
      </c>
      <c r="G61" s="115">
        <v>22</v>
      </c>
      <c r="H61" s="116">
        <v>22</v>
      </c>
    </row>
    <row r="62" spans="2:8" ht="45.75" customHeight="1" thickBot="1" x14ac:dyDescent="0.2">
      <c r="B62" s="117"/>
      <c r="C62" s="1264" t="s">
        <v>606</v>
      </c>
      <c r="D62" s="1265"/>
      <c r="E62" s="1266"/>
      <c r="F62" s="118">
        <v>24</v>
      </c>
      <c r="G62" s="118">
        <v>19</v>
      </c>
      <c r="H62" s="119">
        <v>19</v>
      </c>
    </row>
    <row r="63" spans="2:8" ht="52.5" customHeight="1" thickBot="1" x14ac:dyDescent="0.2">
      <c r="B63" s="120"/>
      <c r="C63" s="1267" t="s">
        <v>45</v>
      </c>
      <c r="D63" s="1267"/>
      <c r="E63" s="1268"/>
      <c r="F63" s="121">
        <v>2091</v>
      </c>
      <c r="G63" s="121">
        <v>2117</v>
      </c>
      <c r="H63" s="122">
        <v>2024</v>
      </c>
    </row>
    <row r="64" spans="2:8" ht="15" customHeight="1" x14ac:dyDescent="0.15"/>
    <row r="65" ht="0" hidden="1" customHeight="1" x14ac:dyDescent="0.15"/>
    <row r="66" ht="0" hidden="1" customHeight="1" x14ac:dyDescent="0.15"/>
  </sheetData>
  <sheetProtection algorithmName="SHA-512" hashValue="LAELL/e5o3IIbDppneTADsc/IH9n4qx1oTqskA97ODU34TvdEwGCCH4AGgiPVUJ4i55SbdNgLMKCW4I6mf6FUg==" saltValue="Pb2sojQokhaGUZQtE7Rc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3" zoomScale="70" zoomScaleNormal="70" zoomScaleSheetLayoutView="55" workbookViewId="0">
      <selection activeCell="CD5" sqref="CD5:CS5"/>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616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613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618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612</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560</v>
      </c>
      <c r="BQ50" s="1288"/>
      <c r="BR50" s="1288"/>
      <c r="BS50" s="1288"/>
      <c r="BT50" s="1288"/>
      <c r="BU50" s="1288"/>
      <c r="BV50" s="1288"/>
      <c r="BW50" s="1288"/>
      <c r="BX50" s="1288" t="s">
        <v>561</v>
      </c>
      <c r="BY50" s="1288"/>
      <c r="BZ50" s="1288"/>
      <c r="CA50" s="1288"/>
      <c r="CB50" s="1288"/>
      <c r="CC50" s="1288"/>
      <c r="CD50" s="1288"/>
      <c r="CE50" s="1288"/>
      <c r="CF50" s="1288" t="s">
        <v>562</v>
      </c>
      <c r="CG50" s="1288"/>
      <c r="CH50" s="1288"/>
      <c r="CI50" s="1288"/>
      <c r="CJ50" s="1288"/>
      <c r="CK50" s="1288"/>
      <c r="CL50" s="1288"/>
      <c r="CM50" s="1288"/>
      <c r="CN50" s="1288" t="s">
        <v>563</v>
      </c>
      <c r="CO50" s="1288"/>
      <c r="CP50" s="1288"/>
      <c r="CQ50" s="1288"/>
      <c r="CR50" s="1288"/>
      <c r="CS50" s="1288"/>
      <c r="CT50" s="1288"/>
      <c r="CU50" s="1288"/>
      <c r="CV50" s="1288" t="s">
        <v>564</v>
      </c>
      <c r="CW50" s="1288"/>
      <c r="CX50" s="1288"/>
      <c r="CY50" s="1288"/>
      <c r="CZ50" s="1288"/>
      <c r="DA50" s="1288"/>
      <c r="DB50" s="1288"/>
      <c r="DC50" s="1288"/>
    </row>
    <row r="51" spans="1:109" ht="13.5" customHeight="1" x14ac:dyDescent="0.15">
      <c r="B51" s="366"/>
      <c r="G51" s="1294"/>
      <c r="H51" s="1294"/>
      <c r="I51" s="1295"/>
      <c r="J51" s="1295"/>
      <c r="K51" s="1292"/>
      <c r="L51" s="1292"/>
      <c r="M51" s="1292"/>
      <c r="N51" s="1292"/>
      <c r="AM51" s="373"/>
      <c r="AN51" s="1289" t="s">
        <v>611</v>
      </c>
      <c r="AO51" s="1289"/>
      <c r="AP51" s="1289"/>
      <c r="AQ51" s="1289"/>
      <c r="AR51" s="1289"/>
      <c r="AS51" s="1289"/>
      <c r="AT51" s="1289"/>
      <c r="AU51" s="1289"/>
      <c r="AV51" s="1289"/>
      <c r="AW51" s="1289"/>
      <c r="AX51" s="1289"/>
      <c r="AY51" s="1289"/>
      <c r="AZ51" s="1289"/>
      <c r="BA51" s="1289"/>
      <c r="BB51" s="1289" t="s">
        <v>609</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6"/>
      <c r="G52" s="1294"/>
      <c r="H52" s="1294"/>
      <c r="I52" s="1295"/>
      <c r="J52" s="1295"/>
      <c r="K52" s="1292"/>
      <c r="L52" s="1292"/>
      <c r="M52" s="1292"/>
      <c r="N52" s="1292"/>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4"/>
      <c r="H53" s="1294"/>
      <c r="I53" s="1284"/>
      <c r="J53" s="1284"/>
      <c r="K53" s="1292"/>
      <c r="L53" s="1292"/>
      <c r="M53" s="1292"/>
      <c r="N53" s="1292"/>
      <c r="AM53" s="373"/>
      <c r="AN53" s="1289"/>
      <c r="AO53" s="1289"/>
      <c r="AP53" s="1289"/>
      <c r="AQ53" s="1289"/>
      <c r="AR53" s="1289"/>
      <c r="AS53" s="1289"/>
      <c r="AT53" s="1289"/>
      <c r="AU53" s="1289"/>
      <c r="AV53" s="1289"/>
      <c r="AW53" s="1289"/>
      <c r="AX53" s="1289"/>
      <c r="AY53" s="1289"/>
      <c r="AZ53" s="1289"/>
      <c r="BA53" s="1289"/>
      <c r="BB53" s="1289" t="s">
        <v>615</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50.4</v>
      </c>
      <c r="CG53" s="1291"/>
      <c r="CH53" s="1291"/>
      <c r="CI53" s="1291"/>
      <c r="CJ53" s="1291"/>
      <c r="CK53" s="1291"/>
      <c r="CL53" s="1291"/>
      <c r="CM53" s="1291"/>
      <c r="CN53" s="1291">
        <v>60.8</v>
      </c>
      <c r="CO53" s="1291"/>
      <c r="CP53" s="1291"/>
      <c r="CQ53" s="1291"/>
      <c r="CR53" s="1291"/>
      <c r="CS53" s="1291"/>
      <c r="CT53" s="1291"/>
      <c r="CU53" s="1291"/>
      <c r="CV53" s="1291">
        <v>61.1</v>
      </c>
      <c r="CW53" s="1291"/>
      <c r="CX53" s="1291"/>
      <c r="CY53" s="1291"/>
      <c r="CZ53" s="1291"/>
      <c r="DA53" s="1291"/>
      <c r="DB53" s="1291"/>
      <c r="DC53" s="1291"/>
    </row>
    <row r="54" spans="1:109" ht="13.5" x14ac:dyDescent="0.15">
      <c r="A54" s="381"/>
      <c r="B54" s="366"/>
      <c r="G54" s="1294"/>
      <c r="H54" s="1294"/>
      <c r="I54" s="1284"/>
      <c r="J54" s="1284"/>
      <c r="K54" s="1292"/>
      <c r="L54" s="1292"/>
      <c r="M54" s="1292"/>
      <c r="N54" s="1292"/>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2"/>
      <c r="L55" s="1292"/>
      <c r="M55" s="1292"/>
      <c r="N55" s="1292"/>
      <c r="AN55" s="1288" t="s">
        <v>610</v>
      </c>
      <c r="AO55" s="1288"/>
      <c r="AP55" s="1288"/>
      <c r="AQ55" s="1288"/>
      <c r="AR55" s="1288"/>
      <c r="AS55" s="1288"/>
      <c r="AT55" s="1288"/>
      <c r="AU55" s="1288"/>
      <c r="AV55" s="1288"/>
      <c r="AW55" s="1288"/>
      <c r="AX55" s="1288"/>
      <c r="AY55" s="1288"/>
      <c r="AZ55" s="1288"/>
      <c r="BA55" s="1288"/>
      <c r="BB55" s="1289" t="s">
        <v>609</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27</v>
      </c>
      <c r="CG55" s="1291"/>
      <c r="CH55" s="1291"/>
      <c r="CI55" s="1291"/>
      <c r="CJ55" s="1291"/>
      <c r="CK55" s="1291"/>
      <c r="CL55" s="1291"/>
      <c r="CM55" s="1291"/>
      <c r="CN55" s="1291">
        <v>25.4</v>
      </c>
      <c r="CO55" s="1291"/>
      <c r="CP55" s="1291"/>
      <c r="CQ55" s="1291"/>
      <c r="CR55" s="1291"/>
      <c r="CS55" s="1291"/>
      <c r="CT55" s="1291"/>
      <c r="CU55" s="1291"/>
      <c r="CV55" s="1291">
        <v>23.4</v>
      </c>
      <c r="CW55" s="1291"/>
      <c r="CX55" s="1291"/>
      <c r="CY55" s="1291"/>
      <c r="CZ55" s="1291"/>
      <c r="DA55" s="1291"/>
      <c r="DB55" s="1291"/>
      <c r="DC55" s="1291"/>
    </row>
    <row r="56" spans="1:109" ht="13.5" x14ac:dyDescent="0.15">
      <c r="A56" s="381"/>
      <c r="B56" s="366"/>
      <c r="G56" s="1284"/>
      <c r="H56" s="1284"/>
      <c r="I56" s="1284"/>
      <c r="J56" s="1284"/>
      <c r="K56" s="1292"/>
      <c r="L56" s="1292"/>
      <c r="M56" s="1292"/>
      <c r="N56" s="1292"/>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3"/>
      <c r="J57" s="1293"/>
      <c r="K57" s="1292"/>
      <c r="L57" s="1292"/>
      <c r="M57" s="1292"/>
      <c r="N57" s="1292"/>
      <c r="AM57" s="365"/>
      <c r="AN57" s="1288"/>
      <c r="AO57" s="1288"/>
      <c r="AP57" s="1288"/>
      <c r="AQ57" s="1288"/>
      <c r="AR57" s="1288"/>
      <c r="AS57" s="1288"/>
      <c r="AT57" s="1288"/>
      <c r="AU57" s="1288"/>
      <c r="AV57" s="1288"/>
      <c r="AW57" s="1288"/>
      <c r="AX57" s="1288"/>
      <c r="AY57" s="1288"/>
      <c r="AZ57" s="1288"/>
      <c r="BA57" s="1288"/>
      <c r="BB57" s="1289" t="s">
        <v>615</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57.2</v>
      </c>
      <c r="CG57" s="1291"/>
      <c r="CH57" s="1291"/>
      <c r="CI57" s="1291"/>
      <c r="CJ57" s="1291"/>
      <c r="CK57" s="1291"/>
      <c r="CL57" s="1291"/>
      <c r="CM57" s="1291"/>
      <c r="CN57" s="1291">
        <v>58.7</v>
      </c>
      <c r="CO57" s="1291"/>
      <c r="CP57" s="1291"/>
      <c r="CQ57" s="1291"/>
      <c r="CR57" s="1291"/>
      <c r="CS57" s="1291"/>
      <c r="CT57" s="1291"/>
      <c r="CU57" s="1291"/>
      <c r="CV57" s="1291">
        <v>60.9</v>
      </c>
      <c r="CW57" s="1291"/>
      <c r="CX57" s="1291"/>
      <c r="CY57" s="1291"/>
      <c r="CZ57" s="1291"/>
      <c r="DA57" s="1291"/>
      <c r="DB57" s="1291"/>
      <c r="DC57" s="1291"/>
      <c r="DD57" s="392"/>
      <c r="DE57" s="387"/>
    </row>
    <row r="58" spans="1:109" s="381" customFormat="1" ht="13.5" x14ac:dyDescent="0.15">
      <c r="A58" s="365"/>
      <c r="B58" s="387"/>
      <c r="G58" s="1284"/>
      <c r="H58" s="1284"/>
      <c r="I58" s="1293"/>
      <c r="J58" s="1293"/>
      <c r="K58" s="1292"/>
      <c r="L58" s="1292"/>
      <c r="M58" s="1292"/>
      <c r="N58" s="1292"/>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614</v>
      </c>
    </row>
    <row r="64" spans="1:109" ht="13.5" x14ac:dyDescent="0.15">
      <c r="B64" s="366"/>
      <c r="G64" s="382"/>
      <c r="I64" s="384"/>
      <c r="J64" s="384"/>
      <c r="K64" s="384"/>
      <c r="L64" s="384"/>
      <c r="M64" s="384"/>
      <c r="N64" s="383"/>
      <c r="AM64" s="382"/>
      <c r="AN64" s="382" t="s">
        <v>613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619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612</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560</v>
      </c>
      <c r="BQ72" s="1288"/>
      <c r="BR72" s="1288"/>
      <c r="BS72" s="1288"/>
      <c r="BT72" s="1288"/>
      <c r="BU72" s="1288"/>
      <c r="BV72" s="1288"/>
      <c r="BW72" s="1288"/>
      <c r="BX72" s="1288" t="s">
        <v>561</v>
      </c>
      <c r="BY72" s="1288"/>
      <c r="BZ72" s="1288"/>
      <c r="CA72" s="1288"/>
      <c r="CB72" s="1288"/>
      <c r="CC72" s="1288"/>
      <c r="CD72" s="1288"/>
      <c r="CE72" s="1288"/>
      <c r="CF72" s="1288" t="s">
        <v>562</v>
      </c>
      <c r="CG72" s="1288"/>
      <c r="CH72" s="1288"/>
      <c r="CI72" s="1288"/>
      <c r="CJ72" s="1288"/>
      <c r="CK72" s="1288"/>
      <c r="CL72" s="1288"/>
      <c r="CM72" s="1288"/>
      <c r="CN72" s="1288" t="s">
        <v>563</v>
      </c>
      <c r="CO72" s="1288"/>
      <c r="CP72" s="1288"/>
      <c r="CQ72" s="1288"/>
      <c r="CR72" s="1288"/>
      <c r="CS72" s="1288"/>
      <c r="CT72" s="1288"/>
      <c r="CU72" s="1288"/>
      <c r="CV72" s="1288" t="s">
        <v>564</v>
      </c>
      <c r="CW72" s="1288"/>
      <c r="CX72" s="1288"/>
      <c r="CY72" s="1288"/>
      <c r="CZ72" s="1288"/>
      <c r="DA72" s="1288"/>
      <c r="DB72" s="1288"/>
      <c r="DC72" s="1288"/>
    </row>
    <row r="73" spans="2:107" ht="13.5" x14ac:dyDescent="0.15">
      <c r="B73" s="366"/>
      <c r="G73" s="1294"/>
      <c r="H73" s="1294"/>
      <c r="I73" s="1294"/>
      <c r="J73" s="1294"/>
      <c r="K73" s="1296"/>
      <c r="L73" s="1296"/>
      <c r="M73" s="1296"/>
      <c r="N73" s="1296"/>
      <c r="AM73" s="373"/>
      <c r="AN73" s="1289" t="s">
        <v>611</v>
      </c>
      <c r="AO73" s="1289"/>
      <c r="AP73" s="1289"/>
      <c r="AQ73" s="1289"/>
      <c r="AR73" s="1289"/>
      <c r="AS73" s="1289"/>
      <c r="AT73" s="1289"/>
      <c r="AU73" s="1289"/>
      <c r="AV73" s="1289"/>
      <c r="AW73" s="1289"/>
      <c r="AX73" s="1289"/>
      <c r="AY73" s="1289"/>
      <c r="AZ73" s="1289"/>
      <c r="BA73" s="1289"/>
      <c r="BB73" s="1289" t="s">
        <v>609</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6"/>
      <c r="G74" s="1294"/>
      <c r="H74" s="1294"/>
      <c r="I74" s="1294"/>
      <c r="J74" s="1294"/>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4"/>
      <c r="H75" s="1294"/>
      <c r="I75" s="1284"/>
      <c r="J75" s="1284"/>
      <c r="K75" s="1292"/>
      <c r="L75" s="1292"/>
      <c r="M75" s="1292"/>
      <c r="N75" s="1292"/>
      <c r="AM75" s="373"/>
      <c r="AN75" s="1289"/>
      <c r="AO75" s="1289"/>
      <c r="AP75" s="1289"/>
      <c r="AQ75" s="1289"/>
      <c r="AR75" s="1289"/>
      <c r="AS75" s="1289"/>
      <c r="AT75" s="1289"/>
      <c r="AU75" s="1289"/>
      <c r="AV75" s="1289"/>
      <c r="AW75" s="1289"/>
      <c r="AX75" s="1289"/>
      <c r="AY75" s="1289"/>
      <c r="AZ75" s="1289"/>
      <c r="BA75" s="1289"/>
      <c r="BB75" s="1289" t="s">
        <v>608</v>
      </c>
      <c r="BC75" s="1289"/>
      <c r="BD75" s="1289"/>
      <c r="BE75" s="1289"/>
      <c r="BF75" s="1289"/>
      <c r="BG75" s="1289"/>
      <c r="BH75" s="1289"/>
      <c r="BI75" s="1289"/>
      <c r="BJ75" s="1289"/>
      <c r="BK75" s="1289"/>
      <c r="BL75" s="1289"/>
      <c r="BM75" s="1289"/>
      <c r="BN75" s="1289"/>
      <c r="BO75" s="1289"/>
      <c r="BP75" s="1291">
        <v>6.3</v>
      </c>
      <c r="BQ75" s="1291"/>
      <c r="BR75" s="1291"/>
      <c r="BS75" s="1291"/>
      <c r="BT75" s="1291"/>
      <c r="BU75" s="1291"/>
      <c r="BV75" s="1291"/>
      <c r="BW75" s="1291"/>
      <c r="BX75" s="1291">
        <v>5.5</v>
      </c>
      <c r="BY75" s="1291"/>
      <c r="BZ75" s="1291"/>
      <c r="CA75" s="1291"/>
      <c r="CB75" s="1291"/>
      <c r="CC75" s="1291"/>
      <c r="CD75" s="1291"/>
      <c r="CE75" s="1291"/>
      <c r="CF75" s="1291">
        <v>5.2</v>
      </c>
      <c r="CG75" s="1291"/>
      <c r="CH75" s="1291"/>
      <c r="CI75" s="1291"/>
      <c r="CJ75" s="1291"/>
      <c r="CK75" s="1291"/>
      <c r="CL75" s="1291"/>
      <c r="CM75" s="1291"/>
      <c r="CN75" s="1291">
        <v>6.6</v>
      </c>
      <c r="CO75" s="1291"/>
      <c r="CP75" s="1291"/>
      <c r="CQ75" s="1291"/>
      <c r="CR75" s="1291"/>
      <c r="CS75" s="1291"/>
      <c r="CT75" s="1291"/>
      <c r="CU75" s="1291"/>
      <c r="CV75" s="1291">
        <v>8.8000000000000007</v>
      </c>
      <c r="CW75" s="1291"/>
      <c r="CX75" s="1291"/>
      <c r="CY75" s="1291"/>
      <c r="CZ75" s="1291"/>
      <c r="DA75" s="1291"/>
      <c r="DB75" s="1291"/>
      <c r="DC75" s="1291"/>
    </row>
    <row r="76" spans="2:107" ht="13.5" x14ac:dyDescent="0.15">
      <c r="B76" s="366"/>
      <c r="G76" s="1294"/>
      <c r="H76" s="1294"/>
      <c r="I76" s="1284"/>
      <c r="J76" s="1284"/>
      <c r="K76" s="1292"/>
      <c r="L76" s="1292"/>
      <c r="M76" s="1292"/>
      <c r="N76" s="1292"/>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610</v>
      </c>
      <c r="AO77" s="1288"/>
      <c r="AP77" s="1288"/>
      <c r="AQ77" s="1288"/>
      <c r="AR77" s="1288"/>
      <c r="AS77" s="1288"/>
      <c r="AT77" s="1288"/>
      <c r="AU77" s="1288"/>
      <c r="AV77" s="1288"/>
      <c r="AW77" s="1288"/>
      <c r="AX77" s="1288"/>
      <c r="AY77" s="1288"/>
      <c r="AZ77" s="1288"/>
      <c r="BA77" s="1288"/>
      <c r="BB77" s="1289" t="s">
        <v>609</v>
      </c>
      <c r="BC77" s="1289"/>
      <c r="BD77" s="1289"/>
      <c r="BE77" s="1289"/>
      <c r="BF77" s="1289"/>
      <c r="BG77" s="1289"/>
      <c r="BH77" s="1289"/>
      <c r="BI77" s="1289"/>
      <c r="BJ77" s="1289"/>
      <c r="BK77" s="1289"/>
      <c r="BL77" s="1289"/>
      <c r="BM77" s="1289"/>
      <c r="BN77" s="1289"/>
      <c r="BO77" s="1289"/>
      <c r="BP77" s="1291">
        <v>18.899999999999999</v>
      </c>
      <c r="BQ77" s="1291"/>
      <c r="BR77" s="1291"/>
      <c r="BS77" s="1291"/>
      <c r="BT77" s="1291"/>
      <c r="BU77" s="1291"/>
      <c r="BV77" s="1291"/>
      <c r="BW77" s="1291"/>
      <c r="BX77" s="1291">
        <v>10.199999999999999</v>
      </c>
      <c r="BY77" s="1291"/>
      <c r="BZ77" s="1291"/>
      <c r="CA77" s="1291"/>
      <c r="CB77" s="1291"/>
      <c r="CC77" s="1291"/>
      <c r="CD77" s="1291"/>
      <c r="CE77" s="1291"/>
      <c r="CF77" s="1291">
        <v>27</v>
      </c>
      <c r="CG77" s="1291"/>
      <c r="CH77" s="1291"/>
      <c r="CI77" s="1291"/>
      <c r="CJ77" s="1291"/>
      <c r="CK77" s="1291"/>
      <c r="CL77" s="1291"/>
      <c r="CM77" s="1291"/>
      <c r="CN77" s="1291">
        <v>25.4</v>
      </c>
      <c r="CO77" s="1291"/>
      <c r="CP77" s="1291"/>
      <c r="CQ77" s="1291"/>
      <c r="CR77" s="1291"/>
      <c r="CS77" s="1291"/>
      <c r="CT77" s="1291"/>
      <c r="CU77" s="1291"/>
      <c r="CV77" s="1291">
        <v>23.4</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3"/>
      <c r="J79" s="1293"/>
      <c r="K79" s="1297"/>
      <c r="L79" s="1297"/>
      <c r="M79" s="1297"/>
      <c r="N79" s="1297"/>
      <c r="AN79" s="1288"/>
      <c r="AO79" s="1288"/>
      <c r="AP79" s="1288"/>
      <c r="AQ79" s="1288"/>
      <c r="AR79" s="1288"/>
      <c r="AS79" s="1288"/>
      <c r="AT79" s="1288"/>
      <c r="AU79" s="1288"/>
      <c r="AV79" s="1288"/>
      <c r="AW79" s="1288"/>
      <c r="AX79" s="1288"/>
      <c r="AY79" s="1288"/>
      <c r="AZ79" s="1288"/>
      <c r="BA79" s="1288"/>
      <c r="BB79" s="1289" t="s">
        <v>608</v>
      </c>
      <c r="BC79" s="1289"/>
      <c r="BD79" s="1289"/>
      <c r="BE79" s="1289"/>
      <c r="BF79" s="1289"/>
      <c r="BG79" s="1289"/>
      <c r="BH79" s="1289"/>
      <c r="BI79" s="1289"/>
      <c r="BJ79" s="1289"/>
      <c r="BK79" s="1289"/>
      <c r="BL79" s="1289"/>
      <c r="BM79" s="1289"/>
      <c r="BN79" s="1289"/>
      <c r="BO79" s="1289"/>
      <c r="BP79" s="1291">
        <v>10.1</v>
      </c>
      <c r="BQ79" s="1291"/>
      <c r="BR79" s="1291"/>
      <c r="BS79" s="1291"/>
      <c r="BT79" s="1291"/>
      <c r="BU79" s="1291"/>
      <c r="BV79" s="1291"/>
      <c r="BW79" s="1291"/>
      <c r="BX79" s="1291">
        <v>9.1</v>
      </c>
      <c r="BY79" s="1291"/>
      <c r="BZ79" s="1291"/>
      <c r="CA79" s="1291"/>
      <c r="CB79" s="1291"/>
      <c r="CC79" s="1291"/>
      <c r="CD79" s="1291"/>
      <c r="CE79" s="1291"/>
      <c r="CF79" s="1291">
        <v>8.6999999999999993</v>
      </c>
      <c r="CG79" s="1291"/>
      <c r="CH79" s="1291"/>
      <c r="CI79" s="1291"/>
      <c r="CJ79" s="1291"/>
      <c r="CK79" s="1291"/>
      <c r="CL79" s="1291"/>
      <c r="CM79" s="1291"/>
      <c r="CN79" s="1291">
        <v>8.6</v>
      </c>
      <c r="CO79" s="1291"/>
      <c r="CP79" s="1291"/>
      <c r="CQ79" s="1291"/>
      <c r="CR79" s="1291"/>
      <c r="CS79" s="1291"/>
      <c r="CT79" s="1291"/>
      <c r="CU79" s="1291"/>
      <c r="CV79" s="1291">
        <v>8.5</v>
      </c>
      <c r="CW79" s="1291"/>
      <c r="CX79" s="1291"/>
      <c r="CY79" s="1291"/>
      <c r="CZ79" s="1291"/>
      <c r="DA79" s="1291"/>
      <c r="DB79" s="1291"/>
      <c r="DC79" s="1291"/>
    </row>
    <row r="80" spans="2:107" ht="13.5" x14ac:dyDescent="0.15">
      <c r="B80" s="366"/>
      <c r="G80" s="1284"/>
      <c r="H80" s="1284"/>
      <c r="I80" s="1293"/>
      <c r="J80" s="1293"/>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3hdmxKV7BpsaLYVWBjUrXxmTZsGnv4tnyDw7z5Gn3+p76f7ckQb1wq2K/iOfGE0HgZJPS5ktfotTE4XHkmPAw==" saltValue="bKFTOZrQ1c7Gbmugx0pJ9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i60S3Gtj8T9aiKppsOAI12/CRQ1LHGys1mSg6/DX0eIfvEj3rv/0S1jle02TLj5P2OvG7lZyglrlJWq/Npmkw==" saltValue="mdyUBeNcfMk6mM+4VAGk9g=="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f6Hd1XFAu78djei4Is34Wb7WlNvhgU4ZBhSyaefE+gGhLl8MMpR+pAGB/U8i6aSx4oInaQt5kdjcyFyU6FwJg==" saltValue="oDrZibFcGgaBn4yX/InF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557</v>
      </c>
      <c r="G2" s="136"/>
      <c r="H2" s="137"/>
    </row>
    <row r="3" spans="1:8" x14ac:dyDescent="0.15">
      <c r="A3" s="133" t="s">
        <v>550</v>
      </c>
      <c r="B3" s="138"/>
      <c r="C3" s="139"/>
      <c r="D3" s="140">
        <v>101216</v>
      </c>
      <c r="E3" s="141"/>
      <c r="F3" s="142">
        <v>82748</v>
      </c>
      <c r="G3" s="143"/>
      <c r="H3" s="144"/>
    </row>
    <row r="4" spans="1:8" x14ac:dyDescent="0.15">
      <c r="A4" s="145"/>
      <c r="B4" s="146"/>
      <c r="C4" s="147"/>
      <c r="D4" s="148">
        <v>44361</v>
      </c>
      <c r="E4" s="149"/>
      <c r="F4" s="150">
        <v>44732</v>
      </c>
      <c r="G4" s="151"/>
      <c r="H4" s="152"/>
    </row>
    <row r="5" spans="1:8" x14ac:dyDescent="0.15">
      <c r="A5" s="133" t="s">
        <v>552</v>
      </c>
      <c r="B5" s="138"/>
      <c r="C5" s="139"/>
      <c r="D5" s="140">
        <v>74153</v>
      </c>
      <c r="E5" s="141"/>
      <c r="F5" s="142">
        <v>91837</v>
      </c>
      <c r="G5" s="143"/>
      <c r="H5" s="144"/>
    </row>
    <row r="6" spans="1:8" x14ac:dyDescent="0.15">
      <c r="A6" s="145"/>
      <c r="B6" s="146"/>
      <c r="C6" s="147"/>
      <c r="D6" s="148">
        <v>52432</v>
      </c>
      <c r="E6" s="149"/>
      <c r="F6" s="150">
        <v>54439</v>
      </c>
      <c r="G6" s="151"/>
      <c r="H6" s="152"/>
    </row>
    <row r="7" spans="1:8" x14ac:dyDescent="0.15">
      <c r="A7" s="133" t="s">
        <v>553</v>
      </c>
      <c r="B7" s="138"/>
      <c r="C7" s="139"/>
      <c r="D7" s="140">
        <v>78068</v>
      </c>
      <c r="E7" s="141"/>
      <c r="F7" s="142">
        <v>109920</v>
      </c>
      <c r="G7" s="143"/>
      <c r="H7" s="144"/>
    </row>
    <row r="8" spans="1:8" x14ac:dyDescent="0.15">
      <c r="A8" s="145"/>
      <c r="B8" s="146"/>
      <c r="C8" s="147"/>
      <c r="D8" s="148">
        <v>54958</v>
      </c>
      <c r="E8" s="149"/>
      <c r="F8" s="150">
        <v>62739</v>
      </c>
      <c r="G8" s="151"/>
      <c r="H8" s="152"/>
    </row>
    <row r="9" spans="1:8" x14ac:dyDescent="0.15">
      <c r="A9" s="133" t="s">
        <v>554</v>
      </c>
      <c r="B9" s="138"/>
      <c r="C9" s="139"/>
      <c r="D9" s="140">
        <v>93145</v>
      </c>
      <c r="E9" s="141"/>
      <c r="F9" s="142">
        <v>119882</v>
      </c>
      <c r="G9" s="143"/>
      <c r="H9" s="144"/>
    </row>
    <row r="10" spans="1:8" x14ac:dyDescent="0.15">
      <c r="A10" s="145"/>
      <c r="B10" s="146"/>
      <c r="C10" s="147"/>
      <c r="D10" s="148">
        <v>48699</v>
      </c>
      <c r="E10" s="149"/>
      <c r="F10" s="150">
        <v>66481</v>
      </c>
      <c r="G10" s="151"/>
      <c r="H10" s="152"/>
    </row>
    <row r="11" spans="1:8" x14ac:dyDescent="0.15">
      <c r="A11" s="133" t="s">
        <v>555</v>
      </c>
      <c r="B11" s="138"/>
      <c r="C11" s="139"/>
      <c r="D11" s="140">
        <v>125000</v>
      </c>
      <c r="E11" s="141"/>
      <c r="F11" s="142">
        <v>116162</v>
      </c>
      <c r="G11" s="143"/>
      <c r="H11" s="144"/>
    </row>
    <row r="12" spans="1:8" x14ac:dyDescent="0.15">
      <c r="A12" s="145"/>
      <c r="B12" s="146"/>
      <c r="C12" s="153"/>
      <c r="D12" s="148">
        <v>51539</v>
      </c>
      <c r="E12" s="149"/>
      <c r="F12" s="150">
        <v>61562</v>
      </c>
      <c r="G12" s="151"/>
      <c r="H12" s="152"/>
    </row>
    <row r="13" spans="1:8" x14ac:dyDescent="0.15">
      <c r="A13" s="133"/>
      <c r="B13" s="138"/>
      <c r="C13" s="154"/>
      <c r="D13" s="155">
        <v>94316</v>
      </c>
      <c r="E13" s="156"/>
      <c r="F13" s="157">
        <v>104110</v>
      </c>
      <c r="G13" s="158"/>
      <c r="H13" s="144"/>
    </row>
    <row r="14" spans="1:8" x14ac:dyDescent="0.15">
      <c r="A14" s="145"/>
      <c r="B14" s="146"/>
      <c r="C14" s="147"/>
      <c r="D14" s="148">
        <v>50398</v>
      </c>
      <c r="E14" s="149"/>
      <c r="F14" s="150">
        <v>57991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1.89</v>
      </c>
      <c r="C19" s="159">
        <f>ROUND(VALUE(SUBSTITUTE(実質収支比率等に係る経年分析!G$48,"▲","-")),2)</f>
        <v>1.71</v>
      </c>
      <c r="D19" s="159">
        <f>ROUND(VALUE(SUBSTITUTE(実質収支比率等に係る経年分析!H$48,"▲","-")),2)</f>
        <v>3.2</v>
      </c>
      <c r="E19" s="159">
        <f>ROUND(VALUE(SUBSTITUTE(実質収支比率等に係る経年分析!I$48,"▲","-")),2)</f>
        <v>0.24</v>
      </c>
      <c r="F19" s="159">
        <f>ROUND(VALUE(SUBSTITUTE(実質収支比率等に係る経年分析!J$48,"▲","-")),2)</f>
        <v>2.5299999999999998</v>
      </c>
    </row>
    <row r="20" spans="1:11" x14ac:dyDescent="0.15">
      <c r="A20" s="159" t="s">
        <v>49</v>
      </c>
      <c r="B20" s="159">
        <f>ROUND(VALUE(SUBSTITUTE(実質収支比率等に係る経年分析!F$47,"▲","-")),2)</f>
        <v>26</v>
      </c>
      <c r="C20" s="159">
        <f>ROUND(VALUE(SUBSTITUTE(実質収支比率等に係る経年分析!G$47,"▲","-")),2)</f>
        <v>27.11</v>
      </c>
      <c r="D20" s="159">
        <f>ROUND(VALUE(SUBSTITUTE(実質収支比率等に係る経年分析!H$47,"▲","-")),2)</f>
        <v>27.43</v>
      </c>
      <c r="E20" s="159">
        <f>ROUND(VALUE(SUBSTITUTE(実質収支比率等に係る経年分析!I$47,"▲","-")),2)</f>
        <v>27.34</v>
      </c>
      <c r="F20" s="159">
        <f>ROUND(VALUE(SUBSTITUTE(実質収支比率等に係る経年分析!J$47,"▲","-")),2)</f>
        <v>26.55</v>
      </c>
    </row>
    <row r="21" spans="1:11" x14ac:dyDescent="0.15">
      <c r="A21" s="159" t="s">
        <v>50</v>
      </c>
      <c r="B21" s="159">
        <f>IF(ISNUMBER(VALUE(SUBSTITUTE(実質収支比率等に係る経年分析!F$49,"▲","-"))),ROUND(VALUE(SUBSTITUTE(実質収支比率等に係る経年分析!F$49,"▲","-")),2),NA())</f>
        <v>2.82</v>
      </c>
      <c r="C21" s="159">
        <f>IF(ISNUMBER(VALUE(SUBSTITUTE(実質収支比率等に係る経年分析!G$49,"▲","-"))),ROUND(VALUE(SUBSTITUTE(実質収支比率等に係る経年分析!G$49,"▲","-")),2),NA())</f>
        <v>0.34</v>
      </c>
      <c r="D21" s="159">
        <f>IF(ISNUMBER(VALUE(SUBSTITUTE(実質収支比率等に係る経年分析!H$49,"▲","-"))),ROUND(VALUE(SUBSTITUTE(実質収支比率等に係る経年分析!H$49,"▲","-")),2),NA())</f>
        <v>1.55</v>
      </c>
      <c r="E21" s="159">
        <f>IF(ISNUMBER(VALUE(SUBSTITUTE(実質収支比率等に係る経年分析!I$49,"▲","-"))),ROUND(VALUE(SUBSTITUTE(実質収支比率等に係る経年分析!I$49,"▲","-")),2),NA())</f>
        <v>-1.28</v>
      </c>
      <c r="F21" s="159">
        <f>IF(ISNUMBER(VALUE(SUBSTITUTE(実質収支比率等に係る経年分析!J$49,"▲","-"))),ROUND(VALUE(SUBSTITUTE(実質収支比率等に係る経年分析!J$49,"▲","-")),2),NA())</f>
        <v>0.75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工場誘致等特別会計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1.93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2.4300000000000002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1.75</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2.5299999999999998</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23.28</v>
      </c>
    </row>
    <row r="35" spans="1:16" x14ac:dyDescent="0.15">
      <c r="A35" s="160" t="str">
        <f>IF(連結実質赤字比率に係る赤字・黒字の構成分析!C$35="",NA(),連結実質赤字比率に係る赤字・黒字の構成分析!C$35)</f>
        <v>後期高齢者医療特別会計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0.18</v>
      </c>
      <c r="J35" s="160">
        <f>IF(ROUND(VALUE(SUBSTITUTE(連結実質赤字比率に係る赤字・黒字の構成分析!J$35,"▲", "-")), 2) &lt; 0, ABS(ROUND(VALUE(SUBSTITUTE(連結実質赤字比率に係る赤字・黒字の構成分析!J$35,"▲", "-")), 2)), NA())</f>
        <v>0.08</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下水道事業特別会計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0.04</v>
      </c>
      <c r="J36" s="160">
        <f>IF(ROUND(VALUE(SUBSTITUTE(連結実質赤字比率に係る赤字・黒字の構成分析!J$34,"▲", "-")), 2) &lt; 0, ABS(ROUND(VALUE(SUBSTITUTE(連結実質赤字比率に係る赤字・黒字の構成分析!J$34,"▲", "-")), 2)), NA())</f>
        <v>0.18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593</v>
      </c>
      <c r="E42" s="161"/>
      <c r="F42" s="161"/>
      <c r="G42" s="161">
        <f>'実質公債費比率（分子）の構造'!L$52</f>
        <v>595</v>
      </c>
      <c r="H42" s="161"/>
      <c r="I42" s="161"/>
      <c r="J42" s="161">
        <f>'実質公債費比率（分子）の構造'!M$52</f>
        <v>546</v>
      </c>
      <c r="K42" s="161"/>
      <c r="L42" s="161"/>
      <c r="M42" s="161">
        <f>'実質公債費比率（分子）の構造'!N$52</f>
        <v>499</v>
      </c>
      <c r="N42" s="161"/>
      <c r="O42" s="161"/>
      <c r="P42" s="161">
        <f>'実質公債費比率（分子）の構造'!O$52</f>
        <v>496</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30</v>
      </c>
      <c r="C44" s="161"/>
      <c r="D44" s="161"/>
      <c r="E44" s="161">
        <f>'実質公債費比率（分子）の構造'!L$50</f>
        <v>24</v>
      </c>
      <c r="F44" s="161"/>
      <c r="G44" s="161"/>
      <c r="H44" s="161">
        <f>'実質公債費比率（分子）の構造'!M$50</f>
        <v>24</v>
      </c>
      <c r="I44" s="161"/>
      <c r="J44" s="161"/>
      <c r="K44" s="161">
        <f>'実質公債費比率（分子）の構造'!N$50</f>
        <v>23</v>
      </c>
      <c r="L44" s="161"/>
      <c r="M44" s="161"/>
      <c r="N44" s="161">
        <f>'実質公債費比率（分子）の構造'!O$50</f>
        <v>43</v>
      </c>
      <c r="O44" s="161"/>
      <c r="P44" s="161"/>
    </row>
    <row r="45" spans="1:16" x14ac:dyDescent="0.15">
      <c r="A45" s="161" t="s">
        <v>59</v>
      </c>
      <c r="B45" s="161">
        <f>'実質公債費比率（分子）の構造'!K$49</f>
        <v>14</v>
      </c>
      <c r="C45" s="161"/>
      <c r="D45" s="161"/>
      <c r="E45" s="161">
        <f>'実質公債費比率（分子）の構造'!L$49</f>
        <v>26</v>
      </c>
      <c r="F45" s="161"/>
      <c r="G45" s="161"/>
      <c r="H45" s="161">
        <f>'実質公債費比率（分子）の構造'!M$49</f>
        <v>26</v>
      </c>
      <c r="I45" s="161"/>
      <c r="J45" s="161"/>
      <c r="K45" s="161">
        <f>'実質公債費比率（分子）の構造'!N$49</f>
        <v>40</v>
      </c>
      <c r="L45" s="161"/>
      <c r="M45" s="161"/>
      <c r="N45" s="161">
        <f>'実質公債費比率（分子）の構造'!O$49</f>
        <v>39</v>
      </c>
      <c r="O45" s="161"/>
      <c r="P45" s="161"/>
    </row>
    <row r="46" spans="1:16" x14ac:dyDescent="0.15">
      <c r="A46" s="161" t="s">
        <v>60</v>
      </c>
      <c r="B46" s="161">
        <f>'実質公債費比率（分子）の構造'!K$48</f>
        <v>196</v>
      </c>
      <c r="C46" s="161"/>
      <c r="D46" s="161"/>
      <c r="E46" s="161">
        <f>'実質公債費比率（分子）の構造'!L$48</f>
        <v>198</v>
      </c>
      <c r="F46" s="161"/>
      <c r="G46" s="161"/>
      <c r="H46" s="161">
        <f>'実質公債費比率（分子）の構造'!M$48</f>
        <v>197</v>
      </c>
      <c r="I46" s="161"/>
      <c r="J46" s="161"/>
      <c r="K46" s="161">
        <f>'実質公債費比率（分子）の構造'!N$48</f>
        <v>199</v>
      </c>
      <c r="L46" s="161"/>
      <c r="M46" s="161"/>
      <c r="N46" s="161">
        <f>'実質公債費比率（分子）の構造'!O$48</f>
        <v>202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492</v>
      </c>
      <c r="C49" s="161"/>
      <c r="D49" s="161"/>
      <c r="E49" s="161">
        <f>'実質公債費比率（分子）の構造'!L$45</f>
        <v>472</v>
      </c>
      <c r="F49" s="161"/>
      <c r="G49" s="161"/>
      <c r="H49" s="161">
        <f>'実質公債費比率（分子）の構造'!M$45</f>
        <v>438</v>
      </c>
      <c r="I49" s="161"/>
      <c r="J49" s="161"/>
      <c r="K49" s="161">
        <f>'実質公債費比率（分子）の構造'!N$45</f>
        <v>493</v>
      </c>
      <c r="L49" s="161"/>
      <c r="M49" s="161"/>
      <c r="N49" s="161">
        <f>'実質公債費比率（分子）の構造'!O$45</f>
        <v>521</v>
      </c>
      <c r="O49" s="161"/>
      <c r="P49" s="161"/>
    </row>
    <row r="50" spans="1:16" x14ac:dyDescent="0.15">
      <c r="A50" s="161" t="s">
        <v>64</v>
      </c>
      <c r="B50" s="161" t="e">
        <f>NA()</f>
        <v>#N/A</v>
      </c>
      <c r="C50" s="161">
        <f>IF(ISNUMBER('実質公債費比率（分子）の構造'!K$53),'実質公債費比率（分子）の構造'!K$53,NA())</f>
        <v>139</v>
      </c>
      <c r="D50" s="161" t="e">
        <f>NA()</f>
        <v>#N/A</v>
      </c>
      <c r="E50" s="161" t="e">
        <f>NA()</f>
        <v>#N/A</v>
      </c>
      <c r="F50" s="161">
        <f>IF(ISNUMBER('実質公債費比率（分子）の構造'!L$53),'実質公債費比率（分子）の構造'!L$53,NA())</f>
        <v>125</v>
      </c>
      <c r="G50" s="161" t="e">
        <f>NA()</f>
        <v>#N/A</v>
      </c>
      <c r="H50" s="161" t="e">
        <f>NA()</f>
        <v>#N/A</v>
      </c>
      <c r="I50" s="161">
        <f>IF(ISNUMBER('実質公債費比率（分子）の構造'!M$53),'実質公債費比率（分子）の構造'!M$53,NA())</f>
        <v>139</v>
      </c>
      <c r="J50" s="161" t="e">
        <f>NA()</f>
        <v>#N/A</v>
      </c>
      <c r="K50" s="161" t="e">
        <f>NA()</f>
        <v>#N/A</v>
      </c>
      <c r="L50" s="161">
        <f>IF(ISNUMBER('実質公債費比率（分子）の構造'!N$53),'実質公債費比率（分子）の構造'!N$53,NA())</f>
        <v>256</v>
      </c>
      <c r="M50" s="161" t="e">
        <f>NA()</f>
        <v>#N/A</v>
      </c>
      <c r="N50" s="161" t="e">
        <f>NA()</f>
        <v>#N/A</v>
      </c>
      <c r="O50" s="161">
        <f>IF(ISNUMBER('実質公債費比率（分子）の構造'!O$53),'実質公債費比率（分子）の構造'!O$53,NA())</f>
        <v>309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7159</v>
      </c>
      <c r="E56" s="160"/>
      <c r="F56" s="160"/>
      <c r="G56" s="160">
        <f>'将来負担比率（分子）の構造'!J$52</f>
        <v>6955</v>
      </c>
      <c r="H56" s="160"/>
      <c r="I56" s="160"/>
      <c r="J56" s="160">
        <f>'将来負担比率（分子）の構造'!K$52</f>
        <v>6868</v>
      </c>
      <c r="K56" s="160"/>
      <c r="L56" s="160"/>
      <c r="M56" s="160">
        <f>'将来負担比率（分子）の構造'!L$52</f>
        <v>7049</v>
      </c>
      <c r="N56" s="160"/>
      <c r="O56" s="160"/>
      <c r="P56" s="160">
        <f>'将来負担比率（分子）の構造'!M$52</f>
        <v>6412</v>
      </c>
    </row>
    <row r="57" spans="1:16" x14ac:dyDescent="0.15">
      <c r="A57" s="160" t="s">
        <v>36</v>
      </c>
      <c r="B57" s="160"/>
      <c r="C57" s="160"/>
      <c r="D57" s="160">
        <f>'将来負担比率（分子）の構造'!I$51</f>
        <v>27</v>
      </c>
      <c r="E57" s="160"/>
      <c r="F57" s="160"/>
      <c r="G57" s="160">
        <f>'将来負担比率（分子）の構造'!J$51</f>
        <v>18</v>
      </c>
      <c r="H57" s="160"/>
      <c r="I57" s="160"/>
      <c r="J57" s="160">
        <f>'将来負担比率（分子）の構造'!K$51</f>
        <v>11</v>
      </c>
      <c r="K57" s="160"/>
      <c r="L57" s="160"/>
      <c r="M57" s="160">
        <f>'将来負担比率（分子）の構造'!L$51</f>
        <v>3</v>
      </c>
      <c r="N57" s="160"/>
      <c r="O57" s="160"/>
      <c r="P57" s="160">
        <f>'将来負担比率（分子）の構造'!M$51</f>
        <v>2</v>
      </c>
    </row>
    <row r="58" spans="1:16" x14ac:dyDescent="0.15">
      <c r="A58" s="160" t="s">
        <v>35</v>
      </c>
      <c r="B58" s="160"/>
      <c r="C58" s="160"/>
      <c r="D58" s="160">
        <f>'将来負担比率（分子）の構造'!I$50</f>
        <v>1894</v>
      </c>
      <c r="E58" s="160"/>
      <c r="F58" s="160"/>
      <c r="G58" s="160">
        <f>'将来負担比率（分子）の構造'!J$50</f>
        <v>2008</v>
      </c>
      <c r="H58" s="160"/>
      <c r="I58" s="160"/>
      <c r="J58" s="160">
        <f>'将来負担比率（分子）の構造'!K$50</f>
        <v>2199</v>
      </c>
      <c r="K58" s="160"/>
      <c r="L58" s="160"/>
      <c r="M58" s="160">
        <f>'将来負担比率（分子）の構造'!L$50</f>
        <v>2257</v>
      </c>
      <c r="N58" s="160"/>
      <c r="O58" s="160"/>
      <c r="P58" s="160">
        <f>'将来負担比率（分子）の構造'!M$50</f>
        <v>2223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794</v>
      </c>
      <c r="C62" s="160"/>
      <c r="D62" s="160"/>
      <c r="E62" s="160">
        <f>'将来負担比率（分子）の構造'!J$45</f>
        <v>802</v>
      </c>
      <c r="F62" s="160"/>
      <c r="G62" s="160"/>
      <c r="H62" s="160">
        <f>'将来負担比率（分子）の構造'!K$45</f>
        <v>766</v>
      </c>
      <c r="I62" s="160"/>
      <c r="J62" s="160"/>
      <c r="K62" s="160">
        <f>'将来負担比率（分子）の構造'!L$45</f>
        <v>730</v>
      </c>
      <c r="L62" s="160"/>
      <c r="M62" s="160"/>
      <c r="N62" s="160">
        <f>'将来負担比率（分子）の構造'!M$45</f>
        <v>735</v>
      </c>
      <c r="O62" s="160"/>
      <c r="P62" s="160"/>
    </row>
    <row r="63" spans="1:16" x14ac:dyDescent="0.15">
      <c r="A63" s="160" t="s">
        <v>28</v>
      </c>
      <c r="B63" s="160">
        <f>'将来負担比率（分子）の構造'!I$44</f>
        <v>426</v>
      </c>
      <c r="C63" s="160"/>
      <c r="D63" s="160"/>
      <c r="E63" s="160">
        <f>'将来負担比率（分子）の構造'!J$44</f>
        <v>398</v>
      </c>
      <c r="F63" s="160"/>
      <c r="G63" s="160"/>
      <c r="H63" s="160">
        <f>'将来負担比率（分子）の構造'!K$44</f>
        <v>379</v>
      </c>
      <c r="I63" s="160"/>
      <c r="J63" s="160"/>
      <c r="K63" s="160">
        <f>'将来負担比率（分子）の構造'!L$44</f>
        <v>346</v>
      </c>
      <c r="L63" s="160"/>
      <c r="M63" s="160"/>
      <c r="N63" s="160">
        <f>'将来負担比率（分子）の構造'!M$44</f>
        <v>312</v>
      </c>
      <c r="O63" s="160"/>
      <c r="P63" s="160"/>
    </row>
    <row r="64" spans="1:16" x14ac:dyDescent="0.15">
      <c r="A64" s="160" t="s">
        <v>27</v>
      </c>
      <c r="B64" s="160">
        <f>'将来負担比率（分子）の構造'!I$43</f>
        <v>1482</v>
      </c>
      <c r="C64" s="160"/>
      <c r="D64" s="160"/>
      <c r="E64" s="160">
        <f>'将来負担比率（分子）の構造'!J$43</f>
        <v>979</v>
      </c>
      <c r="F64" s="160"/>
      <c r="G64" s="160"/>
      <c r="H64" s="160">
        <f>'将来負担比率（分子）の構造'!K$43</f>
        <v>941</v>
      </c>
      <c r="I64" s="160"/>
      <c r="J64" s="160"/>
      <c r="K64" s="160">
        <f>'将来負担比率（分子）の構造'!L$43</f>
        <v>871</v>
      </c>
      <c r="L64" s="160"/>
      <c r="M64" s="160"/>
      <c r="N64" s="160">
        <f>'将来負担比率（分子）の構造'!M$43</f>
        <v>813</v>
      </c>
      <c r="O64" s="160"/>
      <c r="P64" s="160"/>
    </row>
    <row r="65" spans="1:16" x14ac:dyDescent="0.15">
      <c r="A65" s="160" t="s">
        <v>26</v>
      </c>
      <c r="B65" s="160">
        <f>'将来負担比率（分子）の構造'!I$42</f>
        <v>198</v>
      </c>
      <c r="C65" s="160"/>
      <c r="D65" s="160"/>
      <c r="E65" s="160">
        <f>'将来負担比率（分子）の構造'!J$42</f>
        <v>468</v>
      </c>
      <c r="F65" s="160"/>
      <c r="G65" s="160"/>
      <c r="H65" s="160">
        <f>'将来負担比率（分子）の構造'!K$42</f>
        <v>438</v>
      </c>
      <c r="I65" s="160"/>
      <c r="J65" s="160"/>
      <c r="K65" s="160">
        <f>'将来負担比率（分子）の構造'!L$42</f>
        <v>850</v>
      </c>
      <c r="L65" s="160"/>
      <c r="M65" s="160"/>
      <c r="N65" s="160">
        <f>'将来負担比率（分子）の構造'!M$42</f>
        <v>289</v>
      </c>
      <c r="O65" s="160"/>
      <c r="P65" s="160"/>
    </row>
    <row r="66" spans="1:16" x14ac:dyDescent="0.15">
      <c r="A66" s="160" t="s">
        <v>25</v>
      </c>
      <c r="B66" s="160">
        <f>'将来負担比率（分子）の構造'!I$41</f>
        <v>4372</v>
      </c>
      <c r="C66" s="160"/>
      <c r="D66" s="160"/>
      <c r="E66" s="160">
        <f>'将来負担比率（分子）の構造'!J$41</f>
        <v>4591</v>
      </c>
      <c r="F66" s="160"/>
      <c r="G66" s="160"/>
      <c r="H66" s="160">
        <f>'将来負担比率（分子）の構造'!K$41</f>
        <v>4739</v>
      </c>
      <c r="I66" s="160"/>
      <c r="J66" s="160"/>
      <c r="K66" s="160">
        <f>'将来負担比率（分子）の構造'!L$41</f>
        <v>4773</v>
      </c>
      <c r="L66" s="160"/>
      <c r="M66" s="160"/>
      <c r="N66" s="160">
        <f>'将来負担比率（分子）の構造'!M$41</f>
        <v>4890</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873</v>
      </c>
      <c r="C72" s="164">
        <f>基金残高に係る経年分析!G55</f>
        <v>879</v>
      </c>
      <c r="D72" s="164">
        <f>基金残高に係る経年分析!H55</f>
        <v>832</v>
      </c>
    </row>
    <row r="73" spans="1:16" x14ac:dyDescent="0.15">
      <c r="A73" s="163" t="s">
        <v>71</v>
      </c>
      <c r="B73" s="164">
        <f>基金残高に係る経年分析!F56</f>
        <v>75</v>
      </c>
      <c r="C73" s="164">
        <f>基金残高に係る経年分析!G56</f>
        <v>75</v>
      </c>
      <c r="D73" s="164">
        <f>基金残高に係る経年分析!H56</f>
        <v>95</v>
      </c>
    </row>
    <row r="74" spans="1:16" x14ac:dyDescent="0.15">
      <c r="A74" s="163" t="s">
        <v>72</v>
      </c>
      <c r="B74" s="164">
        <f>基金残高に係る経年分析!F57</f>
        <v>1143</v>
      </c>
      <c r="C74" s="164">
        <f>基金残高に係る経年分析!G57</f>
        <v>1163</v>
      </c>
      <c r="D74" s="164">
        <f>基金残高に係る経年分析!H57</f>
        <v>1097</v>
      </c>
    </row>
  </sheetData>
  <sheetProtection algorithmName="SHA-512" hashValue="4aUYXONdUzlL4Dd15KOK007W+r87dbf9qQ1D7ToRjJQIZsO4LXSHzoFuy6LbOdmJupNFSMfU5cCGcTlrgt9RMg==" saltValue="FkHzGYgZrcfTs3hioHrv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952896</v>
      </c>
      <c r="S5" s="649"/>
      <c r="T5" s="649"/>
      <c r="U5" s="649"/>
      <c r="V5" s="649"/>
      <c r="W5" s="649"/>
      <c r="X5" s="649"/>
      <c r="Y5" s="650"/>
      <c r="Z5" s="651">
        <v>17.7</v>
      </c>
      <c r="AA5" s="651"/>
      <c r="AB5" s="651"/>
      <c r="AC5" s="651"/>
      <c r="AD5" s="652">
        <v>952896</v>
      </c>
      <c r="AE5" s="652"/>
      <c r="AF5" s="652"/>
      <c r="AG5" s="652"/>
      <c r="AH5" s="652"/>
      <c r="AI5" s="652"/>
      <c r="AJ5" s="652"/>
      <c r="AK5" s="652"/>
      <c r="AL5" s="653">
        <v>31.3</v>
      </c>
      <c r="AM5" s="654"/>
      <c r="AN5" s="654"/>
      <c r="AO5" s="655"/>
      <c r="AP5" s="645" t="s">
        <v>220</v>
      </c>
      <c r="AQ5" s="646"/>
      <c r="AR5" s="646"/>
      <c r="AS5" s="646"/>
      <c r="AT5" s="646"/>
      <c r="AU5" s="646"/>
      <c r="AV5" s="646"/>
      <c r="AW5" s="646"/>
      <c r="AX5" s="646"/>
      <c r="AY5" s="646"/>
      <c r="AZ5" s="646"/>
      <c r="BA5" s="646"/>
      <c r="BB5" s="646"/>
      <c r="BC5" s="646"/>
      <c r="BD5" s="646"/>
      <c r="BE5" s="646"/>
      <c r="BF5" s="647"/>
      <c r="BG5" s="659">
        <v>952896</v>
      </c>
      <c r="BH5" s="660"/>
      <c r="BI5" s="660"/>
      <c r="BJ5" s="660"/>
      <c r="BK5" s="660"/>
      <c r="BL5" s="660"/>
      <c r="BM5" s="660"/>
      <c r="BN5" s="661"/>
      <c r="BO5" s="662">
        <v>100</v>
      </c>
      <c r="BP5" s="662"/>
      <c r="BQ5" s="662"/>
      <c r="BR5" s="662"/>
      <c r="BS5" s="663">
        <v>6628</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60018</v>
      </c>
      <c r="S6" s="660"/>
      <c r="T6" s="660"/>
      <c r="U6" s="660"/>
      <c r="V6" s="660"/>
      <c r="W6" s="660"/>
      <c r="X6" s="660"/>
      <c r="Y6" s="661"/>
      <c r="Z6" s="662">
        <v>1.1000000000000001</v>
      </c>
      <c r="AA6" s="662"/>
      <c r="AB6" s="662"/>
      <c r="AC6" s="662"/>
      <c r="AD6" s="663">
        <v>60018</v>
      </c>
      <c r="AE6" s="663"/>
      <c r="AF6" s="663"/>
      <c r="AG6" s="663"/>
      <c r="AH6" s="663"/>
      <c r="AI6" s="663"/>
      <c r="AJ6" s="663"/>
      <c r="AK6" s="663"/>
      <c r="AL6" s="664">
        <v>2</v>
      </c>
      <c r="AM6" s="665"/>
      <c r="AN6" s="665"/>
      <c r="AO6" s="666"/>
      <c r="AP6" s="656" t="s">
        <v>225</v>
      </c>
      <c r="AQ6" s="657"/>
      <c r="AR6" s="657"/>
      <c r="AS6" s="657"/>
      <c r="AT6" s="657"/>
      <c r="AU6" s="657"/>
      <c r="AV6" s="657"/>
      <c r="AW6" s="657"/>
      <c r="AX6" s="657"/>
      <c r="AY6" s="657"/>
      <c r="AZ6" s="657"/>
      <c r="BA6" s="657"/>
      <c r="BB6" s="657"/>
      <c r="BC6" s="657"/>
      <c r="BD6" s="657"/>
      <c r="BE6" s="657"/>
      <c r="BF6" s="658"/>
      <c r="BG6" s="659">
        <v>952896</v>
      </c>
      <c r="BH6" s="660"/>
      <c r="BI6" s="660"/>
      <c r="BJ6" s="660"/>
      <c r="BK6" s="660"/>
      <c r="BL6" s="660"/>
      <c r="BM6" s="660"/>
      <c r="BN6" s="661"/>
      <c r="BO6" s="662">
        <v>100</v>
      </c>
      <c r="BP6" s="662"/>
      <c r="BQ6" s="662"/>
      <c r="BR6" s="662"/>
      <c r="BS6" s="663">
        <v>6628</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63409</v>
      </c>
      <c r="CS6" s="660"/>
      <c r="CT6" s="660"/>
      <c r="CU6" s="660"/>
      <c r="CV6" s="660"/>
      <c r="CW6" s="660"/>
      <c r="CX6" s="660"/>
      <c r="CY6" s="661"/>
      <c r="CZ6" s="653">
        <v>1.2</v>
      </c>
      <c r="DA6" s="654"/>
      <c r="DB6" s="654"/>
      <c r="DC6" s="673"/>
      <c r="DD6" s="668" t="s">
        <v>121</v>
      </c>
      <c r="DE6" s="660"/>
      <c r="DF6" s="660"/>
      <c r="DG6" s="660"/>
      <c r="DH6" s="660"/>
      <c r="DI6" s="660"/>
      <c r="DJ6" s="660"/>
      <c r="DK6" s="660"/>
      <c r="DL6" s="660"/>
      <c r="DM6" s="660"/>
      <c r="DN6" s="660"/>
      <c r="DO6" s="660"/>
      <c r="DP6" s="661"/>
      <c r="DQ6" s="668">
        <v>63409</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1881</v>
      </c>
      <c r="S7" s="660"/>
      <c r="T7" s="660"/>
      <c r="U7" s="660"/>
      <c r="V7" s="660"/>
      <c r="W7" s="660"/>
      <c r="X7" s="660"/>
      <c r="Y7" s="661"/>
      <c r="Z7" s="662">
        <v>0</v>
      </c>
      <c r="AA7" s="662"/>
      <c r="AB7" s="662"/>
      <c r="AC7" s="662"/>
      <c r="AD7" s="663">
        <v>1881</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476043</v>
      </c>
      <c r="BH7" s="660"/>
      <c r="BI7" s="660"/>
      <c r="BJ7" s="660"/>
      <c r="BK7" s="660"/>
      <c r="BL7" s="660"/>
      <c r="BM7" s="660"/>
      <c r="BN7" s="661"/>
      <c r="BO7" s="662">
        <v>50</v>
      </c>
      <c r="BP7" s="662"/>
      <c r="BQ7" s="662"/>
      <c r="BR7" s="662"/>
      <c r="BS7" s="663">
        <v>6628</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626309</v>
      </c>
      <c r="CS7" s="660"/>
      <c r="CT7" s="660"/>
      <c r="CU7" s="660"/>
      <c r="CV7" s="660"/>
      <c r="CW7" s="660"/>
      <c r="CX7" s="660"/>
      <c r="CY7" s="661"/>
      <c r="CZ7" s="662">
        <v>11.9</v>
      </c>
      <c r="DA7" s="662"/>
      <c r="DB7" s="662"/>
      <c r="DC7" s="662"/>
      <c r="DD7" s="668">
        <v>53478</v>
      </c>
      <c r="DE7" s="660"/>
      <c r="DF7" s="660"/>
      <c r="DG7" s="660"/>
      <c r="DH7" s="660"/>
      <c r="DI7" s="660"/>
      <c r="DJ7" s="660"/>
      <c r="DK7" s="660"/>
      <c r="DL7" s="660"/>
      <c r="DM7" s="660"/>
      <c r="DN7" s="660"/>
      <c r="DO7" s="660"/>
      <c r="DP7" s="661"/>
      <c r="DQ7" s="668">
        <v>551481</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4481</v>
      </c>
      <c r="S8" s="660"/>
      <c r="T8" s="660"/>
      <c r="U8" s="660"/>
      <c r="V8" s="660"/>
      <c r="W8" s="660"/>
      <c r="X8" s="660"/>
      <c r="Y8" s="661"/>
      <c r="Z8" s="662">
        <v>0.1</v>
      </c>
      <c r="AA8" s="662"/>
      <c r="AB8" s="662"/>
      <c r="AC8" s="662"/>
      <c r="AD8" s="663">
        <v>4481</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17746</v>
      </c>
      <c r="BH8" s="660"/>
      <c r="BI8" s="660"/>
      <c r="BJ8" s="660"/>
      <c r="BK8" s="660"/>
      <c r="BL8" s="660"/>
      <c r="BM8" s="660"/>
      <c r="BN8" s="661"/>
      <c r="BO8" s="662">
        <v>1.9</v>
      </c>
      <c r="BP8" s="662"/>
      <c r="BQ8" s="662"/>
      <c r="BR8" s="662"/>
      <c r="BS8" s="668" t="s">
        <v>232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1400509</v>
      </c>
      <c r="CS8" s="660"/>
      <c r="CT8" s="660"/>
      <c r="CU8" s="660"/>
      <c r="CV8" s="660"/>
      <c r="CW8" s="660"/>
      <c r="CX8" s="660"/>
      <c r="CY8" s="661"/>
      <c r="CZ8" s="662">
        <v>26.7</v>
      </c>
      <c r="DA8" s="662"/>
      <c r="DB8" s="662"/>
      <c r="DC8" s="662"/>
      <c r="DD8" s="668">
        <v>15184</v>
      </c>
      <c r="DE8" s="660"/>
      <c r="DF8" s="660"/>
      <c r="DG8" s="660"/>
      <c r="DH8" s="660"/>
      <c r="DI8" s="660"/>
      <c r="DJ8" s="660"/>
      <c r="DK8" s="660"/>
      <c r="DL8" s="660"/>
      <c r="DM8" s="660"/>
      <c r="DN8" s="660"/>
      <c r="DO8" s="660"/>
      <c r="DP8" s="661"/>
      <c r="DQ8" s="668">
        <v>803904</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4836</v>
      </c>
      <c r="S9" s="660"/>
      <c r="T9" s="660"/>
      <c r="U9" s="660"/>
      <c r="V9" s="660"/>
      <c r="W9" s="660"/>
      <c r="X9" s="660"/>
      <c r="Y9" s="661"/>
      <c r="Z9" s="662">
        <v>0.1</v>
      </c>
      <c r="AA9" s="662"/>
      <c r="AB9" s="662"/>
      <c r="AC9" s="662"/>
      <c r="AD9" s="663">
        <v>4836</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399167</v>
      </c>
      <c r="BH9" s="660"/>
      <c r="BI9" s="660"/>
      <c r="BJ9" s="660"/>
      <c r="BK9" s="660"/>
      <c r="BL9" s="660"/>
      <c r="BM9" s="660"/>
      <c r="BN9" s="661"/>
      <c r="BO9" s="662">
        <v>41.9</v>
      </c>
      <c r="BP9" s="662"/>
      <c r="BQ9" s="662"/>
      <c r="BR9" s="662"/>
      <c r="BS9" s="668" t="s">
        <v>121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255006</v>
      </c>
      <c r="CS9" s="660"/>
      <c r="CT9" s="660"/>
      <c r="CU9" s="660"/>
      <c r="CV9" s="660"/>
      <c r="CW9" s="660"/>
      <c r="CX9" s="660"/>
      <c r="CY9" s="661"/>
      <c r="CZ9" s="662">
        <v>4.9000000000000004</v>
      </c>
      <c r="DA9" s="662"/>
      <c r="DB9" s="662"/>
      <c r="DC9" s="662"/>
      <c r="DD9" s="668">
        <v>37802</v>
      </c>
      <c r="DE9" s="660"/>
      <c r="DF9" s="660"/>
      <c r="DG9" s="660"/>
      <c r="DH9" s="660"/>
      <c r="DI9" s="660"/>
      <c r="DJ9" s="660"/>
      <c r="DK9" s="660"/>
      <c r="DL9" s="660"/>
      <c r="DM9" s="660"/>
      <c r="DN9" s="660"/>
      <c r="DO9" s="660"/>
      <c r="DP9" s="661"/>
      <c r="DQ9" s="668">
        <v>234510</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121</v>
      </c>
      <c r="AA10" s="662"/>
      <c r="AB10" s="662"/>
      <c r="AC10" s="662"/>
      <c r="AD10" s="663" t="s">
        <v>238</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25693</v>
      </c>
      <c r="BH10" s="660"/>
      <c r="BI10" s="660"/>
      <c r="BJ10" s="660"/>
      <c r="BK10" s="660"/>
      <c r="BL10" s="660"/>
      <c r="BM10" s="660"/>
      <c r="BN10" s="661"/>
      <c r="BO10" s="662">
        <v>2.7</v>
      </c>
      <c r="BP10" s="662"/>
      <c r="BQ10" s="662"/>
      <c r="BR10" s="662"/>
      <c r="BS10" s="668" t="s">
        <v>121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625</v>
      </c>
      <c r="CS10" s="660"/>
      <c r="CT10" s="660"/>
      <c r="CU10" s="660"/>
      <c r="CV10" s="660"/>
      <c r="CW10" s="660"/>
      <c r="CX10" s="660"/>
      <c r="CY10" s="661"/>
      <c r="CZ10" s="662">
        <v>0</v>
      </c>
      <c r="DA10" s="662"/>
      <c r="DB10" s="662"/>
      <c r="DC10" s="662"/>
      <c r="DD10" s="668" t="s">
        <v>238</v>
      </c>
      <c r="DE10" s="660"/>
      <c r="DF10" s="660"/>
      <c r="DG10" s="660"/>
      <c r="DH10" s="660"/>
      <c r="DI10" s="660"/>
      <c r="DJ10" s="660"/>
      <c r="DK10" s="660"/>
      <c r="DL10" s="660"/>
      <c r="DM10" s="660"/>
      <c r="DN10" s="660"/>
      <c r="DO10" s="660"/>
      <c r="DP10" s="661"/>
      <c r="DQ10" s="668">
        <v>625</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232</v>
      </c>
      <c r="S11" s="660"/>
      <c r="T11" s="660"/>
      <c r="U11" s="660"/>
      <c r="V11" s="660"/>
      <c r="W11" s="660"/>
      <c r="X11" s="660"/>
      <c r="Y11" s="661"/>
      <c r="Z11" s="662" t="s">
        <v>238</v>
      </c>
      <c r="AA11" s="662"/>
      <c r="AB11" s="662"/>
      <c r="AC11" s="662"/>
      <c r="AD11" s="663" t="s">
        <v>238</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33437</v>
      </c>
      <c r="BH11" s="660"/>
      <c r="BI11" s="660"/>
      <c r="BJ11" s="660"/>
      <c r="BK11" s="660"/>
      <c r="BL11" s="660"/>
      <c r="BM11" s="660"/>
      <c r="BN11" s="661"/>
      <c r="BO11" s="662">
        <v>3.5</v>
      </c>
      <c r="BP11" s="662"/>
      <c r="BQ11" s="662"/>
      <c r="BR11" s="662"/>
      <c r="BS11" s="668">
        <v>6628</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400740</v>
      </c>
      <c r="CS11" s="660"/>
      <c r="CT11" s="660"/>
      <c r="CU11" s="660"/>
      <c r="CV11" s="660"/>
      <c r="CW11" s="660"/>
      <c r="CX11" s="660"/>
      <c r="CY11" s="661"/>
      <c r="CZ11" s="662">
        <v>7.6</v>
      </c>
      <c r="DA11" s="662"/>
      <c r="DB11" s="662"/>
      <c r="DC11" s="662"/>
      <c r="DD11" s="668">
        <v>131817</v>
      </c>
      <c r="DE11" s="660"/>
      <c r="DF11" s="660"/>
      <c r="DG11" s="660"/>
      <c r="DH11" s="660"/>
      <c r="DI11" s="660"/>
      <c r="DJ11" s="660"/>
      <c r="DK11" s="660"/>
      <c r="DL11" s="660"/>
      <c r="DM11" s="660"/>
      <c r="DN11" s="660"/>
      <c r="DO11" s="660"/>
      <c r="DP11" s="661"/>
      <c r="DQ11" s="668">
        <v>237497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175210</v>
      </c>
      <c r="S12" s="660"/>
      <c r="T12" s="660"/>
      <c r="U12" s="660"/>
      <c r="V12" s="660"/>
      <c r="W12" s="660"/>
      <c r="X12" s="660"/>
      <c r="Y12" s="661"/>
      <c r="Z12" s="662">
        <v>3.3</v>
      </c>
      <c r="AA12" s="662"/>
      <c r="AB12" s="662"/>
      <c r="AC12" s="662"/>
      <c r="AD12" s="663">
        <v>175210</v>
      </c>
      <c r="AE12" s="663"/>
      <c r="AF12" s="663"/>
      <c r="AG12" s="663"/>
      <c r="AH12" s="663"/>
      <c r="AI12" s="663"/>
      <c r="AJ12" s="663"/>
      <c r="AK12" s="663"/>
      <c r="AL12" s="664">
        <v>5.8</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392470</v>
      </c>
      <c r="BH12" s="660"/>
      <c r="BI12" s="660"/>
      <c r="BJ12" s="660"/>
      <c r="BK12" s="660"/>
      <c r="BL12" s="660"/>
      <c r="BM12" s="660"/>
      <c r="BN12" s="661"/>
      <c r="BO12" s="662">
        <v>41.2</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232745</v>
      </c>
      <c r="CS12" s="660"/>
      <c r="CT12" s="660"/>
      <c r="CU12" s="660"/>
      <c r="CV12" s="660"/>
      <c r="CW12" s="660"/>
      <c r="CX12" s="660"/>
      <c r="CY12" s="661"/>
      <c r="CZ12" s="662">
        <v>4.4000000000000004</v>
      </c>
      <c r="DA12" s="662"/>
      <c r="DB12" s="662"/>
      <c r="DC12" s="662"/>
      <c r="DD12" s="668">
        <v>113479</v>
      </c>
      <c r="DE12" s="660"/>
      <c r="DF12" s="660"/>
      <c r="DG12" s="660"/>
      <c r="DH12" s="660"/>
      <c r="DI12" s="660"/>
      <c r="DJ12" s="660"/>
      <c r="DK12" s="660"/>
      <c r="DL12" s="660"/>
      <c r="DM12" s="660"/>
      <c r="DN12" s="660"/>
      <c r="DO12" s="660"/>
      <c r="DP12" s="661"/>
      <c r="DQ12" s="668">
        <v>139850</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238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388684</v>
      </c>
      <c r="BH13" s="660"/>
      <c r="BI13" s="660"/>
      <c r="BJ13" s="660"/>
      <c r="BK13" s="660"/>
      <c r="BL13" s="660"/>
      <c r="BM13" s="660"/>
      <c r="BN13" s="661"/>
      <c r="BO13" s="662">
        <v>40.799999999999997</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495358</v>
      </c>
      <c r="CS13" s="660"/>
      <c r="CT13" s="660"/>
      <c r="CU13" s="660"/>
      <c r="CV13" s="660"/>
      <c r="CW13" s="660"/>
      <c r="CX13" s="660"/>
      <c r="CY13" s="661"/>
      <c r="CZ13" s="662">
        <v>9.4</v>
      </c>
      <c r="DA13" s="662"/>
      <c r="DB13" s="662"/>
      <c r="DC13" s="662"/>
      <c r="DD13" s="668">
        <v>207884</v>
      </c>
      <c r="DE13" s="660"/>
      <c r="DF13" s="660"/>
      <c r="DG13" s="660"/>
      <c r="DH13" s="660"/>
      <c r="DI13" s="660"/>
      <c r="DJ13" s="660"/>
      <c r="DK13" s="660"/>
      <c r="DL13" s="660"/>
      <c r="DM13" s="660"/>
      <c r="DN13" s="660"/>
      <c r="DO13" s="660"/>
      <c r="DP13" s="661"/>
      <c r="DQ13" s="668">
        <v>331800</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33911</v>
      </c>
      <c r="BH14" s="660"/>
      <c r="BI14" s="660"/>
      <c r="BJ14" s="660"/>
      <c r="BK14" s="660"/>
      <c r="BL14" s="660"/>
      <c r="BM14" s="660"/>
      <c r="BN14" s="661"/>
      <c r="BO14" s="662">
        <v>3.6</v>
      </c>
      <c r="BP14" s="662"/>
      <c r="BQ14" s="662"/>
      <c r="BR14" s="662"/>
      <c r="BS14" s="668" t="s">
        <v>232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184244</v>
      </c>
      <c r="CS14" s="660"/>
      <c r="CT14" s="660"/>
      <c r="CU14" s="660"/>
      <c r="CV14" s="660"/>
      <c r="CW14" s="660"/>
      <c r="CX14" s="660"/>
      <c r="CY14" s="661"/>
      <c r="CZ14" s="662">
        <v>3.5</v>
      </c>
      <c r="DA14" s="662"/>
      <c r="DB14" s="662"/>
      <c r="DC14" s="662"/>
      <c r="DD14" s="668">
        <v>3685</v>
      </c>
      <c r="DE14" s="660"/>
      <c r="DF14" s="660"/>
      <c r="DG14" s="660"/>
      <c r="DH14" s="660"/>
      <c r="DI14" s="660"/>
      <c r="DJ14" s="660"/>
      <c r="DK14" s="660"/>
      <c r="DL14" s="660"/>
      <c r="DM14" s="660"/>
      <c r="DN14" s="660"/>
      <c r="DO14" s="660"/>
      <c r="DP14" s="661"/>
      <c r="DQ14" s="668">
        <v>179389</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15311</v>
      </c>
      <c r="S15" s="660"/>
      <c r="T15" s="660"/>
      <c r="U15" s="660"/>
      <c r="V15" s="660"/>
      <c r="W15" s="660"/>
      <c r="X15" s="660"/>
      <c r="Y15" s="661"/>
      <c r="Z15" s="662">
        <v>0.3</v>
      </c>
      <c r="AA15" s="662"/>
      <c r="AB15" s="662"/>
      <c r="AC15" s="662"/>
      <c r="AD15" s="663">
        <v>15311</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50472</v>
      </c>
      <c r="BH15" s="660"/>
      <c r="BI15" s="660"/>
      <c r="BJ15" s="660"/>
      <c r="BK15" s="660"/>
      <c r="BL15" s="660"/>
      <c r="BM15" s="660"/>
      <c r="BN15" s="661"/>
      <c r="BO15" s="662">
        <v>5.3</v>
      </c>
      <c r="BP15" s="662"/>
      <c r="BQ15" s="662"/>
      <c r="BR15" s="662"/>
      <c r="BS15" s="668" t="s">
        <v>238</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1043125</v>
      </c>
      <c r="CS15" s="660"/>
      <c r="CT15" s="660"/>
      <c r="CU15" s="660"/>
      <c r="CV15" s="660"/>
      <c r="CW15" s="660"/>
      <c r="CX15" s="660"/>
      <c r="CY15" s="661"/>
      <c r="CZ15" s="662">
        <v>19.899999999999999</v>
      </c>
      <c r="DA15" s="662"/>
      <c r="DB15" s="662"/>
      <c r="DC15" s="662"/>
      <c r="DD15" s="668">
        <v>690922</v>
      </c>
      <c r="DE15" s="660"/>
      <c r="DF15" s="660"/>
      <c r="DG15" s="660"/>
      <c r="DH15" s="660"/>
      <c r="DI15" s="660"/>
      <c r="DJ15" s="660"/>
      <c r="DK15" s="660"/>
      <c r="DL15" s="660"/>
      <c r="DM15" s="660"/>
      <c r="DN15" s="660"/>
      <c r="DO15" s="660"/>
      <c r="DP15" s="661"/>
      <c r="DQ15" s="668">
        <v>436452</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121</v>
      </c>
      <c r="AA16" s="662"/>
      <c r="AB16" s="662"/>
      <c r="AC16" s="662"/>
      <c r="AD16" s="663" t="s">
        <v>232</v>
      </c>
      <c r="AE16" s="663"/>
      <c r="AF16" s="663"/>
      <c r="AG16" s="663"/>
      <c r="AH16" s="663"/>
      <c r="AI16" s="663"/>
      <c r="AJ16" s="663"/>
      <c r="AK16" s="663"/>
      <c r="AL16" s="664" t="s">
        <v>238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19335</v>
      </c>
      <c r="CS16" s="660"/>
      <c r="CT16" s="660"/>
      <c r="CU16" s="660"/>
      <c r="CV16" s="660"/>
      <c r="CW16" s="660"/>
      <c r="CX16" s="660"/>
      <c r="CY16" s="661"/>
      <c r="CZ16" s="662">
        <v>0.4</v>
      </c>
      <c r="DA16" s="662"/>
      <c r="DB16" s="662"/>
      <c r="DC16" s="662"/>
      <c r="DD16" s="668" t="s">
        <v>238</v>
      </c>
      <c r="DE16" s="660"/>
      <c r="DF16" s="660"/>
      <c r="DG16" s="660"/>
      <c r="DH16" s="660"/>
      <c r="DI16" s="660"/>
      <c r="DJ16" s="660"/>
      <c r="DK16" s="660"/>
      <c r="DL16" s="660"/>
      <c r="DM16" s="660"/>
      <c r="DN16" s="660"/>
      <c r="DO16" s="660"/>
      <c r="DP16" s="661"/>
      <c r="DQ16" s="668">
        <v>4880</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4131</v>
      </c>
      <c r="S17" s="660"/>
      <c r="T17" s="660"/>
      <c r="U17" s="660"/>
      <c r="V17" s="660"/>
      <c r="W17" s="660"/>
      <c r="X17" s="660"/>
      <c r="Y17" s="661"/>
      <c r="Z17" s="662">
        <v>0.1</v>
      </c>
      <c r="AA17" s="662"/>
      <c r="AB17" s="662"/>
      <c r="AC17" s="662"/>
      <c r="AD17" s="663">
        <v>4131</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130</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520928</v>
      </c>
      <c r="CS17" s="660"/>
      <c r="CT17" s="660"/>
      <c r="CU17" s="660"/>
      <c r="CV17" s="660"/>
      <c r="CW17" s="660"/>
      <c r="CX17" s="660"/>
      <c r="CY17" s="661"/>
      <c r="CZ17" s="662">
        <v>9.9</v>
      </c>
      <c r="DA17" s="662"/>
      <c r="DB17" s="662"/>
      <c r="DC17" s="662"/>
      <c r="DD17" s="668" t="s">
        <v>121</v>
      </c>
      <c r="DE17" s="660"/>
      <c r="DF17" s="660"/>
      <c r="DG17" s="660"/>
      <c r="DH17" s="660"/>
      <c r="DI17" s="660"/>
      <c r="DJ17" s="660"/>
      <c r="DK17" s="660"/>
      <c r="DL17" s="660"/>
      <c r="DM17" s="660"/>
      <c r="DN17" s="660"/>
      <c r="DO17" s="660"/>
      <c r="DP17" s="661"/>
      <c r="DQ17" s="668">
        <v>519808</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1931889</v>
      </c>
      <c r="S18" s="660"/>
      <c r="T18" s="660"/>
      <c r="U18" s="660"/>
      <c r="V18" s="660"/>
      <c r="W18" s="660"/>
      <c r="X18" s="660"/>
      <c r="Y18" s="661"/>
      <c r="Z18" s="662">
        <v>35.799999999999997</v>
      </c>
      <c r="AA18" s="662"/>
      <c r="AB18" s="662"/>
      <c r="AC18" s="662"/>
      <c r="AD18" s="663">
        <v>1814295</v>
      </c>
      <c r="AE18" s="663"/>
      <c r="AF18" s="663"/>
      <c r="AG18" s="663"/>
      <c r="AH18" s="663"/>
      <c r="AI18" s="663"/>
      <c r="AJ18" s="663"/>
      <c r="AK18" s="663"/>
      <c r="AL18" s="664">
        <v>59.5</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238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232</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1814295</v>
      </c>
      <c r="S19" s="660"/>
      <c r="T19" s="660"/>
      <c r="U19" s="660"/>
      <c r="V19" s="660"/>
      <c r="W19" s="660"/>
      <c r="X19" s="660"/>
      <c r="Y19" s="661"/>
      <c r="Z19" s="662">
        <v>33.700000000000003</v>
      </c>
      <c r="AA19" s="662"/>
      <c r="AB19" s="662"/>
      <c r="AC19" s="662"/>
      <c r="AD19" s="663">
        <v>1814295</v>
      </c>
      <c r="AE19" s="663"/>
      <c r="AF19" s="663"/>
      <c r="AG19" s="663"/>
      <c r="AH19" s="663"/>
      <c r="AI19" s="663"/>
      <c r="AJ19" s="663"/>
      <c r="AK19" s="663"/>
      <c r="AL19" s="664">
        <v>59.5</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121</v>
      </c>
      <c r="BP19" s="662"/>
      <c r="BQ19" s="662"/>
      <c r="BR19" s="662"/>
      <c r="BS19" s="668" t="s">
        <v>121</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117594</v>
      </c>
      <c r="S20" s="660"/>
      <c r="T20" s="660"/>
      <c r="U20" s="660"/>
      <c r="V20" s="660"/>
      <c r="W20" s="660"/>
      <c r="X20" s="660"/>
      <c r="Y20" s="661"/>
      <c r="Z20" s="662">
        <v>2.2000000000000002</v>
      </c>
      <c r="AA20" s="662"/>
      <c r="AB20" s="662"/>
      <c r="AC20" s="662"/>
      <c r="AD20" s="663" t="s">
        <v>121</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121</v>
      </c>
      <c r="BP20" s="662"/>
      <c r="BQ20" s="662"/>
      <c r="BR20" s="662"/>
      <c r="BS20" s="668" t="s">
        <v>238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5242333</v>
      </c>
      <c r="CS20" s="660"/>
      <c r="CT20" s="660"/>
      <c r="CU20" s="660"/>
      <c r="CV20" s="660"/>
      <c r="CW20" s="660"/>
      <c r="CX20" s="660"/>
      <c r="CY20" s="661"/>
      <c r="CZ20" s="662">
        <v>100</v>
      </c>
      <c r="DA20" s="662"/>
      <c r="DB20" s="662"/>
      <c r="DC20" s="662"/>
      <c r="DD20" s="668">
        <v>1254251</v>
      </c>
      <c r="DE20" s="660"/>
      <c r="DF20" s="660"/>
      <c r="DG20" s="660"/>
      <c r="DH20" s="660"/>
      <c r="DI20" s="660"/>
      <c r="DJ20" s="660"/>
      <c r="DK20" s="660"/>
      <c r="DL20" s="660"/>
      <c r="DM20" s="660"/>
      <c r="DN20" s="660"/>
      <c r="DO20" s="660"/>
      <c r="DP20" s="661"/>
      <c r="DQ20" s="668">
        <v>3503605</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238</v>
      </c>
      <c r="AA21" s="662"/>
      <c r="AB21" s="662"/>
      <c r="AC21" s="662"/>
      <c r="AD21" s="663" t="s">
        <v>238</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232</v>
      </c>
      <c r="BP21" s="662"/>
      <c r="BQ21" s="662"/>
      <c r="BR21" s="662"/>
      <c r="BS21" s="668" t="s">
        <v>238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3150653</v>
      </c>
      <c r="S22" s="660"/>
      <c r="T22" s="660"/>
      <c r="U22" s="660"/>
      <c r="V22" s="660"/>
      <c r="W22" s="660"/>
      <c r="X22" s="660"/>
      <c r="Y22" s="661"/>
      <c r="Z22" s="662">
        <v>58.4</v>
      </c>
      <c r="AA22" s="662"/>
      <c r="AB22" s="662"/>
      <c r="AC22" s="662"/>
      <c r="AD22" s="663">
        <v>3033059</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238</v>
      </c>
      <c r="BP22" s="662"/>
      <c r="BQ22" s="662"/>
      <c r="BR22" s="662"/>
      <c r="BS22" s="668" t="s">
        <v>232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1067</v>
      </c>
      <c r="S23" s="660"/>
      <c r="T23" s="660"/>
      <c r="U23" s="660"/>
      <c r="V23" s="660"/>
      <c r="W23" s="660"/>
      <c r="X23" s="660"/>
      <c r="Y23" s="661"/>
      <c r="Z23" s="662">
        <v>0</v>
      </c>
      <c r="AA23" s="662"/>
      <c r="AB23" s="662"/>
      <c r="AC23" s="662"/>
      <c r="AD23" s="663">
        <v>1067</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232</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14913</v>
      </c>
      <c r="S24" s="660"/>
      <c r="T24" s="660"/>
      <c r="U24" s="660"/>
      <c r="V24" s="660"/>
      <c r="W24" s="660"/>
      <c r="X24" s="660"/>
      <c r="Y24" s="661"/>
      <c r="Z24" s="662">
        <v>0.3</v>
      </c>
      <c r="AA24" s="662"/>
      <c r="AB24" s="662"/>
      <c r="AC24" s="662"/>
      <c r="AD24" s="663" t="s">
        <v>121</v>
      </c>
      <c r="AE24" s="663"/>
      <c r="AF24" s="663"/>
      <c r="AG24" s="663"/>
      <c r="AH24" s="663"/>
      <c r="AI24" s="663"/>
      <c r="AJ24" s="663"/>
      <c r="AK24" s="663"/>
      <c r="AL24" s="664" t="s">
        <v>238</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238</v>
      </c>
      <c r="BP24" s="662"/>
      <c r="BQ24" s="662"/>
      <c r="BR24" s="662"/>
      <c r="BS24" s="668" t="s">
        <v>130</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1646407</v>
      </c>
      <c r="CS24" s="649"/>
      <c r="CT24" s="649"/>
      <c r="CU24" s="649"/>
      <c r="CV24" s="649"/>
      <c r="CW24" s="649"/>
      <c r="CX24" s="649"/>
      <c r="CY24" s="650"/>
      <c r="CZ24" s="653">
        <v>31.4</v>
      </c>
      <c r="DA24" s="654"/>
      <c r="DB24" s="654"/>
      <c r="DC24" s="673"/>
      <c r="DD24" s="692">
        <v>1265366</v>
      </c>
      <c r="DE24" s="649"/>
      <c r="DF24" s="649"/>
      <c r="DG24" s="649"/>
      <c r="DH24" s="649"/>
      <c r="DI24" s="649"/>
      <c r="DJ24" s="649"/>
      <c r="DK24" s="650"/>
      <c r="DL24" s="692">
        <v>1264091</v>
      </c>
      <c r="DM24" s="649"/>
      <c r="DN24" s="649"/>
      <c r="DO24" s="649"/>
      <c r="DP24" s="649"/>
      <c r="DQ24" s="649"/>
      <c r="DR24" s="649"/>
      <c r="DS24" s="649"/>
      <c r="DT24" s="649"/>
      <c r="DU24" s="649"/>
      <c r="DV24" s="650"/>
      <c r="DW24" s="653">
        <v>39.6</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101836</v>
      </c>
      <c r="S25" s="660"/>
      <c r="T25" s="660"/>
      <c r="U25" s="660"/>
      <c r="V25" s="660"/>
      <c r="W25" s="660"/>
      <c r="X25" s="660"/>
      <c r="Y25" s="661"/>
      <c r="Z25" s="662">
        <v>1.9</v>
      </c>
      <c r="AA25" s="662"/>
      <c r="AB25" s="662"/>
      <c r="AC25" s="662"/>
      <c r="AD25" s="663">
        <v>3641</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238</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662508</v>
      </c>
      <c r="CS25" s="695"/>
      <c r="CT25" s="695"/>
      <c r="CU25" s="695"/>
      <c r="CV25" s="695"/>
      <c r="CW25" s="695"/>
      <c r="CX25" s="695"/>
      <c r="CY25" s="696"/>
      <c r="CZ25" s="664">
        <v>12.6</v>
      </c>
      <c r="DA25" s="693"/>
      <c r="DB25" s="693"/>
      <c r="DC25" s="697"/>
      <c r="DD25" s="668">
        <v>589185</v>
      </c>
      <c r="DE25" s="695"/>
      <c r="DF25" s="695"/>
      <c r="DG25" s="695"/>
      <c r="DH25" s="695"/>
      <c r="DI25" s="695"/>
      <c r="DJ25" s="695"/>
      <c r="DK25" s="696"/>
      <c r="DL25" s="668">
        <v>587913</v>
      </c>
      <c r="DM25" s="695"/>
      <c r="DN25" s="695"/>
      <c r="DO25" s="695"/>
      <c r="DP25" s="695"/>
      <c r="DQ25" s="695"/>
      <c r="DR25" s="695"/>
      <c r="DS25" s="695"/>
      <c r="DT25" s="695"/>
      <c r="DU25" s="695"/>
      <c r="DV25" s="696"/>
      <c r="DW25" s="664">
        <v>18.399999999999999</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17752</v>
      </c>
      <c r="S26" s="660"/>
      <c r="T26" s="660"/>
      <c r="U26" s="660"/>
      <c r="V26" s="660"/>
      <c r="W26" s="660"/>
      <c r="X26" s="660"/>
      <c r="Y26" s="661"/>
      <c r="Z26" s="662">
        <v>0.3</v>
      </c>
      <c r="AA26" s="662"/>
      <c r="AB26" s="662"/>
      <c r="AC26" s="662"/>
      <c r="AD26" s="663" t="s">
        <v>121</v>
      </c>
      <c r="AE26" s="663"/>
      <c r="AF26" s="663"/>
      <c r="AG26" s="663"/>
      <c r="AH26" s="663"/>
      <c r="AI26" s="663"/>
      <c r="AJ26" s="663"/>
      <c r="AK26" s="663"/>
      <c r="AL26" s="664" t="s">
        <v>238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397967</v>
      </c>
      <c r="CS26" s="660"/>
      <c r="CT26" s="660"/>
      <c r="CU26" s="660"/>
      <c r="CV26" s="660"/>
      <c r="CW26" s="660"/>
      <c r="CX26" s="660"/>
      <c r="CY26" s="661"/>
      <c r="CZ26" s="664">
        <v>7.6</v>
      </c>
      <c r="DA26" s="693"/>
      <c r="DB26" s="693"/>
      <c r="DC26" s="697"/>
      <c r="DD26" s="668">
        <v>331549</v>
      </c>
      <c r="DE26" s="660"/>
      <c r="DF26" s="660"/>
      <c r="DG26" s="660"/>
      <c r="DH26" s="660"/>
      <c r="DI26" s="660"/>
      <c r="DJ26" s="660"/>
      <c r="DK26" s="661"/>
      <c r="DL26" s="668" t="s">
        <v>121</v>
      </c>
      <c r="DM26" s="660"/>
      <c r="DN26" s="660"/>
      <c r="DO26" s="660"/>
      <c r="DP26" s="660"/>
      <c r="DQ26" s="660"/>
      <c r="DR26" s="660"/>
      <c r="DS26" s="660"/>
      <c r="DT26" s="660"/>
      <c r="DU26" s="660"/>
      <c r="DV26" s="661"/>
      <c r="DW26" s="664" t="s">
        <v>238</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611217</v>
      </c>
      <c r="S27" s="660"/>
      <c r="T27" s="660"/>
      <c r="U27" s="660"/>
      <c r="V27" s="660"/>
      <c r="W27" s="660"/>
      <c r="X27" s="660"/>
      <c r="Y27" s="661"/>
      <c r="Z27" s="662">
        <v>11.3</v>
      </c>
      <c r="AA27" s="662"/>
      <c r="AB27" s="662"/>
      <c r="AC27" s="662"/>
      <c r="AD27" s="663" t="s">
        <v>121</v>
      </c>
      <c r="AE27" s="663"/>
      <c r="AF27" s="663"/>
      <c r="AG27" s="663"/>
      <c r="AH27" s="663"/>
      <c r="AI27" s="663"/>
      <c r="AJ27" s="663"/>
      <c r="AK27" s="663"/>
      <c r="AL27" s="664" t="s">
        <v>238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952896</v>
      </c>
      <c r="BH27" s="660"/>
      <c r="BI27" s="660"/>
      <c r="BJ27" s="660"/>
      <c r="BK27" s="660"/>
      <c r="BL27" s="660"/>
      <c r="BM27" s="660"/>
      <c r="BN27" s="661"/>
      <c r="BO27" s="662">
        <v>100</v>
      </c>
      <c r="BP27" s="662"/>
      <c r="BQ27" s="662"/>
      <c r="BR27" s="662"/>
      <c r="BS27" s="668">
        <v>6628</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462971</v>
      </c>
      <c r="CS27" s="695"/>
      <c r="CT27" s="695"/>
      <c r="CU27" s="695"/>
      <c r="CV27" s="695"/>
      <c r="CW27" s="695"/>
      <c r="CX27" s="695"/>
      <c r="CY27" s="696"/>
      <c r="CZ27" s="664">
        <v>8.8000000000000007</v>
      </c>
      <c r="DA27" s="693"/>
      <c r="DB27" s="693"/>
      <c r="DC27" s="697"/>
      <c r="DD27" s="668">
        <v>156373</v>
      </c>
      <c r="DE27" s="695"/>
      <c r="DF27" s="695"/>
      <c r="DG27" s="695"/>
      <c r="DH27" s="695"/>
      <c r="DI27" s="695"/>
      <c r="DJ27" s="695"/>
      <c r="DK27" s="696"/>
      <c r="DL27" s="668">
        <v>156370</v>
      </c>
      <c r="DM27" s="695"/>
      <c r="DN27" s="695"/>
      <c r="DO27" s="695"/>
      <c r="DP27" s="695"/>
      <c r="DQ27" s="695"/>
      <c r="DR27" s="695"/>
      <c r="DS27" s="695"/>
      <c r="DT27" s="695"/>
      <c r="DU27" s="695"/>
      <c r="DV27" s="696"/>
      <c r="DW27" s="664">
        <v>4.9000000000000004</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232</v>
      </c>
      <c r="S28" s="660"/>
      <c r="T28" s="660"/>
      <c r="U28" s="660"/>
      <c r="V28" s="660"/>
      <c r="W28" s="660"/>
      <c r="X28" s="660"/>
      <c r="Y28" s="661"/>
      <c r="Z28" s="662" t="s">
        <v>130</v>
      </c>
      <c r="AA28" s="662"/>
      <c r="AB28" s="662"/>
      <c r="AC28" s="662"/>
      <c r="AD28" s="663" t="s">
        <v>121</v>
      </c>
      <c r="AE28" s="663"/>
      <c r="AF28" s="663"/>
      <c r="AG28" s="663"/>
      <c r="AH28" s="663"/>
      <c r="AI28" s="663"/>
      <c r="AJ28" s="663"/>
      <c r="AK28" s="663"/>
      <c r="AL28" s="664" t="s">
        <v>238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520928</v>
      </c>
      <c r="CS28" s="660"/>
      <c r="CT28" s="660"/>
      <c r="CU28" s="660"/>
      <c r="CV28" s="660"/>
      <c r="CW28" s="660"/>
      <c r="CX28" s="660"/>
      <c r="CY28" s="661"/>
      <c r="CZ28" s="664">
        <v>9.9</v>
      </c>
      <c r="DA28" s="693"/>
      <c r="DB28" s="693"/>
      <c r="DC28" s="697"/>
      <c r="DD28" s="668">
        <v>519808</v>
      </c>
      <c r="DE28" s="660"/>
      <c r="DF28" s="660"/>
      <c r="DG28" s="660"/>
      <c r="DH28" s="660"/>
      <c r="DI28" s="660"/>
      <c r="DJ28" s="660"/>
      <c r="DK28" s="661"/>
      <c r="DL28" s="668">
        <v>519808</v>
      </c>
      <c r="DM28" s="660"/>
      <c r="DN28" s="660"/>
      <c r="DO28" s="660"/>
      <c r="DP28" s="660"/>
      <c r="DQ28" s="660"/>
      <c r="DR28" s="660"/>
      <c r="DS28" s="660"/>
      <c r="DT28" s="660"/>
      <c r="DU28" s="660"/>
      <c r="DV28" s="661"/>
      <c r="DW28" s="664">
        <v>16.3</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379591</v>
      </c>
      <c r="S29" s="660"/>
      <c r="T29" s="660"/>
      <c r="U29" s="660"/>
      <c r="V29" s="660"/>
      <c r="W29" s="660"/>
      <c r="X29" s="660"/>
      <c r="Y29" s="661"/>
      <c r="Z29" s="662">
        <v>7</v>
      </c>
      <c r="AA29" s="662"/>
      <c r="AB29" s="662"/>
      <c r="AC29" s="662"/>
      <c r="AD29" s="663" t="s">
        <v>121</v>
      </c>
      <c r="AE29" s="663"/>
      <c r="AF29" s="663"/>
      <c r="AG29" s="663"/>
      <c r="AH29" s="663"/>
      <c r="AI29" s="663"/>
      <c r="AJ29" s="663"/>
      <c r="AK29" s="663"/>
      <c r="AL29" s="664" t="s">
        <v>130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520928</v>
      </c>
      <c r="CS29" s="695"/>
      <c r="CT29" s="695"/>
      <c r="CU29" s="695"/>
      <c r="CV29" s="695"/>
      <c r="CW29" s="695"/>
      <c r="CX29" s="695"/>
      <c r="CY29" s="696"/>
      <c r="CZ29" s="664">
        <v>9.9</v>
      </c>
      <c r="DA29" s="693"/>
      <c r="DB29" s="693"/>
      <c r="DC29" s="697"/>
      <c r="DD29" s="668">
        <v>519808</v>
      </c>
      <c r="DE29" s="695"/>
      <c r="DF29" s="695"/>
      <c r="DG29" s="695"/>
      <c r="DH29" s="695"/>
      <c r="DI29" s="695"/>
      <c r="DJ29" s="695"/>
      <c r="DK29" s="696"/>
      <c r="DL29" s="668">
        <v>519808</v>
      </c>
      <c r="DM29" s="695"/>
      <c r="DN29" s="695"/>
      <c r="DO29" s="695"/>
      <c r="DP29" s="695"/>
      <c r="DQ29" s="695"/>
      <c r="DR29" s="695"/>
      <c r="DS29" s="695"/>
      <c r="DT29" s="695"/>
      <c r="DU29" s="695"/>
      <c r="DV29" s="696"/>
      <c r="DW29" s="664">
        <v>16.3</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57403</v>
      </c>
      <c r="S30" s="660"/>
      <c r="T30" s="660"/>
      <c r="U30" s="660"/>
      <c r="V30" s="660"/>
      <c r="W30" s="660"/>
      <c r="X30" s="660"/>
      <c r="Y30" s="661"/>
      <c r="Z30" s="662">
        <v>1.1000000000000001</v>
      </c>
      <c r="AA30" s="662"/>
      <c r="AB30" s="662"/>
      <c r="AC30" s="662"/>
      <c r="AD30" s="663">
        <v>5761</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178</v>
      </c>
      <c r="AY30" s="646"/>
      <c r="AZ30" s="646"/>
      <c r="BA30" s="646"/>
      <c r="BB30" s="646"/>
      <c r="BC30" s="646"/>
      <c r="BD30" s="646"/>
      <c r="BE30" s="646"/>
      <c r="BF30" s="647"/>
      <c r="BG30" s="719">
        <v>98.7</v>
      </c>
      <c r="BH30" s="720"/>
      <c r="BI30" s="720"/>
      <c r="BJ30" s="720"/>
      <c r="BK30" s="720"/>
      <c r="BL30" s="720"/>
      <c r="BM30" s="654">
        <v>95.3</v>
      </c>
      <c r="BN30" s="720"/>
      <c r="BO30" s="720"/>
      <c r="BP30" s="720"/>
      <c r="BQ30" s="721"/>
      <c r="BR30" s="719">
        <v>98.5</v>
      </c>
      <c r="BS30" s="720"/>
      <c r="BT30" s="720"/>
      <c r="BU30" s="720"/>
      <c r="BV30" s="720"/>
      <c r="BW30" s="720"/>
      <c r="BX30" s="654">
        <v>94.1</v>
      </c>
      <c r="BY30" s="720"/>
      <c r="BZ30" s="720"/>
      <c r="CA30" s="720"/>
      <c r="CB30" s="721"/>
      <c r="CD30" s="724"/>
      <c r="CE30" s="725"/>
      <c r="CF30" s="674" t="s">
        <v>305</v>
      </c>
      <c r="CG30" s="675"/>
      <c r="CH30" s="675"/>
      <c r="CI30" s="675"/>
      <c r="CJ30" s="675"/>
      <c r="CK30" s="675"/>
      <c r="CL30" s="675"/>
      <c r="CM30" s="675"/>
      <c r="CN30" s="675"/>
      <c r="CO30" s="675"/>
      <c r="CP30" s="675"/>
      <c r="CQ30" s="676"/>
      <c r="CR30" s="659">
        <v>498354</v>
      </c>
      <c r="CS30" s="660"/>
      <c r="CT30" s="660"/>
      <c r="CU30" s="660"/>
      <c r="CV30" s="660"/>
      <c r="CW30" s="660"/>
      <c r="CX30" s="660"/>
      <c r="CY30" s="661"/>
      <c r="CZ30" s="664">
        <v>9.5</v>
      </c>
      <c r="DA30" s="693"/>
      <c r="DB30" s="693"/>
      <c r="DC30" s="697"/>
      <c r="DD30" s="668">
        <v>497234</v>
      </c>
      <c r="DE30" s="660"/>
      <c r="DF30" s="660"/>
      <c r="DG30" s="660"/>
      <c r="DH30" s="660"/>
      <c r="DI30" s="660"/>
      <c r="DJ30" s="660"/>
      <c r="DK30" s="661"/>
      <c r="DL30" s="668">
        <v>497234</v>
      </c>
      <c r="DM30" s="660"/>
      <c r="DN30" s="660"/>
      <c r="DO30" s="660"/>
      <c r="DP30" s="660"/>
      <c r="DQ30" s="660"/>
      <c r="DR30" s="660"/>
      <c r="DS30" s="660"/>
      <c r="DT30" s="660"/>
      <c r="DU30" s="660"/>
      <c r="DV30" s="661"/>
      <c r="DW30" s="664">
        <v>15.6</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29705</v>
      </c>
      <c r="S31" s="660"/>
      <c r="T31" s="660"/>
      <c r="U31" s="660"/>
      <c r="V31" s="660"/>
      <c r="W31" s="660"/>
      <c r="X31" s="660"/>
      <c r="Y31" s="661"/>
      <c r="Z31" s="662">
        <v>0.6</v>
      </c>
      <c r="AA31" s="662"/>
      <c r="AB31" s="662"/>
      <c r="AC31" s="662"/>
      <c r="AD31" s="663" t="s">
        <v>232</v>
      </c>
      <c r="AE31" s="663"/>
      <c r="AF31" s="663"/>
      <c r="AG31" s="663"/>
      <c r="AH31" s="663"/>
      <c r="AI31" s="663"/>
      <c r="AJ31" s="663"/>
      <c r="AK31" s="663"/>
      <c r="AL31" s="664" t="s">
        <v>121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v>
      </c>
      <c r="BH31" s="695"/>
      <c r="BI31" s="695"/>
      <c r="BJ31" s="695"/>
      <c r="BK31" s="695"/>
      <c r="BL31" s="695"/>
      <c r="BM31" s="665">
        <v>96.3</v>
      </c>
      <c r="BN31" s="717"/>
      <c r="BO31" s="717"/>
      <c r="BP31" s="717"/>
      <c r="BQ31" s="718"/>
      <c r="BR31" s="716">
        <v>98.6</v>
      </c>
      <c r="BS31" s="695"/>
      <c r="BT31" s="695"/>
      <c r="BU31" s="695"/>
      <c r="BV31" s="695"/>
      <c r="BW31" s="695"/>
      <c r="BX31" s="665">
        <v>95</v>
      </c>
      <c r="BY31" s="717"/>
      <c r="BZ31" s="717"/>
      <c r="CA31" s="717"/>
      <c r="CB31" s="718"/>
      <c r="CD31" s="724"/>
      <c r="CE31" s="725"/>
      <c r="CF31" s="674" t="s">
        <v>309</v>
      </c>
      <c r="CG31" s="675"/>
      <c r="CH31" s="675"/>
      <c r="CI31" s="675"/>
      <c r="CJ31" s="675"/>
      <c r="CK31" s="675"/>
      <c r="CL31" s="675"/>
      <c r="CM31" s="675"/>
      <c r="CN31" s="675"/>
      <c r="CO31" s="675"/>
      <c r="CP31" s="675"/>
      <c r="CQ31" s="676"/>
      <c r="CR31" s="659">
        <v>22574</v>
      </c>
      <c r="CS31" s="695"/>
      <c r="CT31" s="695"/>
      <c r="CU31" s="695"/>
      <c r="CV31" s="695"/>
      <c r="CW31" s="695"/>
      <c r="CX31" s="695"/>
      <c r="CY31" s="696"/>
      <c r="CZ31" s="664">
        <v>0.4</v>
      </c>
      <c r="DA31" s="693"/>
      <c r="DB31" s="693"/>
      <c r="DC31" s="697"/>
      <c r="DD31" s="668">
        <v>22574</v>
      </c>
      <c r="DE31" s="695"/>
      <c r="DF31" s="695"/>
      <c r="DG31" s="695"/>
      <c r="DH31" s="695"/>
      <c r="DI31" s="695"/>
      <c r="DJ31" s="695"/>
      <c r="DK31" s="696"/>
      <c r="DL31" s="668">
        <v>22574</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139274</v>
      </c>
      <c r="S32" s="660"/>
      <c r="T32" s="660"/>
      <c r="U32" s="660"/>
      <c r="V32" s="660"/>
      <c r="W32" s="660"/>
      <c r="X32" s="660"/>
      <c r="Y32" s="661"/>
      <c r="Z32" s="662">
        <v>2.6</v>
      </c>
      <c r="AA32" s="662"/>
      <c r="AB32" s="662"/>
      <c r="AC32" s="662"/>
      <c r="AD32" s="663" t="s">
        <v>232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98.4</v>
      </c>
      <c r="BH32" s="729"/>
      <c r="BI32" s="729"/>
      <c r="BJ32" s="729"/>
      <c r="BK32" s="729"/>
      <c r="BL32" s="729"/>
      <c r="BM32" s="730">
        <v>93.6</v>
      </c>
      <c r="BN32" s="729"/>
      <c r="BO32" s="729"/>
      <c r="BP32" s="729"/>
      <c r="BQ32" s="731"/>
      <c r="BR32" s="728">
        <v>98.3</v>
      </c>
      <c r="BS32" s="729"/>
      <c r="BT32" s="729"/>
      <c r="BU32" s="729"/>
      <c r="BV32" s="729"/>
      <c r="BW32" s="729"/>
      <c r="BX32" s="730">
        <v>92.3</v>
      </c>
      <c r="BY32" s="729"/>
      <c r="BZ32" s="729"/>
      <c r="CA32" s="729"/>
      <c r="CB32" s="731"/>
      <c r="CD32" s="726"/>
      <c r="CE32" s="727"/>
      <c r="CF32" s="674" t="s">
        <v>312</v>
      </c>
      <c r="CG32" s="675"/>
      <c r="CH32" s="675"/>
      <c r="CI32" s="675"/>
      <c r="CJ32" s="675"/>
      <c r="CK32" s="675"/>
      <c r="CL32" s="675"/>
      <c r="CM32" s="675"/>
      <c r="CN32" s="675"/>
      <c r="CO32" s="675"/>
      <c r="CP32" s="675"/>
      <c r="CQ32" s="676"/>
      <c r="CR32" s="659" t="s">
        <v>238</v>
      </c>
      <c r="CS32" s="660"/>
      <c r="CT32" s="660"/>
      <c r="CU32" s="660"/>
      <c r="CV32" s="660"/>
      <c r="CW32" s="660"/>
      <c r="CX32" s="660"/>
      <c r="CY32" s="661"/>
      <c r="CZ32" s="664" t="s">
        <v>121</v>
      </c>
      <c r="DA32" s="693"/>
      <c r="DB32" s="693"/>
      <c r="DC32" s="697"/>
      <c r="DD32" s="668" t="s">
        <v>238</v>
      </c>
      <c r="DE32" s="660"/>
      <c r="DF32" s="660"/>
      <c r="DG32" s="660"/>
      <c r="DH32" s="660"/>
      <c r="DI32" s="660"/>
      <c r="DJ32" s="660"/>
      <c r="DK32" s="661"/>
      <c r="DL32" s="668" t="s">
        <v>121</v>
      </c>
      <c r="DM32" s="660"/>
      <c r="DN32" s="660"/>
      <c r="DO32" s="660"/>
      <c r="DP32" s="660"/>
      <c r="DQ32" s="660"/>
      <c r="DR32" s="660"/>
      <c r="DS32" s="660"/>
      <c r="DT32" s="660"/>
      <c r="DU32" s="660"/>
      <c r="DV32" s="661"/>
      <c r="DW32" s="664" t="s">
        <v>238</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70386</v>
      </c>
      <c r="S33" s="660"/>
      <c r="T33" s="660"/>
      <c r="U33" s="660"/>
      <c r="V33" s="660"/>
      <c r="W33" s="660"/>
      <c r="X33" s="660"/>
      <c r="Y33" s="661"/>
      <c r="Z33" s="662">
        <v>1.3</v>
      </c>
      <c r="AA33" s="662"/>
      <c r="AB33" s="662"/>
      <c r="AC33" s="662"/>
      <c r="AD33" s="663" t="s">
        <v>238</v>
      </c>
      <c r="AE33" s="663"/>
      <c r="AF33" s="663"/>
      <c r="AG33" s="663"/>
      <c r="AH33" s="663"/>
      <c r="AI33" s="663"/>
      <c r="AJ33" s="663"/>
      <c r="AK33" s="663"/>
      <c r="AL33" s="664" t="s">
        <v>232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2322340</v>
      </c>
      <c r="CS33" s="695"/>
      <c r="CT33" s="695"/>
      <c r="CU33" s="695"/>
      <c r="CV33" s="695"/>
      <c r="CW33" s="695"/>
      <c r="CX33" s="695"/>
      <c r="CY33" s="696"/>
      <c r="CZ33" s="664">
        <v>44.3</v>
      </c>
      <c r="DA33" s="693"/>
      <c r="DB33" s="693"/>
      <c r="DC33" s="697"/>
      <c r="DD33" s="668">
        <v>1832487</v>
      </c>
      <c r="DE33" s="695"/>
      <c r="DF33" s="695"/>
      <c r="DG33" s="695"/>
      <c r="DH33" s="695"/>
      <c r="DI33" s="695"/>
      <c r="DJ33" s="695"/>
      <c r="DK33" s="696"/>
      <c r="DL33" s="668">
        <v>1448314</v>
      </c>
      <c r="DM33" s="695"/>
      <c r="DN33" s="695"/>
      <c r="DO33" s="695"/>
      <c r="DP33" s="695"/>
      <c r="DQ33" s="695"/>
      <c r="DR33" s="695"/>
      <c r="DS33" s="695"/>
      <c r="DT33" s="695"/>
      <c r="DU33" s="695"/>
      <c r="DV33" s="696"/>
      <c r="DW33" s="664">
        <v>45.3</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202487</v>
      </c>
      <c r="S34" s="660"/>
      <c r="T34" s="660"/>
      <c r="U34" s="660"/>
      <c r="V34" s="660"/>
      <c r="W34" s="660"/>
      <c r="X34" s="660"/>
      <c r="Y34" s="661"/>
      <c r="Z34" s="662">
        <v>3.8</v>
      </c>
      <c r="AA34" s="662"/>
      <c r="AB34" s="662"/>
      <c r="AC34" s="662"/>
      <c r="AD34" s="663">
        <v>3542</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888592</v>
      </c>
      <c r="CS34" s="660"/>
      <c r="CT34" s="660"/>
      <c r="CU34" s="660"/>
      <c r="CV34" s="660"/>
      <c r="CW34" s="660"/>
      <c r="CX34" s="660"/>
      <c r="CY34" s="661"/>
      <c r="CZ34" s="664">
        <v>17</v>
      </c>
      <c r="DA34" s="693"/>
      <c r="DB34" s="693"/>
      <c r="DC34" s="697"/>
      <c r="DD34" s="668">
        <v>682978</v>
      </c>
      <c r="DE34" s="660"/>
      <c r="DF34" s="660"/>
      <c r="DG34" s="660"/>
      <c r="DH34" s="660"/>
      <c r="DI34" s="660"/>
      <c r="DJ34" s="660"/>
      <c r="DK34" s="661"/>
      <c r="DL34" s="668">
        <v>406323</v>
      </c>
      <c r="DM34" s="660"/>
      <c r="DN34" s="660"/>
      <c r="DO34" s="660"/>
      <c r="DP34" s="660"/>
      <c r="DQ34" s="660"/>
      <c r="DR34" s="660"/>
      <c r="DS34" s="660"/>
      <c r="DT34" s="660"/>
      <c r="DU34" s="660"/>
      <c r="DV34" s="661"/>
      <c r="DW34" s="664">
        <v>12.7</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614700</v>
      </c>
      <c r="S35" s="660"/>
      <c r="T35" s="660"/>
      <c r="U35" s="660"/>
      <c r="V35" s="660"/>
      <c r="W35" s="660"/>
      <c r="X35" s="660"/>
      <c r="Y35" s="661"/>
      <c r="Z35" s="662">
        <v>11.4</v>
      </c>
      <c r="AA35" s="662"/>
      <c r="AB35" s="662"/>
      <c r="AC35" s="662"/>
      <c r="AD35" s="663" t="s">
        <v>121</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599101</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54885</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46846</v>
      </c>
      <c r="CS35" s="695"/>
      <c r="CT35" s="695"/>
      <c r="CU35" s="695"/>
      <c r="CV35" s="695"/>
      <c r="CW35" s="695"/>
      <c r="CX35" s="695"/>
      <c r="CY35" s="696"/>
      <c r="CZ35" s="664">
        <v>0.9</v>
      </c>
      <c r="DA35" s="693"/>
      <c r="DB35" s="693"/>
      <c r="DC35" s="697"/>
      <c r="DD35" s="668">
        <v>36184</v>
      </c>
      <c r="DE35" s="695"/>
      <c r="DF35" s="695"/>
      <c r="DG35" s="695"/>
      <c r="DH35" s="695"/>
      <c r="DI35" s="695"/>
      <c r="DJ35" s="695"/>
      <c r="DK35" s="696"/>
      <c r="DL35" s="668">
        <v>34747</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195924</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50077</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724724</v>
      </c>
      <c r="CS36" s="660"/>
      <c r="CT36" s="660"/>
      <c r="CU36" s="660"/>
      <c r="CV36" s="660"/>
      <c r="CW36" s="660"/>
      <c r="CX36" s="660"/>
      <c r="CY36" s="661"/>
      <c r="CZ36" s="664">
        <v>13.8</v>
      </c>
      <c r="DA36" s="693"/>
      <c r="DB36" s="693"/>
      <c r="DC36" s="697"/>
      <c r="DD36" s="668">
        <v>554289</v>
      </c>
      <c r="DE36" s="660"/>
      <c r="DF36" s="660"/>
      <c r="DG36" s="660"/>
      <c r="DH36" s="660"/>
      <c r="DI36" s="660"/>
      <c r="DJ36" s="660"/>
      <c r="DK36" s="661"/>
      <c r="DL36" s="668">
        <v>470707</v>
      </c>
      <c r="DM36" s="660"/>
      <c r="DN36" s="660"/>
      <c r="DO36" s="660"/>
      <c r="DP36" s="660"/>
      <c r="DQ36" s="660"/>
      <c r="DR36" s="660"/>
      <c r="DS36" s="660"/>
      <c r="DT36" s="660"/>
      <c r="DU36" s="660"/>
      <c r="DV36" s="661"/>
      <c r="DW36" s="664">
        <v>14.7</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149100</v>
      </c>
      <c r="S37" s="660"/>
      <c r="T37" s="660"/>
      <c r="U37" s="660"/>
      <c r="V37" s="660"/>
      <c r="W37" s="660"/>
      <c r="X37" s="660"/>
      <c r="Y37" s="661"/>
      <c r="Z37" s="662">
        <v>2.8</v>
      </c>
      <c r="AA37" s="662"/>
      <c r="AB37" s="662"/>
      <c r="AC37" s="662"/>
      <c r="AD37" s="663" t="s">
        <v>121</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6137</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1519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350373</v>
      </c>
      <c r="CS37" s="695"/>
      <c r="CT37" s="695"/>
      <c r="CU37" s="695"/>
      <c r="CV37" s="695"/>
      <c r="CW37" s="695"/>
      <c r="CX37" s="695"/>
      <c r="CY37" s="696"/>
      <c r="CZ37" s="664">
        <v>6.7</v>
      </c>
      <c r="DA37" s="693"/>
      <c r="DB37" s="693"/>
      <c r="DC37" s="697"/>
      <c r="DD37" s="668">
        <v>345930</v>
      </c>
      <c r="DE37" s="695"/>
      <c r="DF37" s="695"/>
      <c r="DG37" s="695"/>
      <c r="DH37" s="695"/>
      <c r="DI37" s="695"/>
      <c r="DJ37" s="695"/>
      <c r="DK37" s="696"/>
      <c r="DL37" s="668">
        <v>341791</v>
      </c>
      <c r="DM37" s="695"/>
      <c r="DN37" s="695"/>
      <c r="DO37" s="695"/>
      <c r="DP37" s="695"/>
      <c r="DQ37" s="695"/>
      <c r="DR37" s="695"/>
      <c r="DS37" s="695"/>
      <c r="DT37" s="695"/>
      <c r="DU37" s="695"/>
      <c r="DV37" s="696"/>
      <c r="DW37" s="664">
        <v>10.7</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5390984</v>
      </c>
      <c r="S38" s="740"/>
      <c r="T38" s="740"/>
      <c r="U38" s="740"/>
      <c r="V38" s="740"/>
      <c r="W38" s="740"/>
      <c r="X38" s="740"/>
      <c r="Y38" s="741"/>
      <c r="Z38" s="742">
        <v>100</v>
      </c>
      <c r="AA38" s="742"/>
      <c r="AB38" s="742"/>
      <c r="AC38" s="742"/>
      <c r="AD38" s="743">
        <v>3047070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736</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2418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598365</v>
      </c>
      <c r="CS38" s="660"/>
      <c r="CT38" s="660"/>
      <c r="CU38" s="660"/>
      <c r="CV38" s="660"/>
      <c r="CW38" s="660"/>
      <c r="CX38" s="660"/>
      <c r="CY38" s="661"/>
      <c r="CZ38" s="664">
        <v>11.4</v>
      </c>
      <c r="DA38" s="693"/>
      <c r="DB38" s="693"/>
      <c r="DC38" s="697"/>
      <c r="DD38" s="668">
        <v>536537</v>
      </c>
      <c r="DE38" s="660"/>
      <c r="DF38" s="660"/>
      <c r="DG38" s="660"/>
      <c r="DH38" s="660"/>
      <c r="DI38" s="660"/>
      <c r="DJ38" s="660"/>
      <c r="DK38" s="661"/>
      <c r="DL38" s="668">
        <v>536537</v>
      </c>
      <c r="DM38" s="660"/>
      <c r="DN38" s="660"/>
      <c r="DO38" s="660"/>
      <c r="DP38" s="660"/>
      <c r="DQ38" s="660"/>
      <c r="DR38" s="660"/>
      <c r="DS38" s="660"/>
      <c r="DT38" s="660"/>
      <c r="DU38" s="660"/>
      <c r="DV38" s="661"/>
      <c r="DW38" s="664">
        <v>16.8</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43813</v>
      </c>
      <c r="CS39" s="695"/>
      <c r="CT39" s="695"/>
      <c r="CU39" s="695"/>
      <c r="CV39" s="695"/>
      <c r="CW39" s="695"/>
      <c r="CX39" s="695"/>
      <c r="CY39" s="696"/>
      <c r="CZ39" s="664">
        <v>0.8</v>
      </c>
      <c r="DA39" s="693"/>
      <c r="DB39" s="693"/>
      <c r="DC39" s="697"/>
      <c r="DD39" s="668">
        <v>22499</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69588</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20000</v>
      </c>
      <c r="CS40" s="660"/>
      <c r="CT40" s="660"/>
      <c r="CU40" s="660"/>
      <c r="CV40" s="660"/>
      <c r="CW40" s="660"/>
      <c r="CX40" s="660"/>
      <c r="CY40" s="661"/>
      <c r="CZ40" s="664">
        <v>0.4</v>
      </c>
      <c r="DA40" s="693"/>
      <c r="DB40" s="693"/>
      <c r="DC40" s="697"/>
      <c r="DD40" s="668" t="s">
        <v>121</v>
      </c>
      <c r="DE40" s="660"/>
      <c r="DF40" s="660"/>
      <c r="DG40" s="660"/>
      <c r="DH40" s="660"/>
      <c r="DI40" s="660"/>
      <c r="DJ40" s="660"/>
      <c r="DK40" s="661"/>
      <c r="DL40" s="668" t="s">
        <v>232</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326716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323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1273586</v>
      </c>
      <c r="CS42" s="660"/>
      <c r="CT42" s="660"/>
      <c r="CU42" s="660"/>
      <c r="CV42" s="660"/>
      <c r="CW42" s="660"/>
      <c r="CX42" s="660"/>
      <c r="CY42" s="661"/>
      <c r="CZ42" s="664">
        <v>24.3</v>
      </c>
      <c r="DA42" s="665"/>
      <c r="DB42" s="665"/>
      <c r="DC42" s="760"/>
      <c r="DD42" s="668">
        <v>405752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82128</v>
      </c>
      <c r="CS43" s="695"/>
      <c r="CT43" s="695"/>
      <c r="CU43" s="695"/>
      <c r="CV43" s="695"/>
      <c r="CW43" s="695"/>
      <c r="CX43" s="695"/>
      <c r="CY43" s="696"/>
      <c r="CZ43" s="664">
        <v>1.6</v>
      </c>
      <c r="DA43" s="693"/>
      <c r="DB43" s="693"/>
      <c r="DC43" s="697"/>
      <c r="DD43" s="668">
        <v>82128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1254251</v>
      </c>
      <c r="CS44" s="660"/>
      <c r="CT44" s="660"/>
      <c r="CU44" s="660"/>
      <c r="CV44" s="660"/>
      <c r="CW44" s="660"/>
      <c r="CX44" s="660"/>
      <c r="CY44" s="661"/>
      <c r="CZ44" s="664">
        <v>23.9</v>
      </c>
      <c r="DA44" s="665"/>
      <c r="DB44" s="665"/>
      <c r="DC44" s="760"/>
      <c r="DD44" s="668">
        <v>400872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731359</v>
      </c>
      <c r="CS45" s="695"/>
      <c r="CT45" s="695"/>
      <c r="CU45" s="695"/>
      <c r="CV45" s="695"/>
      <c r="CW45" s="695"/>
      <c r="CX45" s="695"/>
      <c r="CY45" s="696"/>
      <c r="CZ45" s="664">
        <v>14</v>
      </c>
      <c r="DA45" s="693"/>
      <c r="DB45" s="693"/>
      <c r="DC45" s="697"/>
      <c r="DD45" s="668">
        <v>212968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517145</v>
      </c>
      <c r="CS46" s="660"/>
      <c r="CT46" s="660"/>
      <c r="CU46" s="660"/>
      <c r="CV46" s="660"/>
      <c r="CW46" s="660"/>
      <c r="CX46" s="660"/>
      <c r="CY46" s="661"/>
      <c r="CZ46" s="664">
        <v>9.9</v>
      </c>
      <c r="DA46" s="665"/>
      <c r="DB46" s="665"/>
      <c r="DC46" s="760"/>
      <c r="DD46" s="668">
        <v>183203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19335</v>
      </c>
      <c r="CS47" s="695"/>
      <c r="CT47" s="695"/>
      <c r="CU47" s="695"/>
      <c r="CV47" s="695"/>
      <c r="CW47" s="695"/>
      <c r="CX47" s="695"/>
      <c r="CY47" s="696"/>
      <c r="CZ47" s="664">
        <v>0.4</v>
      </c>
      <c r="DA47" s="693"/>
      <c r="DB47" s="693"/>
      <c r="DC47" s="697"/>
      <c r="DD47" s="668">
        <v>4880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130</v>
      </c>
      <c r="CS48" s="660"/>
      <c r="CT48" s="660"/>
      <c r="CU48" s="660"/>
      <c r="CV48" s="660"/>
      <c r="CW48" s="660"/>
      <c r="CX48" s="660"/>
      <c r="CY48" s="661"/>
      <c r="CZ48" s="664" t="s">
        <v>121</v>
      </c>
      <c r="DA48" s="665"/>
      <c r="DB48" s="665"/>
      <c r="DC48" s="760"/>
      <c r="DD48" s="668" t="s">
        <v>232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5242333</v>
      </c>
      <c r="CS49" s="729"/>
      <c r="CT49" s="729"/>
      <c r="CU49" s="729"/>
      <c r="CV49" s="729"/>
      <c r="CW49" s="729"/>
      <c r="CX49" s="729"/>
      <c r="CY49" s="761"/>
      <c r="CZ49" s="744">
        <v>100</v>
      </c>
      <c r="DA49" s="762"/>
      <c r="DB49" s="762"/>
      <c r="DC49" s="763"/>
      <c r="DD49" s="764">
        <v>3503605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Bp6C6u4J+6CM5ZeTq8TUHeWP4SC28BilmqgwMXAt6P9T9/I1P5qApBNAAWv5fFNh2oWFsPTxI6OudlHjNCnlg==" saltValue="fzaVnN4Gl2mjVHANv3Ey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5391</v>
      </c>
      <c r="R7" s="795"/>
      <c r="S7" s="795"/>
      <c r="T7" s="795"/>
      <c r="U7" s="795"/>
      <c r="V7" s="795">
        <v>5242</v>
      </c>
      <c r="W7" s="795"/>
      <c r="X7" s="795"/>
      <c r="Y7" s="795"/>
      <c r="Z7" s="795"/>
      <c r="AA7" s="795">
        <v>149</v>
      </c>
      <c r="AB7" s="795"/>
      <c r="AC7" s="795"/>
      <c r="AD7" s="795"/>
      <c r="AE7" s="796"/>
      <c r="AF7" s="797">
        <v>79</v>
      </c>
      <c r="AG7" s="798"/>
      <c r="AH7" s="798"/>
      <c r="AI7" s="798"/>
      <c r="AJ7" s="799"/>
      <c r="AK7" s="834" t="s">
        <v>577</v>
      </c>
      <c r="AL7" s="835"/>
      <c r="AM7" s="835"/>
      <c r="AN7" s="835"/>
      <c r="AO7" s="835"/>
      <c r="AP7" s="835">
        <v>4890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596</v>
      </c>
      <c r="BT7" s="839"/>
      <c r="BU7" s="839"/>
      <c r="BV7" s="839"/>
      <c r="BW7" s="839"/>
      <c r="BX7" s="839"/>
      <c r="BY7" s="839"/>
      <c r="BZ7" s="839"/>
      <c r="CA7" s="839"/>
      <c r="CB7" s="839"/>
      <c r="CC7" s="839"/>
      <c r="CD7" s="839"/>
      <c r="CE7" s="839"/>
      <c r="CF7" s="839"/>
      <c r="CG7" s="840"/>
      <c r="CH7" s="831">
        <v>-8</v>
      </c>
      <c r="CI7" s="832"/>
      <c r="CJ7" s="832"/>
      <c r="CK7" s="832"/>
      <c r="CL7" s="833"/>
      <c r="CM7" s="831">
        <v>55</v>
      </c>
      <c r="CN7" s="832"/>
      <c r="CO7" s="832"/>
      <c r="CP7" s="832"/>
      <c r="CQ7" s="833"/>
      <c r="CR7" s="831">
        <v>4</v>
      </c>
      <c r="CS7" s="832"/>
      <c r="CT7" s="832"/>
      <c r="CU7" s="832"/>
      <c r="CV7" s="833"/>
      <c r="CW7" s="831" t="s">
        <v>599</v>
      </c>
      <c r="CX7" s="832"/>
      <c r="CY7" s="832"/>
      <c r="CZ7" s="832"/>
      <c r="DA7" s="833"/>
      <c r="DB7" s="831" t="s">
        <v>600</v>
      </c>
      <c r="DC7" s="832"/>
      <c r="DD7" s="832"/>
      <c r="DE7" s="832"/>
      <c r="DF7" s="833"/>
      <c r="DG7" s="831">
        <v>10</v>
      </c>
      <c r="DH7" s="832"/>
      <c r="DI7" s="832"/>
      <c r="DJ7" s="832"/>
      <c r="DK7" s="833"/>
      <c r="DL7" s="831" t="s">
        <v>601</v>
      </c>
      <c r="DM7" s="832"/>
      <c r="DN7" s="832"/>
      <c r="DO7" s="832"/>
      <c r="DP7" s="833"/>
      <c r="DQ7" s="831" t="s">
        <v>601</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6</v>
      </c>
      <c r="R8" s="819"/>
      <c r="S8" s="819"/>
      <c r="T8" s="819"/>
      <c r="U8" s="819"/>
      <c r="V8" s="819" t="s">
        <v>578</v>
      </c>
      <c r="W8" s="819"/>
      <c r="X8" s="819"/>
      <c r="Y8" s="819"/>
      <c r="Z8" s="819"/>
      <c r="AA8" s="819">
        <v>6</v>
      </c>
      <c r="AB8" s="819"/>
      <c r="AC8" s="819"/>
      <c r="AD8" s="819"/>
      <c r="AE8" s="820"/>
      <c r="AF8" s="821">
        <v>6</v>
      </c>
      <c r="AG8" s="822"/>
      <c r="AH8" s="822"/>
      <c r="AI8" s="822"/>
      <c r="AJ8" s="823"/>
      <c r="AK8" s="824" t="s">
        <v>578</v>
      </c>
      <c r="AL8" s="825"/>
      <c r="AM8" s="825"/>
      <c r="AN8" s="825"/>
      <c r="AO8" s="825"/>
      <c r="AP8" s="825" t="s">
        <v>579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f>Q7+Q8</f>
        <v>5397</v>
      </c>
      <c r="R23" s="854"/>
      <c r="S23" s="854"/>
      <c r="T23" s="854"/>
      <c r="U23" s="854"/>
      <c r="V23" s="854">
        <v>5242</v>
      </c>
      <c r="W23" s="854"/>
      <c r="X23" s="854"/>
      <c r="Y23" s="854"/>
      <c r="Z23" s="854"/>
      <c r="AA23" s="854">
        <f>AA7+AA8</f>
        <v>155</v>
      </c>
      <c r="AB23" s="854"/>
      <c r="AC23" s="854"/>
      <c r="AD23" s="854"/>
      <c r="AE23" s="855"/>
      <c r="AF23" s="856">
        <v>85</v>
      </c>
      <c r="AG23" s="854"/>
      <c r="AH23" s="854"/>
      <c r="AI23" s="854"/>
      <c r="AJ23" s="857"/>
      <c r="AK23" s="858"/>
      <c r="AL23" s="859"/>
      <c r="AM23" s="859"/>
      <c r="AN23" s="859"/>
      <c r="AO23" s="859"/>
      <c r="AP23" s="854">
        <v>4890</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1275</v>
      </c>
      <c r="R28" s="883"/>
      <c r="S28" s="883"/>
      <c r="T28" s="883"/>
      <c r="U28" s="883"/>
      <c r="V28" s="883">
        <v>1220</v>
      </c>
      <c r="W28" s="883"/>
      <c r="X28" s="883"/>
      <c r="Y28" s="883"/>
      <c r="Z28" s="883"/>
      <c r="AA28" s="883">
        <v>55</v>
      </c>
      <c r="AB28" s="883"/>
      <c r="AC28" s="883"/>
      <c r="AD28" s="883"/>
      <c r="AE28" s="884"/>
      <c r="AF28" s="885">
        <v>55</v>
      </c>
      <c r="AG28" s="883"/>
      <c r="AH28" s="883"/>
      <c r="AI28" s="883"/>
      <c r="AJ28" s="886"/>
      <c r="AK28" s="887">
        <v>70</v>
      </c>
      <c r="AL28" s="878"/>
      <c r="AM28" s="878"/>
      <c r="AN28" s="878"/>
      <c r="AO28" s="878"/>
      <c r="AP28" s="878" t="s">
        <v>577</v>
      </c>
      <c r="AQ28" s="878"/>
      <c r="AR28" s="878"/>
      <c r="AS28" s="878"/>
      <c r="AT28" s="878"/>
      <c r="AU28" s="878" t="s">
        <v>578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132</v>
      </c>
      <c r="R29" s="819"/>
      <c r="S29" s="819"/>
      <c r="T29" s="819"/>
      <c r="U29" s="819"/>
      <c r="V29" s="819">
        <v>135</v>
      </c>
      <c r="W29" s="819"/>
      <c r="X29" s="819"/>
      <c r="Y29" s="819"/>
      <c r="Z29" s="819"/>
      <c r="AA29" s="819">
        <v>-3</v>
      </c>
      <c r="AB29" s="819"/>
      <c r="AC29" s="819"/>
      <c r="AD29" s="819"/>
      <c r="AE29" s="820"/>
      <c r="AF29" s="821">
        <v>-3</v>
      </c>
      <c r="AG29" s="822"/>
      <c r="AH29" s="822"/>
      <c r="AI29" s="822"/>
      <c r="AJ29" s="823"/>
      <c r="AK29" s="890">
        <v>37</v>
      </c>
      <c r="AL29" s="891"/>
      <c r="AM29" s="891"/>
      <c r="AN29" s="891"/>
      <c r="AO29" s="891"/>
      <c r="AP29" s="891" t="s">
        <v>578</v>
      </c>
      <c r="AQ29" s="891"/>
      <c r="AR29" s="891"/>
      <c r="AS29" s="891"/>
      <c r="AT29" s="891"/>
      <c r="AU29" s="891" t="s">
        <v>578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235</v>
      </c>
      <c r="R30" s="819"/>
      <c r="S30" s="819"/>
      <c r="T30" s="819"/>
      <c r="U30" s="819"/>
      <c r="V30" s="819">
        <v>157</v>
      </c>
      <c r="W30" s="819"/>
      <c r="X30" s="819"/>
      <c r="Y30" s="819"/>
      <c r="Z30" s="819"/>
      <c r="AA30" s="819">
        <v>78</v>
      </c>
      <c r="AB30" s="819"/>
      <c r="AC30" s="819"/>
      <c r="AD30" s="819"/>
      <c r="AE30" s="820"/>
      <c r="AF30" s="821">
        <v>729</v>
      </c>
      <c r="AG30" s="822"/>
      <c r="AH30" s="822"/>
      <c r="AI30" s="822"/>
      <c r="AJ30" s="823"/>
      <c r="AK30" s="890" t="s">
        <v>578</v>
      </c>
      <c r="AL30" s="891"/>
      <c r="AM30" s="891"/>
      <c r="AN30" s="891"/>
      <c r="AO30" s="891"/>
      <c r="AP30" s="891">
        <v>280</v>
      </c>
      <c r="AQ30" s="891"/>
      <c r="AR30" s="891"/>
      <c r="AS30" s="891"/>
      <c r="AT30" s="891"/>
      <c r="AU30" s="891" t="s">
        <v>578</v>
      </c>
      <c r="AV30" s="891"/>
      <c r="AW30" s="891"/>
      <c r="AX30" s="891"/>
      <c r="AY30" s="891"/>
      <c r="AZ30" s="892"/>
      <c r="BA30" s="892"/>
      <c r="BB30" s="892"/>
      <c r="BC30" s="892"/>
      <c r="BD30" s="892"/>
      <c r="BE30" s="888" t="s">
        <v>397</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10</v>
      </c>
      <c r="R31" s="819"/>
      <c r="S31" s="819"/>
      <c r="T31" s="819"/>
      <c r="U31" s="819"/>
      <c r="V31" s="819">
        <v>9</v>
      </c>
      <c r="W31" s="819"/>
      <c r="X31" s="819"/>
      <c r="Y31" s="819"/>
      <c r="Z31" s="819"/>
      <c r="AA31" s="819">
        <v>1</v>
      </c>
      <c r="AB31" s="819"/>
      <c r="AC31" s="819"/>
      <c r="AD31" s="819"/>
      <c r="AE31" s="820"/>
      <c r="AF31" s="821">
        <v>1</v>
      </c>
      <c r="AG31" s="822"/>
      <c r="AH31" s="822"/>
      <c r="AI31" s="822"/>
      <c r="AJ31" s="823"/>
      <c r="AK31" s="890">
        <v>6</v>
      </c>
      <c r="AL31" s="891"/>
      <c r="AM31" s="891"/>
      <c r="AN31" s="891"/>
      <c r="AO31" s="891"/>
      <c r="AP31" s="891">
        <v>57</v>
      </c>
      <c r="AQ31" s="891"/>
      <c r="AR31" s="891"/>
      <c r="AS31" s="891"/>
      <c r="AT31" s="891"/>
      <c r="AU31" s="891">
        <v>26</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661</v>
      </c>
      <c r="R32" s="819"/>
      <c r="S32" s="819"/>
      <c r="T32" s="819"/>
      <c r="U32" s="819"/>
      <c r="V32" s="819">
        <v>667</v>
      </c>
      <c r="W32" s="819"/>
      <c r="X32" s="819"/>
      <c r="Y32" s="819"/>
      <c r="Z32" s="819"/>
      <c r="AA32" s="819">
        <v>-6</v>
      </c>
      <c r="AB32" s="819"/>
      <c r="AC32" s="819"/>
      <c r="AD32" s="819"/>
      <c r="AE32" s="820"/>
      <c r="AF32" s="821">
        <v>-6</v>
      </c>
      <c r="AG32" s="822"/>
      <c r="AH32" s="822"/>
      <c r="AI32" s="822"/>
      <c r="AJ32" s="823"/>
      <c r="AK32" s="890">
        <v>196</v>
      </c>
      <c r="AL32" s="891"/>
      <c r="AM32" s="891"/>
      <c r="AN32" s="891"/>
      <c r="AO32" s="891"/>
      <c r="AP32" s="891">
        <v>4950</v>
      </c>
      <c r="AQ32" s="891"/>
      <c r="AR32" s="891"/>
      <c r="AS32" s="891"/>
      <c r="AT32" s="891"/>
      <c r="AU32" s="891">
        <v>787</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777</v>
      </c>
      <c r="AG63" s="902"/>
      <c r="AH63" s="902"/>
      <c r="AI63" s="902"/>
      <c r="AJ63" s="903"/>
      <c r="AK63" s="904"/>
      <c r="AL63" s="899"/>
      <c r="AM63" s="899"/>
      <c r="AN63" s="899"/>
      <c r="AO63" s="899"/>
      <c r="AP63" s="902">
        <v>5287</v>
      </c>
      <c r="AQ63" s="902"/>
      <c r="AR63" s="902"/>
      <c r="AS63" s="902"/>
      <c r="AT63" s="902"/>
      <c r="AU63" s="902">
        <v>813</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389</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580</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581</v>
      </c>
      <c r="C69" s="934"/>
      <c r="D69" s="934"/>
      <c r="E69" s="934"/>
      <c r="F69" s="934"/>
      <c r="G69" s="934"/>
      <c r="H69" s="934"/>
      <c r="I69" s="934"/>
      <c r="J69" s="934"/>
      <c r="K69" s="934"/>
      <c r="L69" s="934"/>
      <c r="M69" s="934"/>
      <c r="N69" s="934"/>
      <c r="O69" s="934"/>
      <c r="P69" s="935"/>
      <c r="Q69" s="936">
        <v>5043</v>
      </c>
      <c r="R69" s="891"/>
      <c r="S69" s="891"/>
      <c r="T69" s="891"/>
      <c r="U69" s="891"/>
      <c r="V69" s="891">
        <v>4835</v>
      </c>
      <c r="W69" s="891"/>
      <c r="X69" s="891"/>
      <c r="Y69" s="891"/>
      <c r="Z69" s="891"/>
      <c r="AA69" s="891">
        <v>208</v>
      </c>
      <c r="AB69" s="891"/>
      <c r="AC69" s="891"/>
      <c r="AD69" s="891"/>
      <c r="AE69" s="891"/>
      <c r="AF69" s="891">
        <v>231</v>
      </c>
      <c r="AG69" s="891"/>
      <c r="AH69" s="891"/>
      <c r="AI69" s="891"/>
      <c r="AJ69" s="891"/>
      <c r="AK69" s="891">
        <v>0</v>
      </c>
      <c r="AL69" s="891"/>
      <c r="AM69" s="891"/>
      <c r="AN69" s="891"/>
      <c r="AO69" s="891"/>
      <c r="AP69" s="891">
        <v>497</v>
      </c>
      <c r="AQ69" s="891"/>
      <c r="AR69" s="891"/>
      <c r="AS69" s="891"/>
      <c r="AT69" s="891"/>
      <c r="AU69" s="891">
        <v>92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582</v>
      </c>
      <c r="C70" s="934"/>
      <c r="D70" s="934"/>
      <c r="E70" s="934"/>
      <c r="F70" s="934"/>
      <c r="G70" s="934"/>
      <c r="H70" s="934"/>
      <c r="I70" s="934"/>
      <c r="J70" s="934"/>
      <c r="K70" s="934"/>
      <c r="L70" s="934"/>
      <c r="M70" s="934"/>
      <c r="N70" s="934"/>
      <c r="O70" s="934"/>
      <c r="P70" s="935"/>
      <c r="Q70" s="936">
        <v>17</v>
      </c>
      <c r="R70" s="891"/>
      <c r="S70" s="891"/>
      <c r="T70" s="891"/>
      <c r="U70" s="891"/>
      <c r="V70" s="891">
        <v>14</v>
      </c>
      <c r="W70" s="891"/>
      <c r="X70" s="891"/>
      <c r="Y70" s="891"/>
      <c r="Z70" s="891"/>
      <c r="AA70" s="891">
        <v>3</v>
      </c>
      <c r="AB70" s="891"/>
      <c r="AC70" s="891"/>
      <c r="AD70" s="891"/>
      <c r="AE70" s="891"/>
      <c r="AF70" s="891" t="s">
        <v>597</v>
      </c>
      <c r="AG70" s="891"/>
      <c r="AH70" s="891"/>
      <c r="AI70" s="891"/>
      <c r="AJ70" s="891"/>
      <c r="AK70" s="891">
        <v>12</v>
      </c>
      <c r="AL70" s="891"/>
      <c r="AM70" s="891"/>
      <c r="AN70" s="891"/>
      <c r="AO70" s="891"/>
      <c r="AP70" s="891" t="s">
        <v>607</v>
      </c>
      <c r="AQ70" s="891"/>
      <c r="AR70" s="891"/>
      <c r="AS70" s="891"/>
      <c r="AT70" s="891"/>
      <c r="AU70" s="891" t="s">
        <v>607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583</v>
      </c>
      <c r="C71" s="934"/>
      <c r="D71" s="934"/>
      <c r="E71" s="934"/>
      <c r="F71" s="934"/>
      <c r="G71" s="934"/>
      <c r="H71" s="934"/>
      <c r="I71" s="934"/>
      <c r="J71" s="934"/>
      <c r="K71" s="934"/>
      <c r="L71" s="934"/>
      <c r="M71" s="934"/>
      <c r="N71" s="934"/>
      <c r="O71" s="934"/>
      <c r="P71" s="935"/>
      <c r="Q71" s="936">
        <v>297</v>
      </c>
      <c r="R71" s="891"/>
      <c r="S71" s="891"/>
      <c r="T71" s="891"/>
      <c r="U71" s="891"/>
      <c r="V71" s="891">
        <v>292</v>
      </c>
      <c r="W71" s="891"/>
      <c r="X71" s="891"/>
      <c r="Y71" s="891"/>
      <c r="Z71" s="891"/>
      <c r="AA71" s="891">
        <v>5</v>
      </c>
      <c r="AB71" s="891"/>
      <c r="AC71" s="891"/>
      <c r="AD71" s="891"/>
      <c r="AE71" s="891"/>
      <c r="AF71" s="891" t="s">
        <v>597</v>
      </c>
      <c r="AG71" s="891"/>
      <c r="AH71" s="891"/>
      <c r="AI71" s="891"/>
      <c r="AJ71" s="891"/>
      <c r="AK71" s="891">
        <v>34</v>
      </c>
      <c r="AL71" s="891"/>
      <c r="AM71" s="891"/>
      <c r="AN71" s="891"/>
      <c r="AO71" s="891"/>
      <c r="AP71" s="891" t="s">
        <v>607</v>
      </c>
      <c r="AQ71" s="891"/>
      <c r="AR71" s="891"/>
      <c r="AS71" s="891"/>
      <c r="AT71" s="891"/>
      <c r="AU71" s="891" t="s">
        <v>607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584</v>
      </c>
      <c r="C72" s="934"/>
      <c r="D72" s="934"/>
      <c r="E72" s="934"/>
      <c r="F72" s="934"/>
      <c r="G72" s="934"/>
      <c r="H72" s="934"/>
      <c r="I72" s="934"/>
      <c r="J72" s="934"/>
      <c r="K72" s="934"/>
      <c r="L72" s="934"/>
      <c r="M72" s="934"/>
      <c r="N72" s="934"/>
      <c r="O72" s="934"/>
      <c r="P72" s="935"/>
      <c r="Q72" s="936">
        <v>6676</v>
      </c>
      <c r="R72" s="891"/>
      <c r="S72" s="891"/>
      <c r="T72" s="891"/>
      <c r="U72" s="891"/>
      <c r="V72" s="891">
        <v>6648</v>
      </c>
      <c r="W72" s="891"/>
      <c r="X72" s="891"/>
      <c r="Y72" s="891"/>
      <c r="Z72" s="891"/>
      <c r="AA72" s="891">
        <v>28</v>
      </c>
      <c r="AB72" s="891"/>
      <c r="AC72" s="891"/>
      <c r="AD72" s="891"/>
      <c r="AE72" s="891"/>
      <c r="AF72" s="891">
        <v>30</v>
      </c>
      <c r="AG72" s="891"/>
      <c r="AH72" s="891"/>
      <c r="AI72" s="891"/>
      <c r="AJ72" s="891"/>
      <c r="AK72" s="891">
        <v>46</v>
      </c>
      <c r="AL72" s="891"/>
      <c r="AM72" s="891"/>
      <c r="AN72" s="891"/>
      <c r="AO72" s="891"/>
      <c r="AP72" s="891" t="s">
        <v>607</v>
      </c>
      <c r="AQ72" s="891"/>
      <c r="AR72" s="891"/>
      <c r="AS72" s="891"/>
      <c r="AT72" s="891"/>
      <c r="AU72" s="891" t="s">
        <v>607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585</v>
      </c>
      <c r="C73" s="934"/>
      <c r="D73" s="934"/>
      <c r="E73" s="934"/>
      <c r="F73" s="934"/>
      <c r="G73" s="934"/>
      <c r="H73" s="934"/>
      <c r="I73" s="934"/>
      <c r="J73" s="934"/>
      <c r="K73" s="934"/>
      <c r="L73" s="934"/>
      <c r="M73" s="934"/>
      <c r="N73" s="934"/>
      <c r="O73" s="934"/>
      <c r="P73" s="935"/>
      <c r="Q73" s="936">
        <v>20</v>
      </c>
      <c r="R73" s="891"/>
      <c r="S73" s="891"/>
      <c r="T73" s="891"/>
      <c r="U73" s="891"/>
      <c r="V73" s="891">
        <v>18</v>
      </c>
      <c r="W73" s="891"/>
      <c r="X73" s="891"/>
      <c r="Y73" s="891"/>
      <c r="Z73" s="891"/>
      <c r="AA73" s="891">
        <v>2</v>
      </c>
      <c r="AB73" s="891"/>
      <c r="AC73" s="891"/>
      <c r="AD73" s="891"/>
      <c r="AE73" s="891"/>
      <c r="AF73" s="891" t="s">
        <v>598</v>
      </c>
      <c r="AG73" s="891"/>
      <c r="AH73" s="891"/>
      <c r="AI73" s="891"/>
      <c r="AJ73" s="891"/>
      <c r="AK73" s="891">
        <v>0</v>
      </c>
      <c r="AL73" s="891"/>
      <c r="AM73" s="891"/>
      <c r="AN73" s="891"/>
      <c r="AO73" s="891"/>
      <c r="AP73" s="891" t="s">
        <v>607</v>
      </c>
      <c r="AQ73" s="891"/>
      <c r="AR73" s="891"/>
      <c r="AS73" s="891"/>
      <c r="AT73" s="891"/>
      <c r="AU73" s="891" t="s">
        <v>607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586</v>
      </c>
      <c r="C74" s="934"/>
      <c r="D74" s="934"/>
      <c r="E74" s="934"/>
      <c r="F74" s="934"/>
      <c r="G74" s="934"/>
      <c r="H74" s="934"/>
      <c r="I74" s="934"/>
      <c r="J74" s="934"/>
      <c r="K74" s="934"/>
      <c r="L74" s="934"/>
      <c r="M74" s="934"/>
      <c r="N74" s="934"/>
      <c r="O74" s="934"/>
      <c r="P74" s="935"/>
      <c r="Q74" s="936">
        <v>1092</v>
      </c>
      <c r="R74" s="891"/>
      <c r="S74" s="891"/>
      <c r="T74" s="891"/>
      <c r="U74" s="891"/>
      <c r="V74" s="891">
        <v>1062</v>
      </c>
      <c r="W74" s="891"/>
      <c r="X74" s="891"/>
      <c r="Y74" s="891"/>
      <c r="Z74" s="891"/>
      <c r="AA74" s="891">
        <v>30</v>
      </c>
      <c r="AB74" s="891"/>
      <c r="AC74" s="891"/>
      <c r="AD74" s="891"/>
      <c r="AE74" s="891"/>
      <c r="AF74" s="891">
        <v>30</v>
      </c>
      <c r="AG74" s="891"/>
      <c r="AH74" s="891"/>
      <c r="AI74" s="891"/>
      <c r="AJ74" s="891"/>
      <c r="AK74" s="891">
        <v>175</v>
      </c>
      <c r="AL74" s="891"/>
      <c r="AM74" s="891"/>
      <c r="AN74" s="891"/>
      <c r="AO74" s="891"/>
      <c r="AP74" s="891" t="s">
        <v>607</v>
      </c>
      <c r="AQ74" s="891"/>
      <c r="AR74" s="891"/>
      <c r="AS74" s="891"/>
      <c r="AT74" s="891"/>
      <c r="AU74" s="891" t="s">
        <v>607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587</v>
      </c>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581</v>
      </c>
      <c r="C76" s="934"/>
      <c r="D76" s="934"/>
      <c r="E76" s="934"/>
      <c r="F76" s="934"/>
      <c r="G76" s="934"/>
      <c r="H76" s="934"/>
      <c r="I76" s="934"/>
      <c r="J76" s="934"/>
      <c r="K76" s="934"/>
      <c r="L76" s="934"/>
      <c r="M76" s="934"/>
      <c r="N76" s="934"/>
      <c r="O76" s="934"/>
      <c r="P76" s="935"/>
      <c r="Q76" s="939">
        <v>1698</v>
      </c>
      <c r="R76" s="940"/>
      <c r="S76" s="940"/>
      <c r="T76" s="940"/>
      <c r="U76" s="890"/>
      <c r="V76" s="941">
        <v>1630</v>
      </c>
      <c r="W76" s="940"/>
      <c r="X76" s="940"/>
      <c r="Y76" s="940"/>
      <c r="Z76" s="890"/>
      <c r="AA76" s="941">
        <v>68</v>
      </c>
      <c r="AB76" s="940"/>
      <c r="AC76" s="940"/>
      <c r="AD76" s="940"/>
      <c r="AE76" s="890"/>
      <c r="AF76" s="941">
        <v>68</v>
      </c>
      <c r="AG76" s="940"/>
      <c r="AH76" s="940"/>
      <c r="AI76" s="940"/>
      <c r="AJ76" s="890"/>
      <c r="AK76" s="941">
        <v>124</v>
      </c>
      <c r="AL76" s="940"/>
      <c r="AM76" s="940"/>
      <c r="AN76" s="940"/>
      <c r="AO76" s="890"/>
      <c r="AP76" s="941" t="s">
        <v>607</v>
      </c>
      <c r="AQ76" s="940"/>
      <c r="AR76" s="940"/>
      <c r="AS76" s="940"/>
      <c r="AT76" s="890"/>
      <c r="AU76" s="941" t="s">
        <v>607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588</v>
      </c>
      <c r="C77" s="934"/>
      <c r="D77" s="934"/>
      <c r="E77" s="934"/>
      <c r="F77" s="934"/>
      <c r="G77" s="934"/>
      <c r="H77" s="934"/>
      <c r="I77" s="934"/>
      <c r="J77" s="934"/>
      <c r="K77" s="934"/>
      <c r="L77" s="934"/>
      <c r="M77" s="934"/>
      <c r="N77" s="934"/>
      <c r="O77" s="934"/>
      <c r="P77" s="935"/>
      <c r="Q77" s="939">
        <v>281118</v>
      </c>
      <c r="R77" s="940"/>
      <c r="S77" s="940"/>
      <c r="T77" s="940"/>
      <c r="U77" s="890"/>
      <c r="V77" s="941">
        <v>268079</v>
      </c>
      <c r="W77" s="940"/>
      <c r="X77" s="940"/>
      <c r="Y77" s="940"/>
      <c r="Z77" s="890"/>
      <c r="AA77" s="941">
        <v>13039</v>
      </c>
      <c r="AB77" s="940"/>
      <c r="AC77" s="940"/>
      <c r="AD77" s="940"/>
      <c r="AE77" s="890"/>
      <c r="AF77" s="941">
        <v>13039</v>
      </c>
      <c r="AG77" s="940"/>
      <c r="AH77" s="940"/>
      <c r="AI77" s="940"/>
      <c r="AJ77" s="890"/>
      <c r="AK77" s="941">
        <v>1356</v>
      </c>
      <c r="AL77" s="940"/>
      <c r="AM77" s="940"/>
      <c r="AN77" s="940"/>
      <c r="AO77" s="890"/>
      <c r="AP77" s="941" t="s">
        <v>607</v>
      </c>
      <c r="AQ77" s="940"/>
      <c r="AR77" s="940"/>
      <c r="AS77" s="940"/>
      <c r="AT77" s="890"/>
      <c r="AU77" s="941" t="s">
        <v>607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589</v>
      </c>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581</v>
      </c>
      <c r="C79" s="934"/>
      <c r="D79" s="934"/>
      <c r="E79" s="934"/>
      <c r="F79" s="934"/>
      <c r="G79" s="934"/>
      <c r="H79" s="934"/>
      <c r="I79" s="934"/>
      <c r="J79" s="934"/>
      <c r="K79" s="934"/>
      <c r="L79" s="934"/>
      <c r="M79" s="934"/>
      <c r="N79" s="934"/>
      <c r="O79" s="934"/>
      <c r="P79" s="935"/>
      <c r="Q79" s="936">
        <v>6639</v>
      </c>
      <c r="R79" s="891"/>
      <c r="S79" s="891"/>
      <c r="T79" s="891"/>
      <c r="U79" s="891"/>
      <c r="V79" s="891">
        <v>5898</v>
      </c>
      <c r="W79" s="891"/>
      <c r="X79" s="891"/>
      <c r="Y79" s="891"/>
      <c r="Z79" s="891"/>
      <c r="AA79" s="891">
        <v>740</v>
      </c>
      <c r="AB79" s="891"/>
      <c r="AC79" s="891"/>
      <c r="AD79" s="891"/>
      <c r="AE79" s="891"/>
      <c r="AF79" s="891">
        <v>741</v>
      </c>
      <c r="AG79" s="891"/>
      <c r="AH79" s="891"/>
      <c r="AI79" s="891"/>
      <c r="AJ79" s="891"/>
      <c r="AK79" s="891">
        <v>258</v>
      </c>
      <c r="AL79" s="891"/>
      <c r="AM79" s="891"/>
      <c r="AN79" s="891"/>
      <c r="AO79" s="891"/>
      <c r="AP79" s="891" t="s">
        <v>607</v>
      </c>
      <c r="AQ79" s="891"/>
      <c r="AR79" s="891"/>
      <c r="AS79" s="891"/>
      <c r="AT79" s="891"/>
      <c r="AU79" s="891" t="s">
        <v>607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590</v>
      </c>
      <c r="C80" s="934"/>
      <c r="D80" s="934"/>
      <c r="E80" s="934"/>
      <c r="F80" s="934"/>
      <c r="G80" s="934"/>
      <c r="H80" s="934"/>
      <c r="I80" s="934"/>
      <c r="J80" s="934"/>
      <c r="K80" s="934"/>
      <c r="L80" s="934"/>
      <c r="M80" s="934"/>
      <c r="N80" s="934"/>
      <c r="O80" s="934"/>
      <c r="P80" s="935"/>
      <c r="Q80" s="936">
        <v>14</v>
      </c>
      <c r="R80" s="891"/>
      <c r="S80" s="891"/>
      <c r="T80" s="891"/>
      <c r="U80" s="891"/>
      <c r="V80" s="891">
        <v>12</v>
      </c>
      <c r="W80" s="891"/>
      <c r="X80" s="891"/>
      <c r="Y80" s="891"/>
      <c r="Z80" s="891"/>
      <c r="AA80" s="891">
        <v>2</v>
      </c>
      <c r="AB80" s="891"/>
      <c r="AC80" s="891"/>
      <c r="AD80" s="891"/>
      <c r="AE80" s="891"/>
      <c r="AF80" s="891">
        <v>2</v>
      </c>
      <c r="AG80" s="891"/>
      <c r="AH80" s="891"/>
      <c r="AI80" s="891"/>
      <c r="AJ80" s="891"/>
      <c r="AK80" s="891">
        <v>9</v>
      </c>
      <c r="AL80" s="891"/>
      <c r="AM80" s="891"/>
      <c r="AN80" s="891"/>
      <c r="AO80" s="891"/>
      <c r="AP80" s="891" t="s">
        <v>607</v>
      </c>
      <c r="AQ80" s="891"/>
      <c r="AR80" s="891"/>
      <c r="AS80" s="891"/>
      <c r="AT80" s="891"/>
      <c r="AU80" s="891" t="s">
        <v>607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591</v>
      </c>
      <c r="C81" s="934"/>
      <c r="D81" s="934"/>
      <c r="E81" s="934"/>
      <c r="F81" s="934"/>
      <c r="G81" s="934"/>
      <c r="H81" s="934"/>
      <c r="I81" s="934"/>
      <c r="J81" s="934"/>
      <c r="K81" s="934"/>
      <c r="L81" s="934"/>
      <c r="M81" s="934"/>
      <c r="N81" s="934"/>
      <c r="O81" s="934"/>
      <c r="P81" s="935"/>
      <c r="Q81" s="936">
        <v>43</v>
      </c>
      <c r="R81" s="891"/>
      <c r="S81" s="891"/>
      <c r="T81" s="891"/>
      <c r="U81" s="891"/>
      <c r="V81" s="891">
        <v>30</v>
      </c>
      <c r="W81" s="891"/>
      <c r="X81" s="891"/>
      <c r="Y81" s="891"/>
      <c r="Z81" s="891"/>
      <c r="AA81" s="891">
        <v>12</v>
      </c>
      <c r="AB81" s="891"/>
      <c r="AC81" s="891"/>
      <c r="AD81" s="891"/>
      <c r="AE81" s="891"/>
      <c r="AF81" s="891">
        <v>9</v>
      </c>
      <c r="AG81" s="891"/>
      <c r="AH81" s="891"/>
      <c r="AI81" s="891"/>
      <c r="AJ81" s="891"/>
      <c r="AK81" s="891">
        <v>14</v>
      </c>
      <c r="AL81" s="891"/>
      <c r="AM81" s="891"/>
      <c r="AN81" s="891"/>
      <c r="AO81" s="891"/>
      <c r="AP81" s="891" t="s">
        <v>607</v>
      </c>
      <c r="AQ81" s="891"/>
      <c r="AR81" s="891"/>
      <c r="AS81" s="891"/>
      <c r="AT81" s="891"/>
      <c r="AU81" s="891" t="s">
        <v>607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592</v>
      </c>
      <c r="C82" s="934"/>
      <c r="D82" s="934"/>
      <c r="E82" s="934"/>
      <c r="F82" s="934"/>
      <c r="G82" s="934"/>
      <c r="H82" s="934"/>
      <c r="I82" s="934"/>
      <c r="J82" s="934"/>
      <c r="K82" s="934"/>
      <c r="L82" s="934"/>
      <c r="M82" s="934"/>
      <c r="N82" s="934"/>
      <c r="O82" s="934"/>
      <c r="P82" s="935"/>
      <c r="Q82" s="936">
        <v>1154</v>
      </c>
      <c r="R82" s="891"/>
      <c r="S82" s="891"/>
      <c r="T82" s="891"/>
      <c r="U82" s="891"/>
      <c r="V82" s="891">
        <v>1133</v>
      </c>
      <c r="W82" s="891"/>
      <c r="X82" s="891"/>
      <c r="Y82" s="891"/>
      <c r="Z82" s="891"/>
      <c r="AA82" s="891">
        <v>21</v>
      </c>
      <c r="AB82" s="891"/>
      <c r="AC82" s="891"/>
      <c r="AD82" s="891"/>
      <c r="AE82" s="891"/>
      <c r="AF82" s="891">
        <v>21</v>
      </c>
      <c r="AG82" s="891"/>
      <c r="AH82" s="891"/>
      <c r="AI82" s="891"/>
      <c r="AJ82" s="891"/>
      <c r="AK82" s="891">
        <v>0</v>
      </c>
      <c r="AL82" s="891"/>
      <c r="AM82" s="891"/>
      <c r="AN82" s="891"/>
      <c r="AO82" s="891"/>
      <c r="AP82" s="891">
        <v>154</v>
      </c>
      <c r="AQ82" s="891"/>
      <c r="AR82" s="891"/>
      <c r="AS82" s="891"/>
      <c r="AT82" s="891"/>
      <c r="AU82" s="891">
        <v>10</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593</v>
      </c>
      <c r="C83" s="934"/>
      <c r="D83" s="934"/>
      <c r="E83" s="934"/>
      <c r="F83" s="934"/>
      <c r="G83" s="934"/>
      <c r="H83" s="934"/>
      <c r="I83" s="934"/>
      <c r="J83" s="934"/>
      <c r="K83" s="934"/>
      <c r="L83" s="934"/>
      <c r="M83" s="934"/>
      <c r="N83" s="934"/>
      <c r="O83" s="934"/>
      <c r="P83" s="935"/>
      <c r="Q83" s="936">
        <v>148</v>
      </c>
      <c r="R83" s="891"/>
      <c r="S83" s="891"/>
      <c r="T83" s="891"/>
      <c r="U83" s="891"/>
      <c r="V83" s="891">
        <v>148</v>
      </c>
      <c r="W83" s="891"/>
      <c r="X83" s="891"/>
      <c r="Y83" s="891"/>
      <c r="Z83" s="891"/>
      <c r="AA83" s="891">
        <v>0</v>
      </c>
      <c r="AB83" s="891"/>
      <c r="AC83" s="891"/>
      <c r="AD83" s="891"/>
      <c r="AE83" s="891"/>
      <c r="AF83" s="891">
        <v>0</v>
      </c>
      <c r="AG83" s="891"/>
      <c r="AH83" s="891"/>
      <c r="AI83" s="891"/>
      <c r="AJ83" s="891"/>
      <c r="AK83" s="891" t="s">
        <v>517</v>
      </c>
      <c r="AL83" s="891"/>
      <c r="AM83" s="891"/>
      <c r="AN83" s="891"/>
      <c r="AO83" s="891"/>
      <c r="AP83" s="891">
        <v>207</v>
      </c>
      <c r="AQ83" s="891"/>
      <c r="AR83" s="891"/>
      <c r="AS83" s="891"/>
      <c r="AT83" s="891"/>
      <c r="AU83" s="891">
        <v>207</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594</v>
      </c>
      <c r="C84" s="934"/>
      <c r="D84" s="934"/>
      <c r="E84" s="934"/>
      <c r="F84" s="934"/>
      <c r="G84" s="934"/>
      <c r="H84" s="934"/>
      <c r="I84" s="934"/>
      <c r="J84" s="934"/>
      <c r="K84" s="934"/>
      <c r="L84" s="934"/>
      <c r="M84" s="934"/>
      <c r="N84" s="934"/>
      <c r="O84" s="934"/>
      <c r="P84" s="935"/>
      <c r="Q84" s="936">
        <v>0</v>
      </c>
      <c r="R84" s="891"/>
      <c r="S84" s="891"/>
      <c r="T84" s="891"/>
      <c r="U84" s="891"/>
      <c r="V84" s="891">
        <v>0</v>
      </c>
      <c r="W84" s="891"/>
      <c r="X84" s="891"/>
      <c r="Y84" s="891"/>
      <c r="Z84" s="891"/>
      <c r="AA84" s="891">
        <v>0</v>
      </c>
      <c r="AB84" s="891"/>
      <c r="AC84" s="891"/>
      <c r="AD84" s="891"/>
      <c r="AE84" s="891"/>
      <c r="AF84" s="891">
        <v>0</v>
      </c>
      <c r="AG84" s="891"/>
      <c r="AH84" s="891"/>
      <c r="AI84" s="891"/>
      <c r="AJ84" s="891"/>
      <c r="AK84" s="891">
        <v>0</v>
      </c>
      <c r="AL84" s="891"/>
      <c r="AM84" s="891"/>
      <c r="AN84" s="891"/>
      <c r="AO84" s="891"/>
      <c r="AP84" s="891" t="s">
        <v>607</v>
      </c>
      <c r="AQ84" s="891"/>
      <c r="AR84" s="891"/>
      <c r="AS84" s="891"/>
      <c r="AT84" s="891"/>
      <c r="AU84" s="891" t="s">
        <v>607</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t="s">
        <v>595</v>
      </c>
      <c r="C85" s="934"/>
      <c r="D85" s="934"/>
      <c r="E85" s="934"/>
      <c r="F85" s="934"/>
      <c r="G85" s="934"/>
      <c r="H85" s="934"/>
      <c r="I85" s="934"/>
      <c r="J85" s="934"/>
      <c r="K85" s="934"/>
      <c r="L85" s="934"/>
      <c r="M85" s="934"/>
      <c r="N85" s="934"/>
      <c r="O85" s="934"/>
      <c r="P85" s="935"/>
      <c r="Q85" s="936">
        <v>194</v>
      </c>
      <c r="R85" s="891"/>
      <c r="S85" s="891"/>
      <c r="T85" s="891"/>
      <c r="U85" s="891"/>
      <c r="V85" s="891">
        <v>185</v>
      </c>
      <c r="W85" s="891"/>
      <c r="X85" s="891"/>
      <c r="Y85" s="891"/>
      <c r="Z85" s="891"/>
      <c r="AA85" s="891">
        <v>8</v>
      </c>
      <c r="AB85" s="891"/>
      <c r="AC85" s="891"/>
      <c r="AD85" s="891"/>
      <c r="AE85" s="891"/>
      <c r="AF85" s="891">
        <v>8</v>
      </c>
      <c r="AG85" s="891"/>
      <c r="AH85" s="891"/>
      <c r="AI85" s="891"/>
      <c r="AJ85" s="891"/>
      <c r="AK85" s="891">
        <v>0</v>
      </c>
      <c r="AL85" s="891"/>
      <c r="AM85" s="891"/>
      <c r="AN85" s="891"/>
      <c r="AO85" s="891"/>
      <c r="AP85" s="891" t="s">
        <v>607</v>
      </c>
      <c r="AQ85" s="891"/>
      <c r="AR85" s="891"/>
      <c r="AS85" s="891"/>
      <c r="AT85" s="891"/>
      <c r="AU85" s="891" t="s">
        <v>607</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299</v>
      </c>
      <c r="AG109" s="955"/>
      <c r="AH109" s="955"/>
      <c r="AI109" s="955"/>
      <c r="AJ109" s="956"/>
      <c r="AK109" s="954" t="s">
        <v>298</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299</v>
      </c>
      <c r="BW109" s="955"/>
      <c r="BX109" s="955"/>
      <c r="BY109" s="955"/>
      <c r="BZ109" s="956"/>
      <c r="CA109" s="954" t="s">
        <v>298</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299</v>
      </c>
      <c r="DM109" s="955"/>
      <c r="DN109" s="955"/>
      <c r="DO109" s="955"/>
      <c r="DP109" s="956"/>
      <c r="DQ109" s="954" t="s">
        <v>298</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438094</v>
      </c>
      <c r="AB110" s="962"/>
      <c r="AC110" s="962"/>
      <c r="AD110" s="962"/>
      <c r="AE110" s="963"/>
      <c r="AF110" s="964">
        <v>492659</v>
      </c>
      <c r="AG110" s="962"/>
      <c r="AH110" s="962"/>
      <c r="AI110" s="962"/>
      <c r="AJ110" s="963"/>
      <c r="AK110" s="964">
        <v>520928</v>
      </c>
      <c r="AL110" s="962"/>
      <c r="AM110" s="962"/>
      <c r="AN110" s="962"/>
      <c r="AO110" s="963"/>
      <c r="AP110" s="965">
        <v>19.8</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4738999</v>
      </c>
      <c r="BR110" s="997"/>
      <c r="BS110" s="997"/>
      <c r="BT110" s="997"/>
      <c r="BU110" s="997"/>
      <c r="BV110" s="997">
        <v>4773140</v>
      </c>
      <c r="BW110" s="997"/>
      <c r="BX110" s="997"/>
      <c r="BY110" s="997"/>
      <c r="BZ110" s="997"/>
      <c r="CA110" s="997">
        <v>4889531</v>
      </c>
      <c r="CB110" s="997"/>
      <c r="CC110" s="997"/>
      <c r="CD110" s="997"/>
      <c r="CE110" s="997"/>
      <c r="CF110" s="1011">
        <v>185.4</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429</v>
      </c>
      <c r="DM110" s="997"/>
      <c r="DN110" s="997"/>
      <c r="DO110" s="997"/>
      <c r="DP110" s="997"/>
      <c r="DQ110" s="997" t="s">
        <v>428</v>
      </c>
      <c r="DR110" s="997"/>
      <c r="DS110" s="997"/>
      <c r="DT110" s="997"/>
      <c r="DU110" s="997"/>
      <c r="DV110" s="998" t="s">
        <v>429</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403</v>
      </c>
      <c r="AB111" s="1004"/>
      <c r="AC111" s="1004"/>
      <c r="AD111" s="1004"/>
      <c r="AE111" s="1005"/>
      <c r="AF111" s="1006" t="s">
        <v>403</v>
      </c>
      <c r="AG111" s="1004"/>
      <c r="AH111" s="1004"/>
      <c r="AI111" s="1004"/>
      <c r="AJ111" s="1005"/>
      <c r="AK111" s="1006" t="s">
        <v>431</v>
      </c>
      <c r="AL111" s="1004"/>
      <c r="AM111" s="1004"/>
      <c r="AN111" s="1004"/>
      <c r="AO111" s="1005"/>
      <c r="AP111" s="1007" t="s">
        <v>429</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438066</v>
      </c>
      <c r="BR111" s="990"/>
      <c r="BS111" s="990"/>
      <c r="BT111" s="990"/>
      <c r="BU111" s="990"/>
      <c r="BV111" s="990">
        <v>849731</v>
      </c>
      <c r="BW111" s="990"/>
      <c r="BX111" s="990"/>
      <c r="BY111" s="990"/>
      <c r="BZ111" s="990"/>
      <c r="CA111" s="990">
        <v>288626</v>
      </c>
      <c r="CB111" s="990"/>
      <c r="CC111" s="990"/>
      <c r="CD111" s="990"/>
      <c r="CE111" s="990"/>
      <c r="CF111" s="984">
        <v>10.9</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403</v>
      </c>
      <c r="DH111" s="990"/>
      <c r="DI111" s="990"/>
      <c r="DJ111" s="990"/>
      <c r="DK111" s="990"/>
      <c r="DL111" s="990" t="s">
        <v>431</v>
      </c>
      <c r="DM111" s="990"/>
      <c r="DN111" s="990"/>
      <c r="DO111" s="990"/>
      <c r="DP111" s="990"/>
      <c r="DQ111" s="990" t="s">
        <v>428</v>
      </c>
      <c r="DR111" s="990"/>
      <c r="DS111" s="990"/>
      <c r="DT111" s="990"/>
      <c r="DU111" s="990"/>
      <c r="DV111" s="991" t="s">
        <v>431</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403</v>
      </c>
      <c r="AB112" s="1029"/>
      <c r="AC112" s="1029"/>
      <c r="AD112" s="1029"/>
      <c r="AE112" s="1030"/>
      <c r="AF112" s="1031" t="s">
        <v>403</v>
      </c>
      <c r="AG112" s="1029"/>
      <c r="AH112" s="1029"/>
      <c r="AI112" s="1029"/>
      <c r="AJ112" s="1030"/>
      <c r="AK112" s="1031" t="s">
        <v>403</v>
      </c>
      <c r="AL112" s="1029"/>
      <c r="AM112" s="1029"/>
      <c r="AN112" s="1029"/>
      <c r="AO112" s="1030"/>
      <c r="AP112" s="1032" t="s">
        <v>403</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940697</v>
      </c>
      <c r="BR112" s="990"/>
      <c r="BS112" s="990"/>
      <c r="BT112" s="990"/>
      <c r="BU112" s="990"/>
      <c r="BV112" s="990">
        <v>871387</v>
      </c>
      <c r="BW112" s="990"/>
      <c r="BX112" s="990"/>
      <c r="BY112" s="990"/>
      <c r="BZ112" s="990"/>
      <c r="CA112" s="990">
        <v>812728</v>
      </c>
      <c r="CB112" s="990"/>
      <c r="CC112" s="990"/>
      <c r="CD112" s="990"/>
      <c r="CE112" s="990"/>
      <c r="CF112" s="984">
        <v>30.8</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403</v>
      </c>
      <c r="DH112" s="990"/>
      <c r="DI112" s="990"/>
      <c r="DJ112" s="990"/>
      <c r="DK112" s="990"/>
      <c r="DL112" s="990" t="s">
        <v>431</v>
      </c>
      <c r="DM112" s="990"/>
      <c r="DN112" s="990"/>
      <c r="DO112" s="990"/>
      <c r="DP112" s="990"/>
      <c r="DQ112" s="990" t="s">
        <v>431</v>
      </c>
      <c r="DR112" s="990"/>
      <c r="DS112" s="990"/>
      <c r="DT112" s="990"/>
      <c r="DU112" s="990"/>
      <c r="DV112" s="991" t="s">
        <v>403</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196635</v>
      </c>
      <c r="AB113" s="1004"/>
      <c r="AC113" s="1004"/>
      <c r="AD113" s="1004"/>
      <c r="AE113" s="1005"/>
      <c r="AF113" s="1006">
        <v>199471</v>
      </c>
      <c r="AG113" s="1004"/>
      <c r="AH113" s="1004"/>
      <c r="AI113" s="1004"/>
      <c r="AJ113" s="1005"/>
      <c r="AK113" s="1006">
        <v>202061</v>
      </c>
      <c r="AL113" s="1004"/>
      <c r="AM113" s="1004"/>
      <c r="AN113" s="1004"/>
      <c r="AO113" s="1005"/>
      <c r="AP113" s="1007">
        <v>7.7</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379168</v>
      </c>
      <c r="BR113" s="990"/>
      <c r="BS113" s="990"/>
      <c r="BT113" s="990"/>
      <c r="BU113" s="990"/>
      <c r="BV113" s="990">
        <v>346466</v>
      </c>
      <c r="BW113" s="990"/>
      <c r="BX113" s="990"/>
      <c r="BY113" s="990"/>
      <c r="BZ113" s="990"/>
      <c r="CA113" s="990">
        <v>311775</v>
      </c>
      <c r="CB113" s="990"/>
      <c r="CC113" s="990"/>
      <c r="CD113" s="990"/>
      <c r="CE113" s="990"/>
      <c r="CF113" s="984">
        <v>11.8</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403</v>
      </c>
      <c r="DM113" s="1029"/>
      <c r="DN113" s="1029"/>
      <c r="DO113" s="1029"/>
      <c r="DP113" s="1030"/>
      <c r="DQ113" s="1031" t="s">
        <v>403</v>
      </c>
      <c r="DR113" s="1029"/>
      <c r="DS113" s="1029"/>
      <c r="DT113" s="1029"/>
      <c r="DU113" s="1030"/>
      <c r="DV113" s="1032" t="s">
        <v>403</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25563</v>
      </c>
      <c r="AB114" s="1029"/>
      <c r="AC114" s="1029"/>
      <c r="AD114" s="1029"/>
      <c r="AE114" s="1030"/>
      <c r="AF114" s="1031">
        <v>39803</v>
      </c>
      <c r="AG114" s="1029"/>
      <c r="AH114" s="1029"/>
      <c r="AI114" s="1029"/>
      <c r="AJ114" s="1030"/>
      <c r="AK114" s="1031">
        <v>39006</v>
      </c>
      <c r="AL114" s="1029"/>
      <c r="AM114" s="1029"/>
      <c r="AN114" s="1029"/>
      <c r="AO114" s="1030"/>
      <c r="AP114" s="1032">
        <v>1.5</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766112</v>
      </c>
      <c r="BR114" s="990"/>
      <c r="BS114" s="990"/>
      <c r="BT114" s="990"/>
      <c r="BU114" s="990"/>
      <c r="BV114" s="990">
        <v>729738</v>
      </c>
      <c r="BW114" s="990"/>
      <c r="BX114" s="990"/>
      <c r="BY114" s="990"/>
      <c r="BZ114" s="990"/>
      <c r="CA114" s="990">
        <v>735049</v>
      </c>
      <c r="CB114" s="990"/>
      <c r="CC114" s="990"/>
      <c r="CD114" s="990"/>
      <c r="CE114" s="990"/>
      <c r="CF114" s="984">
        <v>27.9</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403</v>
      </c>
      <c r="DH114" s="1029"/>
      <c r="DI114" s="1029"/>
      <c r="DJ114" s="1029"/>
      <c r="DK114" s="1030"/>
      <c r="DL114" s="1031" t="s">
        <v>403</v>
      </c>
      <c r="DM114" s="1029"/>
      <c r="DN114" s="1029"/>
      <c r="DO114" s="1029"/>
      <c r="DP114" s="1030"/>
      <c r="DQ114" s="1031" t="s">
        <v>403</v>
      </c>
      <c r="DR114" s="1029"/>
      <c r="DS114" s="1029"/>
      <c r="DT114" s="1029"/>
      <c r="DU114" s="1030"/>
      <c r="DV114" s="1032" t="s">
        <v>403</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23960</v>
      </c>
      <c r="AB115" s="1004"/>
      <c r="AC115" s="1004"/>
      <c r="AD115" s="1004"/>
      <c r="AE115" s="1005"/>
      <c r="AF115" s="1006">
        <v>22840</v>
      </c>
      <c r="AG115" s="1004"/>
      <c r="AH115" s="1004"/>
      <c r="AI115" s="1004"/>
      <c r="AJ115" s="1005"/>
      <c r="AK115" s="1006">
        <v>43437</v>
      </c>
      <c r="AL115" s="1004"/>
      <c r="AM115" s="1004"/>
      <c r="AN115" s="1004"/>
      <c r="AO115" s="1005"/>
      <c r="AP115" s="1007">
        <v>1.6</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t="s">
        <v>429</v>
      </c>
      <c r="BW115" s="990"/>
      <c r="BX115" s="990"/>
      <c r="BY115" s="990"/>
      <c r="BZ115" s="990"/>
      <c r="CA115" s="990" t="s">
        <v>431</v>
      </c>
      <c r="CB115" s="990"/>
      <c r="CC115" s="990"/>
      <c r="CD115" s="990"/>
      <c r="CE115" s="990"/>
      <c r="CF115" s="984" t="s">
        <v>403</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403</v>
      </c>
      <c r="DH115" s="1029"/>
      <c r="DI115" s="1029"/>
      <c r="DJ115" s="1029"/>
      <c r="DK115" s="1030"/>
      <c r="DL115" s="1031" t="s">
        <v>403</v>
      </c>
      <c r="DM115" s="1029"/>
      <c r="DN115" s="1029"/>
      <c r="DO115" s="1029"/>
      <c r="DP115" s="1030"/>
      <c r="DQ115" s="1031" t="s">
        <v>403</v>
      </c>
      <c r="DR115" s="1029"/>
      <c r="DS115" s="1029"/>
      <c r="DT115" s="1029"/>
      <c r="DU115" s="1030"/>
      <c r="DV115" s="1032" t="s">
        <v>403</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403</v>
      </c>
      <c r="AB116" s="1029"/>
      <c r="AC116" s="1029"/>
      <c r="AD116" s="1029"/>
      <c r="AE116" s="1030"/>
      <c r="AF116" s="1031" t="s">
        <v>429</v>
      </c>
      <c r="AG116" s="1029"/>
      <c r="AH116" s="1029"/>
      <c r="AI116" s="1029"/>
      <c r="AJ116" s="1030"/>
      <c r="AK116" s="1031" t="s">
        <v>403</v>
      </c>
      <c r="AL116" s="1029"/>
      <c r="AM116" s="1029"/>
      <c r="AN116" s="1029"/>
      <c r="AO116" s="1030"/>
      <c r="AP116" s="1032" t="s">
        <v>431</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403</v>
      </c>
      <c r="BR116" s="990"/>
      <c r="BS116" s="990"/>
      <c r="BT116" s="990"/>
      <c r="BU116" s="990"/>
      <c r="BV116" s="990" t="s">
        <v>403</v>
      </c>
      <c r="BW116" s="990"/>
      <c r="BX116" s="990"/>
      <c r="BY116" s="990"/>
      <c r="BZ116" s="990"/>
      <c r="CA116" s="990" t="s">
        <v>429</v>
      </c>
      <c r="CB116" s="990"/>
      <c r="CC116" s="990"/>
      <c r="CD116" s="990"/>
      <c r="CE116" s="990"/>
      <c r="CF116" s="984" t="s">
        <v>403</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22556</v>
      </c>
      <c r="DH116" s="1029"/>
      <c r="DI116" s="1029"/>
      <c r="DJ116" s="1029"/>
      <c r="DK116" s="1030"/>
      <c r="DL116" s="1031">
        <v>19168</v>
      </c>
      <c r="DM116" s="1029"/>
      <c r="DN116" s="1029"/>
      <c r="DO116" s="1029"/>
      <c r="DP116" s="1030"/>
      <c r="DQ116" s="1031">
        <v>12459</v>
      </c>
      <c r="DR116" s="1029"/>
      <c r="DS116" s="1029"/>
      <c r="DT116" s="1029"/>
      <c r="DU116" s="1030"/>
      <c r="DV116" s="1032">
        <v>0.5</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684252</v>
      </c>
      <c r="AB117" s="1047"/>
      <c r="AC117" s="1047"/>
      <c r="AD117" s="1047"/>
      <c r="AE117" s="1048"/>
      <c r="AF117" s="1049">
        <v>754773</v>
      </c>
      <c r="AG117" s="1047"/>
      <c r="AH117" s="1047"/>
      <c r="AI117" s="1047"/>
      <c r="AJ117" s="1048"/>
      <c r="AK117" s="1049">
        <v>805432</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166</v>
      </c>
      <c r="BR117" s="990"/>
      <c r="BS117" s="990"/>
      <c r="BT117" s="990"/>
      <c r="BU117" s="990"/>
      <c r="BV117" s="990" t="s">
        <v>452</v>
      </c>
      <c r="BW117" s="990"/>
      <c r="BX117" s="990"/>
      <c r="BY117" s="990"/>
      <c r="BZ117" s="990"/>
      <c r="CA117" s="990" t="s">
        <v>121</v>
      </c>
      <c r="CB117" s="990"/>
      <c r="CC117" s="990"/>
      <c r="CD117" s="990"/>
      <c r="CE117" s="990"/>
      <c r="CF117" s="984" t="s">
        <v>453</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456</v>
      </c>
      <c r="DM117" s="1029"/>
      <c r="DN117" s="1029"/>
      <c r="DO117" s="1029"/>
      <c r="DP117" s="1030"/>
      <c r="DQ117" s="1031" t="s">
        <v>457</v>
      </c>
      <c r="DR117" s="1029"/>
      <c r="DS117" s="1029"/>
      <c r="DT117" s="1029"/>
      <c r="DU117" s="1030"/>
      <c r="DV117" s="1032" t="s">
        <v>458</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299</v>
      </c>
      <c r="AG118" s="955"/>
      <c r="AH118" s="955"/>
      <c r="AI118" s="955"/>
      <c r="AJ118" s="956"/>
      <c r="AK118" s="954" t="s">
        <v>298</v>
      </c>
      <c r="AL118" s="955"/>
      <c r="AM118" s="955"/>
      <c r="AN118" s="955"/>
      <c r="AO118" s="956"/>
      <c r="AP118" s="1041" t="s">
        <v>422</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460</v>
      </c>
      <c r="BR118" s="1068"/>
      <c r="BS118" s="1068"/>
      <c r="BT118" s="1068"/>
      <c r="BU118" s="1068"/>
      <c r="BV118" s="1068" t="s">
        <v>166</v>
      </c>
      <c r="BW118" s="1068"/>
      <c r="BX118" s="1068"/>
      <c r="BY118" s="1068"/>
      <c r="BZ118" s="1068"/>
      <c r="CA118" s="1068" t="s">
        <v>456</v>
      </c>
      <c r="CB118" s="1068"/>
      <c r="CC118" s="1068"/>
      <c r="CD118" s="1068"/>
      <c r="CE118" s="1068"/>
      <c r="CF118" s="984" t="s">
        <v>121</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462</v>
      </c>
      <c r="DH118" s="1029"/>
      <c r="DI118" s="1029"/>
      <c r="DJ118" s="1029"/>
      <c r="DK118" s="1030"/>
      <c r="DL118" s="1031" t="s">
        <v>463</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457</v>
      </c>
      <c r="AB119" s="962"/>
      <c r="AC119" s="962"/>
      <c r="AD119" s="962"/>
      <c r="AE119" s="963"/>
      <c r="AF119" s="964" t="s">
        <v>463</v>
      </c>
      <c r="AG119" s="962"/>
      <c r="AH119" s="962"/>
      <c r="AI119" s="962"/>
      <c r="AJ119" s="963"/>
      <c r="AK119" s="964" t="s">
        <v>464</v>
      </c>
      <c r="AL119" s="962"/>
      <c r="AM119" s="962"/>
      <c r="AN119" s="962"/>
      <c r="AO119" s="963"/>
      <c r="AP119" s="965" t="s">
        <v>456</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465</v>
      </c>
      <c r="BP119" s="1076"/>
      <c r="BQ119" s="1067">
        <v>7263042</v>
      </c>
      <c r="BR119" s="1068"/>
      <c r="BS119" s="1068"/>
      <c r="BT119" s="1068"/>
      <c r="BU119" s="1068"/>
      <c r="BV119" s="1068">
        <v>7570462</v>
      </c>
      <c r="BW119" s="1068"/>
      <c r="BX119" s="1068"/>
      <c r="BY119" s="1068"/>
      <c r="BZ119" s="1068"/>
      <c r="CA119" s="1068">
        <v>7037709</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415510</v>
      </c>
      <c r="DH119" s="1054"/>
      <c r="DI119" s="1054"/>
      <c r="DJ119" s="1054"/>
      <c r="DK119" s="1055"/>
      <c r="DL119" s="1053">
        <v>830563</v>
      </c>
      <c r="DM119" s="1054"/>
      <c r="DN119" s="1054"/>
      <c r="DO119" s="1054"/>
      <c r="DP119" s="1055"/>
      <c r="DQ119" s="1053">
        <v>276167</v>
      </c>
      <c r="DR119" s="1054"/>
      <c r="DS119" s="1054"/>
      <c r="DT119" s="1054"/>
      <c r="DU119" s="1055"/>
      <c r="DV119" s="1056">
        <v>10.5</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455</v>
      </c>
      <c r="AG120" s="1029"/>
      <c r="AH120" s="1029"/>
      <c r="AI120" s="1029"/>
      <c r="AJ120" s="1030"/>
      <c r="AK120" s="1031" t="s">
        <v>166</v>
      </c>
      <c r="AL120" s="1029"/>
      <c r="AM120" s="1029"/>
      <c r="AN120" s="1029"/>
      <c r="AO120" s="1030"/>
      <c r="AP120" s="1032" t="s">
        <v>455</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2199184</v>
      </c>
      <c r="BR120" s="997"/>
      <c r="BS120" s="997"/>
      <c r="BT120" s="997"/>
      <c r="BU120" s="997"/>
      <c r="BV120" s="997">
        <v>2256720</v>
      </c>
      <c r="BW120" s="997"/>
      <c r="BX120" s="997"/>
      <c r="BY120" s="997"/>
      <c r="BZ120" s="997"/>
      <c r="CA120" s="997">
        <v>2222717</v>
      </c>
      <c r="CB120" s="997"/>
      <c r="CC120" s="997"/>
      <c r="CD120" s="997"/>
      <c r="CE120" s="997"/>
      <c r="CF120" s="1011">
        <v>84.3</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905485</v>
      </c>
      <c r="DH120" s="997"/>
      <c r="DI120" s="997"/>
      <c r="DJ120" s="997"/>
      <c r="DK120" s="997"/>
      <c r="DL120" s="997">
        <v>841104</v>
      </c>
      <c r="DM120" s="997"/>
      <c r="DN120" s="997"/>
      <c r="DO120" s="997"/>
      <c r="DP120" s="997"/>
      <c r="DQ120" s="997">
        <v>787056</v>
      </c>
      <c r="DR120" s="997"/>
      <c r="DS120" s="997"/>
      <c r="DT120" s="997"/>
      <c r="DU120" s="997"/>
      <c r="DV120" s="998">
        <v>29.8</v>
      </c>
      <c r="DW120" s="998"/>
      <c r="DX120" s="998"/>
      <c r="DY120" s="998"/>
      <c r="DZ120" s="999"/>
    </row>
    <row r="121" spans="1:130" s="226" customFormat="1" ht="26.25" customHeight="1" x14ac:dyDescent="0.15">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456</v>
      </c>
      <c r="AG121" s="1029"/>
      <c r="AH121" s="1029"/>
      <c r="AI121" s="1029"/>
      <c r="AJ121" s="1030"/>
      <c r="AK121" s="1031" t="s">
        <v>462</v>
      </c>
      <c r="AL121" s="1029"/>
      <c r="AM121" s="1029"/>
      <c r="AN121" s="1029"/>
      <c r="AO121" s="1030"/>
      <c r="AP121" s="1032" t="s">
        <v>457</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10601</v>
      </c>
      <c r="BR121" s="990"/>
      <c r="BS121" s="990"/>
      <c r="BT121" s="990"/>
      <c r="BU121" s="990"/>
      <c r="BV121" s="990">
        <v>2861</v>
      </c>
      <c r="BW121" s="990"/>
      <c r="BX121" s="990"/>
      <c r="BY121" s="990"/>
      <c r="BZ121" s="990"/>
      <c r="CA121" s="990">
        <v>1948</v>
      </c>
      <c r="CB121" s="990"/>
      <c r="CC121" s="990"/>
      <c r="CD121" s="990"/>
      <c r="CE121" s="990"/>
      <c r="CF121" s="984">
        <v>0.1</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35212</v>
      </c>
      <c r="DH121" s="990"/>
      <c r="DI121" s="990"/>
      <c r="DJ121" s="990"/>
      <c r="DK121" s="990"/>
      <c r="DL121" s="990">
        <v>30283</v>
      </c>
      <c r="DM121" s="990"/>
      <c r="DN121" s="990"/>
      <c r="DO121" s="990"/>
      <c r="DP121" s="990"/>
      <c r="DQ121" s="990">
        <v>25672</v>
      </c>
      <c r="DR121" s="990"/>
      <c r="DS121" s="990"/>
      <c r="DT121" s="990"/>
      <c r="DU121" s="990"/>
      <c r="DV121" s="991">
        <v>1</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455</v>
      </c>
      <c r="AB122" s="1029"/>
      <c r="AC122" s="1029"/>
      <c r="AD122" s="1029"/>
      <c r="AE122" s="1030"/>
      <c r="AF122" s="1031" t="s">
        <v>453</v>
      </c>
      <c r="AG122" s="1029"/>
      <c r="AH122" s="1029"/>
      <c r="AI122" s="1029"/>
      <c r="AJ122" s="1030"/>
      <c r="AK122" s="1031" t="s">
        <v>474</v>
      </c>
      <c r="AL122" s="1029"/>
      <c r="AM122" s="1029"/>
      <c r="AN122" s="1029"/>
      <c r="AO122" s="1030"/>
      <c r="AP122" s="1032" t="s">
        <v>458</v>
      </c>
      <c r="AQ122" s="1033"/>
      <c r="AR122" s="1033"/>
      <c r="AS122" s="1033"/>
      <c r="AT122" s="1034"/>
      <c r="AU122" s="1062"/>
      <c r="AV122" s="1063"/>
      <c r="AW122" s="1063"/>
      <c r="AX122" s="1063"/>
      <c r="AY122" s="1064"/>
      <c r="AZ122" s="1044" t="s">
        <v>475</v>
      </c>
      <c r="BA122" s="1035"/>
      <c r="BB122" s="1035"/>
      <c r="BC122" s="1035"/>
      <c r="BD122" s="1035"/>
      <c r="BE122" s="1035"/>
      <c r="BF122" s="1035"/>
      <c r="BG122" s="1035"/>
      <c r="BH122" s="1035"/>
      <c r="BI122" s="1035"/>
      <c r="BJ122" s="1035"/>
      <c r="BK122" s="1035"/>
      <c r="BL122" s="1035"/>
      <c r="BM122" s="1035"/>
      <c r="BN122" s="1035"/>
      <c r="BO122" s="1035"/>
      <c r="BP122" s="1036"/>
      <c r="BQ122" s="1067">
        <v>6867586</v>
      </c>
      <c r="BR122" s="1068"/>
      <c r="BS122" s="1068"/>
      <c r="BT122" s="1068"/>
      <c r="BU122" s="1068"/>
      <c r="BV122" s="1068">
        <v>7049244</v>
      </c>
      <c r="BW122" s="1068"/>
      <c r="BX122" s="1068"/>
      <c r="BY122" s="1068"/>
      <c r="BZ122" s="1068"/>
      <c r="CA122" s="1068">
        <v>6412352</v>
      </c>
      <c r="CB122" s="1068"/>
      <c r="CC122" s="1068"/>
      <c r="CD122" s="1068"/>
      <c r="CE122" s="1068"/>
      <c r="CF122" s="1088">
        <v>243.1</v>
      </c>
      <c r="CG122" s="1089"/>
      <c r="CH122" s="1089"/>
      <c r="CI122" s="1089"/>
      <c r="CJ122" s="1089"/>
      <c r="CK122" s="1080"/>
      <c r="CL122" s="1081"/>
      <c r="CM122" s="1081"/>
      <c r="CN122" s="1081"/>
      <c r="CO122" s="1082"/>
      <c r="CP122" s="1090" t="s">
        <v>476</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456</v>
      </c>
      <c r="DR122" s="990"/>
      <c r="DS122" s="990"/>
      <c r="DT122" s="990"/>
      <c r="DU122" s="990"/>
      <c r="DV122" s="991" t="s">
        <v>456</v>
      </c>
      <c r="DW122" s="991"/>
      <c r="DX122" s="991"/>
      <c r="DY122" s="991"/>
      <c r="DZ122" s="992"/>
    </row>
    <row r="123" spans="1:130" s="226" customFormat="1" ht="26.25" customHeight="1" x14ac:dyDescent="0.15">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456</v>
      </c>
      <c r="AG123" s="1029"/>
      <c r="AH123" s="1029"/>
      <c r="AI123" s="1029"/>
      <c r="AJ123" s="1030"/>
      <c r="AK123" s="1031" t="s">
        <v>166</v>
      </c>
      <c r="AL123" s="1029"/>
      <c r="AM123" s="1029"/>
      <c r="AN123" s="1029"/>
      <c r="AO123" s="1030"/>
      <c r="AP123" s="1032" t="s">
        <v>166</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477</v>
      </c>
      <c r="BP123" s="1076"/>
      <c r="BQ123" s="1135">
        <v>9077371</v>
      </c>
      <c r="BR123" s="1136"/>
      <c r="BS123" s="1136"/>
      <c r="BT123" s="1136"/>
      <c r="BU123" s="1136"/>
      <c r="BV123" s="1136">
        <v>9308825</v>
      </c>
      <c r="BW123" s="1136"/>
      <c r="BX123" s="1136"/>
      <c r="BY123" s="1136"/>
      <c r="BZ123" s="1136"/>
      <c r="CA123" s="1136">
        <v>8637017</v>
      </c>
      <c r="CB123" s="1136"/>
      <c r="CC123" s="1136"/>
      <c r="CD123" s="1136"/>
      <c r="CE123" s="1136"/>
      <c r="CF123" s="1069"/>
      <c r="CG123" s="1070"/>
      <c r="CH123" s="1070"/>
      <c r="CI123" s="1070"/>
      <c r="CJ123" s="1071"/>
      <c r="CK123" s="1080"/>
      <c r="CL123" s="1081"/>
      <c r="CM123" s="1081"/>
      <c r="CN123" s="1081"/>
      <c r="CO123" s="1082"/>
      <c r="CP123" s="1090" t="s">
        <v>478</v>
      </c>
      <c r="CQ123" s="1091"/>
      <c r="CR123" s="1091"/>
      <c r="CS123" s="1091"/>
      <c r="CT123" s="1091"/>
      <c r="CU123" s="1091"/>
      <c r="CV123" s="1091"/>
      <c r="CW123" s="1091"/>
      <c r="CX123" s="1091"/>
      <c r="CY123" s="1091"/>
      <c r="CZ123" s="1091"/>
      <c r="DA123" s="1091"/>
      <c r="DB123" s="1091"/>
      <c r="DC123" s="1091"/>
      <c r="DD123" s="1091"/>
      <c r="DE123" s="1091"/>
      <c r="DF123" s="1092"/>
      <c r="DG123" s="1028" t="s">
        <v>452</v>
      </c>
      <c r="DH123" s="1029"/>
      <c r="DI123" s="1029"/>
      <c r="DJ123" s="1029"/>
      <c r="DK123" s="1030"/>
      <c r="DL123" s="1031" t="s">
        <v>455</v>
      </c>
      <c r="DM123" s="1029"/>
      <c r="DN123" s="1029"/>
      <c r="DO123" s="1029"/>
      <c r="DP123" s="1030"/>
      <c r="DQ123" s="1031" t="s">
        <v>121</v>
      </c>
      <c r="DR123" s="1029"/>
      <c r="DS123" s="1029"/>
      <c r="DT123" s="1029"/>
      <c r="DU123" s="1030"/>
      <c r="DV123" s="1032" t="s">
        <v>460</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462</v>
      </c>
      <c r="AB124" s="1029"/>
      <c r="AC124" s="1029"/>
      <c r="AD124" s="1029"/>
      <c r="AE124" s="1030"/>
      <c r="AF124" s="1031" t="s">
        <v>474</v>
      </c>
      <c r="AG124" s="1029"/>
      <c r="AH124" s="1029"/>
      <c r="AI124" s="1029"/>
      <c r="AJ124" s="1030"/>
      <c r="AK124" s="1031" t="s">
        <v>463</v>
      </c>
      <c r="AL124" s="1029"/>
      <c r="AM124" s="1029"/>
      <c r="AN124" s="1029"/>
      <c r="AO124" s="1030"/>
      <c r="AP124" s="1032" t="s">
        <v>121</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456</v>
      </c>
      <c r="BR124" s="1098"/>
      <c r="BS124" s="1098"/>
      <c r="BT124" s="1098"/>
      <c r="BU124" s="1098"/>
      <c r="BV124" s="1098" t="s">
        <v>166</v>
      </c>
      <c r="BW124" s="1098"/>
      <c r="BX124" s="1098"/>
      <c r="BY124" s="1098"/>
      <c r="BZ124" s="1098"/>
      <c r="CA124" s="1098" t="s">
        <v>457</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t="s">
        <v>463</v>
      </c>
      <c r="DH124" s="1054"/>
      <c r="DI124" s="1054"/>
      <c r="DJ124" s="1054"/>
      <c r="DK124" s="1055"/>
      <c r="DL124" s="1053" t="s">
        <v>456</v>
      </c>
      <c r="DM124" s="1054"/>
      <c r="DN124" s="1054"/>
      <c r="DO124" s="1054"/>
      <c r="DP124" s="1055"/>
      <c r="DQ124" s="1053" t="s">
        <v>166</v>
      </c>
      <c r="DR124" s="1054"/>
      <c r="DS124" s="1054"/>
      <c r="DT124" s="1054"/>
      <c r="DU124" s="1055"/>
      <c r="DV124" s="1056" t="s">
        <v>121</v>
      </c>
      <c r="DW124" s="1057"/>
      <c r="DX124" s="1057"/>
      <c r="DY124" s="1057"/>
      <c r="DZ124" s="1058"/>
    </row>
    <row r="125" spans="1:130" s="226" customFormat="1" ht="26.25" customHeight="1" x14ac:dyDescent="0.15">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460</v>
      </c>
      <c r="AB125" s="1029"/>
      <c r="AC125" s="1029"/>
      <c r="AD125" s="1029"/>
      <c r="AE125" s="1030"/>
      <c r="AF125" s="1031" t="s">
        <v>121</v>
      </c>
      <c r="AG125" s="1029"/>
      <c r="AH125" s="1029"/>
      <c r="AI125" s="1029"/>
      <c r="AJ125" s="1030"/>
      <c r="AK125" s="1031" t="s">
        <v>455</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456</v>
      </c>
      <c r="DH125" s="997"/>
      <c r="DI125" s="997"/>
      <c r="DJ125" s="997"/>
      <c r="DK125" s="997"/>
      <c r="DL125" s="997" t="s">
        <v>121</v>
      </c>
      <c r="DM125" s="997"/>
      <c r="DN125" s="997"/>
      <c r="DO125" s="997"/>
      <c r="DP125" s="997"/>
      <c r="DQ125" s="997" t="s">
        <v>456</v>
      </c>
      <c r="DR125" s="997"/>
      <c r="DS125" s="997"/>
      <c r="DT125" s="997"/>
      <c r="DU125" s="997"/>
      <c r="DV125" s="998" t="s">
        <v>121</v>
      </c>
      <c r="DW125" s="998"/>
      <c r="DX125" s="998"/>
      <c r="DY125" s="998"/>
      <c r="DZ125" s="999"/>
    </row>
    <row r="126" spans="1:130" s="226" customFormat="1" ht="26.25" customHeight="1" thickBot="1" x14ac:dyDescent="0.2">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462</v>
      </c>
      <c r="AB126" s="1029"/>
      <c r="AC126" s="1029"/>
      <c r="AD126" s="1029"/>
      <c r="AE126" s="1030"/>
      <c r="AF126" s="1031" t="s">
        <v>166</v>
      </c>
      <c r="AG126" s="1029"/>
      <c r="AH126" s="1029"/>
      <c r="AI126" s="1029"/>
      <c r="AJ126" s="1030"/>
      <c r="AK126" s="1031" t="s">
        <v>121</v>
      </c>
      <c r="AL126" s="1029"/>
      <c r="AM126" s="1029"/>
      <c r="AN126" s="1029"/>
      <c r="AO126" s="1030"/>
      <c r="AP126" s="1032" t="s">
        <v>166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166</v>
      </c>
      <c r="DH126" s="990"/>
      <c r="DI126" s="990"/>
      <c r="DJ126" s="990"/>
      <c r="DK126" s="990"/>
      <c r="DL126" s="990" t="s">
        <v>455</v>
      </c>
      <c r="DM126" s="990"/>
      <c r="DN126" s="990"/>
      <c r="DO126" s="990"/>
      <c r="DP126" s="990"/>
      <c r="DQ126" s="990" t="s">
        <v>452</v>
      </c>
      <c r="DR126" s="990"/>
      <c r="DS126" s="990"/>
      <c r="DT126" s="990"/>
      <c r="DU126" s="990"/>
      <c r="DV126" s="991" t="s">
        <v>166</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23960</v>
      </c>
      <c r="AB127" s="1029"/>
      <c r="AC127" s="1029"/>
      <c r="AD127" s="1029"/>
      <c r="AE127" s="1030"/>
      <c r="AF127" s="1031">
        <v>22840</v>
      </c>
      <c r="AG127" s="1029"/>
      <c r="AH127" s="1029"/>
      <c r="AI127" s="1029"/>
      <c r="AJ127" s="1030"/>
      <c r="AK127" s="1031">
        <v>43437</v>
      </c>
      <c r="AL127" s="1029"/>
      <c r="AM127" s="1029"/>
      <c r="AN127" s="1029"/>
      <c r="AO127" s="1030"/>
      <c r="AP127" s="1032">
        <v>1.6</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463</v>
      </c>
      <c r="DM127" s="990"/>
      <c r="DN127" s="990"/>
      <c r="DO127" s="990"/>
      <c r="DP127" s="990"/>
      <c r="DQ127" s="990" t="s">
        <v>121</v>
      </c>
      <c r="DR127" s="990"/>
      <c r="DS127" s="990"/>
      <c r="DT127" s="990"/>
      <c r="DU127" s="990"/>
      <c r="DV127" s="991" t="s">
        <v>460</v>
      </c>
      <c r="DW127" s="991"/>
      <c r="DX127" s="991"/>
      <c r="DY127" s="991"/>
      <c r="DZ127" s="992"/>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7500</v>
      </c>
      <c r="AB128" s="1118"/>
      <c r="AC128" s="1118"/>
      <c r="AD128" s="1118"/>
      <c r="AE128" s="1119"/>
      <c r="AF128" s="1120">
        <v>9000</v>
      </c>
      <c r="AG128" s="1118"/>
      <c r="AH128" s="1118"/>
      <c r="AI128" s="1118"/>
      <c r="AJ128" s="1119"/>
      <c r="AK128" s="1120" t="s">
        <v>121</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166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457</v>
      </c>
      <c r="DH128" s="1110"/>
      <c r="DI128" s="1110"/>
      <c r="DJ128" s="1110"/>
      <c r="DK128" s="1110"/>
      <c r="DL128" s="1110" t="s">
        <v>453</v>
      </c>
      <c r="DM128" s="1110"/>
      <c r="DN128" s="1110"/>
      <c r="DO128" s="1110"/>
      <c r="DP128" s="1110"/>
      <c r="DQ128" s="1110" t="s">
        <v>460</v>
      </c>
      <c r="DR128" s="1110"/>
      <c r="DS128" s="1110"/>
      <c r="DT128" s="1110"/>
      <c r="DU128" s="1110"/>
      <c r="DV128" s="1111" t="s">
        <v>463</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3180737</v>
      </c>
      <c r="AB129" s="1029"/>
      <c r="AC129" s="1029"/>
      <c r="AD129" s="1029"/>
      <c r="AE129" s="1030"/>
      <c r="AF129" s="1031">
        <v>3131543</v>
      </c>
      <c r="AG129" s="1029"/>
      <c r="AH129" s="1029"/>
      <c r="AI129" s="1029"/>
      <c r="AJ129" s="1030"/>
      <c r="AK129" s="1031">
        <v>3133379</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496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498</v>
      </c>
      <c r="X130" s="1144"/>
      <c r="Y130" s="1144"/>
      <c r="Z130" s="1145"/>
      <c r="AA130" s="1028">
        <v>537899</v>
      </c>
      <c r="AB130" s="1029"/>
      <c r="AC130" s="1029"/>
      <c r="AD130" s="1029"/>
      <c r="AE130" s="1030"/>
      <c r="AF130" s="1031">
        <v>490120</v>
      </c>
      <c r="AG130" s="1029"/>
      <c r="AH130" s="1029"/>
      <c r="AI130" s="1029"/>
      <c r="AJ130" s="1030"/>
      <c r="AK130" s="1031">
        <v>495990</v>
      </c>
      <c r="AL130" s="1029"/>
      <c r="AM130" s="1029"/>
      <c r="AN130" s="1029"/>
      <c r="AO130" s="1030"/>
      <c r="AP130" s="1146"/>
      <c r="AQ130" s="1147"/>
      <c r="AR130" s="1147"/>
      <c r="AS130" s="1147"/>
      <c r="AT130" s="1148"/>
      <c r="AU130" s="264"/>
      <c r="AV130" s="264"/>
      <c r="AW130" s="264"/>
      <c r="AX130" s="1137" t="s">
        <v>499</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500</v>
      </c>
      <c r="X131" s="1182"/>
      <c r="Y131" s="1182"/>
      <c r="Z131" s="1183"/>
      <c r="AA131" s="1075">
        <v>2642838</v>
      </c>
      <c r="AB131" s="1054"/>
      <c r="AC131" s="1054"/>
      <c r="AD131" s="1054"/>
      <c r="AE131" s="1055"/>
      <c r="AF131" s="1053">
        <v>2641423</v>
      </c>
      <c r="AG131" s="1054"/>
      <c r="AH131" s="1054"/>
      <c r="AI131" s="1054"/>
      <c r="AJ131" s="1055"/>
      <c r="AK131" s="1053">
        <v>2637389</v>
      </c>
      <c r="AL131" s="1054"/>
      <c r="AM131" s="1054"/>
      <c r="AN131" s="1054"/>
      <c r="AO131" s="1055"/>
      <c r="AP131" s="1184"/>
      <c r="AQ131" s="1185"/>
      <c r="AR131" s="1185"/>
      <c r="AS131" s="1185"/>
      <c r="AT131" s="1186"/>
      <c r="AU131" s="264"/>
      <c r="AV131" s="264"/>
      <c r="AW131" s="264"/>
      <c r="AX131" s="1156" t="s">
        <v>501</v>
      </c>
      <c r="AY131" s="1107"/>
      <c r="AZ131" s="1107"/>
      <c r="BA131" s="1107"/>
      <c r="BB131" s="1107"/>
      <c r="BC131" s="1107"/>
      <c r="BD131" s="1107"/>
      <c r="BE131" s="1108"/>
      <c r="BF131" s="1157" t="s">
        <v>453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503</v>
      </c>
      <c r="W132" s="1167"/>
      <c r="X132" s="1167"/>
      <c r="Y132" s="1167"/>
      <c r="Z132" s="1168"/>
      <c r="AA132" s="1169">
        <v>5.2539353530000001</v>
      </c>
      <c r="AB132" s="1170"/>
      <c r="AC132" s="1170"/>
      <c r="AD132" s="1170"/>
      <c r="AE132" s="1171"/>
      <c r="AF132" s="1172">
        <v>9.6786088410000009</v>
      </c>
      <c r="AG132" s="1170"/>
      <c r="AH132" s="1170"/>
      <c r="AI132" s="1170"/>
      <c r="AJ132" s="1171"/>
      <c r="AK132" s="1172">
        <v>11.732891889999999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504</v>
      </c>
      <c r="W133" s="1150"/>
      <c r="X133" s="1150"/>
      <c r="Y133" s="1150"/>
      <c r="Z133" s="1151"/>
      <c r="AA133" s="1152">
        <v>5.2</v>
      </c>
      <c r="AB133" s="1153"/>
      <c r="AC133" s="1153"/>
      <c r="AD133" s="1153"/>
      <c r="AE133" s="1154"/>
      <c r="AF133" s="1152">
        <v>6.6</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LAN+XgY0tO4c7/s+6VBs/dSavyGs1/2pXzzbmHiLIqW9gxxgShyHG68WNi3C3yNmJM4IHG/7+KEB8N5MYiYJg==" saltValue="czeOPQIeFLU+YjzjxTLu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gHbu51BUIHRVFyj2dJoOY7fC4zSOQP+ysNpbr8XrK5+P3r0iPmjCwOgQBfmAvLG1njNixuwqH6aIyskfCkOIw==" saltValue="eC3W4b36xDyFwuXEirbs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OdoKaiYsCC5uazJpA+RTsCX6UKXfJRcnTYM9Z8wkq5UDnIKQIezhUm1sKyd0hEt03Jl7dy3GKYLcmmsERZICw==" saltValue="EQur9UvJ6u0l2AB9PgEaH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513</v>
      </c>
      <c r="AL9" s="1193"/>
      <c r="AM9" s="1193"/>
      <c r="AN9" s="1194"/>
      <c r="AO9" s="292">
        <v>662508</v>
      </c>
      <c r="AP9" s="292">
        <v>66026</v>
      </c>
      <c r="AQ9" s="293">
        <v>117391</v>
      </c>
      <c r="AR9" s="294">
        <v>-43.8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514</v>
      </c>
      <c r="AL10" s="1193"/>
      <c r="AM10" s="1193"/>
      <c r="AN10" s="1194"/>
      <c r="AO10" s="295">
        <v>231141</v>
      </c>
      <c r="AP10" s="295">
        <v>23036</v>
      </c>
      <c r="AQ10" s="296">
        <v>11968</v>
      </c>
      <c r="AR10" s="297">
        <v>92.5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515</v>
      </c>
      <c r="AL11" s="1193"/>
      <c r="AM11" s="1193"/>
      <c r="AN11" s="1194"/>
      <c r="AO11" s="295">
        <v>157922</v>
      </c>
      <c r="AP11" s="295">
        <v>15739</v>
      </c>
      <c r="AQ11" s="296">
        <v>18604</v>
      </c>
      <c r="AR11" s="297">
        <v>-15.4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516</v>
      </c>
      <c r="AL12" s="1193"/>
      <c r="AM12" s="1193"/>
      <c r="AN12" s="1194"/>
      <c r="AO12" s="295" t="s">
        <v>517</v>
      </c>
      <c r="AP12" s="295" t="s">
        <v>517</v>
      </c>
      <c r="AQ12" s="296">
        <v>928</v>
      </c>
      <c r="AR12" s="297" t="s">
        <v>517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519</v>
      </c>
      <c r="AL14" s="1193"/>
      <c r="AM14" s="1193"/>
      <c r="AN14" s="1194"/>
      <c r="AO14" s="295">
        <v>13762</v>
      </c>
      <c r="AP14" s="295">
        <v>1372</v>
      </c>
      <c r="AQ14" s="296">
        <v>5151</v>
      </c>
      <c r="AR14" s="297">
        <v>-73.400000000000006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520</v>
      </c>
      <c r="AL15" s="1193"/>
      <c r="AM15" s="1193"/>
      <c r="AN15" s="1194"/>
      <c r="AO15" s="295">
        <v>82128</v>
      </c>
      <c r="AP15" s="295">
        <v>8185</v>
      </c>
      <c r="AQ15" s="296">
        <v>2680</v>
      </c>
      <c r="AR15" s="297">
        <v>205.4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521</v>
      </c>
      <c r="AL16" s="1196"/>
      <c r="AM16" s="1196"/>
      <c r="AN16" s="1197"/>
      <c r="AO16" s="295">
        <v>-62010</v>
      </c>
      <c r="AP16" s="295">
        <v>-6180</v>
      </c>
      <c r="AQ16" s="296">
        <v>-12014</v>
      </c>
      <c r="AR16" s="297">
        <v>-48.6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1085451</v>
      </c>
      <c r="AP17" s="295">
        <v>108177</v>
      </c>
      <c r="AQ17" s="296">
        <v>144708</v>
      </c>
      <c r="AR17" s="297">
        <v>-25.2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526</v>
      </c>
      <c r="AL21" s="1188"/>
      <c r="AM21" s="1188"/>
      <c r="AN21" s="1189"/>
      <c r="AO21" s="307">
        <v>9.27</v>
      </c>
      <c r="AP21" s="308">
        <v>13.77</v>
      </c>
      <c r="AQ21" s="309">
        <v>-4.5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527</v>
      </c>
      <c r="AL22" s="1188"/>
      <c r="AM22" s="1188"/>
      <c r="AN22" s="1189"/>
      <c r="AO22" s="312">
        <v>96.6</v>
      </c>
      <c r="AP22" s="313">
        <v>94.8</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532</v>
      </c>
      <c r="AL32" s="1204"/>
      <c r="AM32" s="1204"/>
      <c r="AN32" s="1205"/>
      <c r="AO32" s="322">
        <v>520928</v>
      </c>
      <c r="AP32" s="322">
        <v>51916</v>
      </c>
      <c r="AQ32" s="323">
        <v>73070</v>
      </c>
      <c r="AR32" s="324">
        <v>-29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533</v>
      </c>
      <c r="AL33" s="1204"/>
      <c r="AM33" s="1204"/>
      <c r="AN33" s="1205"/>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534</v>
      </c>
      <c r="AL34" s="1204"/>
      <c r="AM34" s="1204"/>
      <c r="AN34" s="1205"/>
      <c r="AO34" s="322" t="s">
        <v>517</v>
      </c>
      <c r="AP34" s="322" t="s">
        <v>517</v>
      </c>
      <c r="AQ34" s="323">
        <v>1</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535</v>
      </c>
      <c r="AL35" s="1204"/>
      <c r="AM35" s="1204"/>
      <c r="AN35" s="1205"/>
      <c r="AO35" s="322">
        <v>202061</v>
      </c>
      <c r="AP35" s="322">
        <v>20138</v>
      </c>
      <c r="AQ35" s="323">
        <v>19034</v>
      </c>
      <c r="AR35" s="324">
        <v>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536</v>
      </c>
      <c r="AL36" s="1204"/>
      <c r="AM36" s="1204"/>
      <c r="AN36" s="1205"/>
      <c r="AO36" s="322">
        <v>39006</v>
      </c>
      <c r="AP36" s="322">
        <v>3887</v>
      </c>
      <c r="AQ36" s="323">
        <v>5455</v>
      </c>
      <c r="AR36" s="324">
        <v>-28.7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537</v>
      </c>
      <c r="AL37" s="1204"/>
      <c r="AM37" s="1204"/>
      <c r="AN37" s="1205"/>
      <c r="AO37" s="322">
        <v>43437</v>
      </c>
      <c r="AP37" s="322">
        <v>4329</v>
      </c>
      <c r="AQ37" s="323">
        <v>1361</v>
      </c>
      <c r="AR37" s="324">
        <v>218.1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538</v>
      </c>
      <c r="AL38" s="1207"/>
      <c r="AM38" s="1207"/>
      <c r="AN38" s="1208"/>
      <c r="AO38" s="325" t="s">
        <v>517</v>
      </c>
      <c r="AP38" s="325" t="s">
        <v>517</v>
      </c>
      <c r="AQ38" s="326">
        <v>4</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539</v>
      </c>
      <c r="AL39" s="1207"/>
      <c r="AM39" s="1207"/>
      <c r="AN39" s="1208"/>
      <c r="AO39" s="322" t="s">
        <v>517</v>
      </c>
      <c r="AP39" s="322" t="s">
        <v>517</v>
      </c>
      <c r="AQ39" s="323">
        <v>-3538</v>
      </c>
      <c r="AR39" s="324" t="s">
        <v>517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540</v>
      </c>
      <c r="AL40" s="1204"/>
      <c r="AM40" s="1204"/>
      <c r="AN40" s="1205"/>
      <c r="AO40" s="322">
        <v>-495990</v>
      </c>
      <c r="AP40" s="322">
        <v>-49431</v>
      </c>
      <c r="AQ40" s="323">
        <v>-64803</v>
      </c>
      <c r="AR40" s="324">
        <v>-23.7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309442</v>
      </c>
      <c r="AP41" s="322">
        <v>30839</v>
      </c>
      <c r="AQ41" s="323">
        <v>30585</v>
      </c>
      <c r="AR41" s="324">
        <v>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508</v>
      </c>
      <c r="AN49" s="1200" t="s">
        <v>544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1056085</v>
      </c>
      <c r="AN51" s="344">
        <v>101216</v>
      </c>
      <c r="AO51" s="345">
        <v>6.4</v>
      </c>
      <c r="AP51" s="346">
        <v>82748</v>
      </c>
      <c r="AQ51" s="347">
        <v>24.4</v>
      </c>
      <c r="AR51" s="348">
        <v>-18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462865</v>
      </c>
      <c r="AN52" s="352">
        <v>44361</v>
      </c>
      <c r="AO52" s="353">
        <v>-43.9</v>
      </c>
      <c r="AP52" s="354">
        <v>44732</v>
      </c>
      <c r="AQ52" s="355">
        <v>22.5</v>
      </c>
      <c r="AR52" s="356">
        <v>-66.400000000000006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768295</v>
      </c>
      <c r="AN53" s="344">
        <v>74153</v>
      </c>
      <c r="AO53" s="345">
        <v>-26.7</v>
      </c>
      <c r="AP53" s="346">
        <v>91837</v>
      </c>
      <c r="AQ53" s="347">
        <v>11</v>
      </c>
      <c r="AR53" s="348">
        <v>-37.700000000000003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543250</v>
      </c>
      <c r="AN54" s="352">
        <v>52432</v>
      </c>
      <c r="AO54" s="353">
        <v>18.2</v>
      </c>
      <c r="AP54" s="354">
        <v>54439</v>
      </c>
      <c r="AQ54" s="355">
        <v>21.7</v>
      </c>
      <c r="AR54" s="356">
        <v>-3.5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801603</v>
      </c>
      <c r="AN55" s="344">
        <v>78068</v>
      </c>
      <c r="AO55" s="345">
        <v>5.3</v>
      </c>
      <c r="AP55" s="346">
        <v>109920</v>
      </c>
      <c r="AQ55" s="347">
        <v>19.7</v>
      </c>
      <c r="AR55" s="348">
        <v>-14.4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564310</v>
      </c>
      <c r="AN56" s="352">
        <v>54958</v>
      </c>
      <c r="AO56" s="353">
        <v>4.8</v>
      </c>
      <c r="AP56" s="354">
        <v>62739</v>
      </c>
      <c r="AQ56" s="355">
        <v>15.2</v>
      </c>
      <c r="AR56" s="356">
        <v>-10.4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945610</v>
      </c>
      <c r="AN57" s="344">
        <v>93145</v>
      </c>
      <c r="AO57" s="345">
        <v>19.3</v>
      </c>
      <c r="AP57" s="346">
        <v>119882</v>
      </c>
      <c r="AQ57" s="347">
        <v>9.1</v>
      </c>
      <c r="AR57" s="348">
        <v>10.199999999999999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494395</v>
      </c>
      <c r="AN58" s="352">
        <v>48699</v>
      </c>
      <c r="AO58" s="353">
        <v>-11.4</v>
      </c>
      <c r="AP58" s="354">
        <v>66481</v>
      </c>
      <c r="AQ58" s="355">
        <v>6</v>
      </c>
      <c r="AR58" s="356">
        <v>-17.399999999999999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1254251</v>
      </c>
      <c r="AN59" s="344">
        <v>125000</v>
      </c>
      <c r="AO59" s="345">
        <v>34.200000000000003</v>
      </c>
      <c r="AP59" s="346">
        <v>116162</v>
      </c>
      <c r="AQ59" s="347">
        <v>-3.1</v>
      </c>
      <c r="AR59" s="348">
        <v>37.299999999999997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517145</v>
      </c>
      <c r="AN60" s="352">
        <v>51539</v>
      </c>
      <c r="AO60" s="353">
        <v>5.8</v>
      </c>
      <c r="AP60" s="354">
        <v>61562</v>
      </c>
      <c r="AQ60" s="355">
        <v>-7.4</v>
      </c>
      <c r="AR60" s="356">
        <v>13.2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965169</v>
      </c>
      <c r="AN61" s="359">
        <v>94316</v>
      </c>
      <c r="AO61" s="360">
        <v>7.7</v>
      </c>
      <c r="AP61" s="361">
        <v>104110</v>
      </c>
      <c r="AQ61" s="362">
        <v>12.2</v>
      </c>
      <c r="AR61" s="348">
        <v>-4.5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516393</v>
      </c>
      <c r="AN62" s="352">
        <v>50398</v>
      </c>
      <c r="AO62" s="353">
        <v>-5.3</v>
      </c>
      <c r="AP62" s="354">
        <v>57991</v>
      </c>
      <c r="AQ62" s="355">
        <v>11.6</v>
      </c>
      <c r="AR62" s="356">
        <v>-16.899999999999999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UKGH/CyaoBGo/9BJOzl2K2BgoRwXSFo19LYkXwpsTO4h9wo32jQjJYQChoGN8x0RW70LOeylQe3WfRZks2r2A==" saltValue="B0ndDiu+e917Hordgkke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vvWfVOW/sZGelFe+H73oUAX2h7SsQlz3v6gA/OXvxZCbulxb3wcqQtfG8+w69LP6AovxAj8zbk18YiyI6oE1Q==" saltValue="+dwvMAd/e2S2unRSJ2t6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maeUNJLfOSmdxZUItFwx+3EkfjsNAy0NHpb670oCQAGDIStIvvdgaYaZM7SA8VzycCQBPBxE4HDizK2YD9E8w==" saltValue="eyKjXbF6JJP0uKSrgcAK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2" t="s">
        <v>3</v>
      </c>
      <c r="D47" s="1212"/>
      <c r="E47" s="1213"/>
      <c r="F47" s="11">
        <v>26</v>
      </c>
      <c r="G47" s="12">
        <v>27.11</v>
      </c>
      <c r="H47" s="12">
        <v>27.43</v>
      </c>
      <c r="I47" s="12">
        <v>27.34</v>
      </c>
      <c r="J47" s="13">
        <v>26.55</v>
      </c>
    </row>
    <row r="48" spans="2:10" ht="57.75" customHeight="1" x14ac:dyDescent="0.15">
      <c r="B48" s="14"/>
      <c r="C48" s="1214" t="s">
        <v>4</v>
      </c>
      <c r="D48" s="1214"/>
      <c r="E48" s="1215"/>
      <c r="F48" s="15">
        <v>1.89</v>
      </c>
      <c r="G48" s="16">
        <v>1.71</v>
      </c>
      <c r="H48" s="16">
        <v>3.2</v>
      </c>
      <c r="I48" s="16">
        <v>0.24</v>
      </c>
      <c r="J48" s="17">
        <v>2.5299999999999998</v>
      </c>
    </row>
    <row r="49" spans="2:10" ht="57.75" customHeight="1" thickBot="1" x14ac:dyDescent="0.2">
      <c r="B49" s="18"/>
      <c r="C49" s="1216" t="s">
        <v>5</v>
      </c>
      <c r="D49" s="1216"/>
      <c r="E49" s="1217"/>
      <c r="F49" s="19">
        <v>2.82</v>
      </c>
      <c r="G49" s="20">
        <v>0.34</v>
      </c>
      <c r="H49" s="20">
        <v>1.55</v>
      </c>
      <c r="I49" s="20" t="s">
        <v>565</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Qi/M7gFePcEMd9NpGwB/hs/Gj56PbffIV1PfM0dQhMiwwzhP/l9w6dNfY3Tvn4UeIHLr1qnzBAJKPNNbydkxw==" saltValue="5VPVsLfNdc0CJk+eTCaT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2019-10-16T07:11:12Z</cp:lastPrinted>
  <dcterms:created xsi:type="dcterms:W3CDTF">2019-02-14T03:01:04Z</dcterms:created>
  <dcterms:modified xsi:type="dcterms:W3CDTF">2019-10-21T08:08:47Z</dcterms:modified>
  <cp:category/>
</cp:coreProperties>
</file>