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02 市町村から\ok\"/>
    </mc:Choice>
  </mc:AlternateContent>
  <bookViews>
    <workbookView xWindow="-120" yWindow="-120" windowWidth="29040" windowHeight="15840"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c r="AU63" i="12" l="1"/>
  <c r="AP63" i="12"/>
  <c r="AP23" i="12"/>
  <c r="V23" i="12"/>
  <c r="Q23" i="12"/>
  <c r="AA7" i="12" l="1"/>
  <c r="AA23" i="12" s="1"/>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CO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<sst xmlns="http://schemas.openxmlformats.org/spreadsheetml/2006/main" count="1137" uniqueCount="604">
  <si>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</si>
  <si>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</si>
  <si>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</si>
  <si>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</si>
  <si>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</si>
  <si>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</si>
  <si>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</si>
  <si>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</si>
  <si>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</si>
  <si>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</si>
  <si>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</si>
  <si>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</si>
  <si>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</si>
  <si>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</si>
  <si>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</si>
  <si>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</si>
  <si>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</si>
  <si>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</si>
  <si>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</si>
  <si>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</si>
  <si>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</si>
  <si>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</si>
  <si>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</si>
  <si>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</si>
  <si>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</si>
  <si>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</si>
  <si>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</si>
  <si>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</si>
  <si>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</si>
  <si>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</si>
  <si>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</si>
  <si>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</si>
  <si>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</si>
  <si>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</si>
  <si>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</si>
  <si>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</si>
  <si>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</si>
  <si>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</si>
  <si>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</si>
  <si>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</si>
  <si>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</si>
  <si>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</si>
  <si>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</si>
  <si>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</si>
  <si>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</si>
  <si>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</si>
  <si>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</si>
  <si>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</si>
  <si>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</si>
  <si>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</si>
  <si>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</si>
  <si>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</si>
  <si>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</si>
  <si>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</si>
  <si>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</si>
  <si>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</si>
  <si>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</si>
  <si>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</si>
  <si>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</si>
  <si>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</si>
  <si>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</si>
  <si>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</si>
  <si>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</si>
  <si>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</si>
  <si>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</si>
  <si>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</si>
  <si>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</si>
  <si>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</si>
  <si>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</si>
  <si>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</si>
  <si>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</si>
  <si>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</si>
  <si>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</si>
  <si>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</si>
  <si>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</si>
  <si>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</si>
  <si>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</si>
  <si>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</si>
  <si>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</si>
  <si>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</si>
  <si>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</si>
  <si>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</si>
  <si>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</si>
  <si>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</si>
  <si>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</si>
  <si>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</si>
  <si>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</si>
  <si>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</si>
  <si>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</si>
  <si>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</si>
  <si>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</si>
  <si>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</si>
  <si>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</si>
  <si>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</si>
  <si>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</si>
  <si>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</si>
  <si>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</si>
  <si>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</si>
  <si>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</si>
  <si>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</si>
  <si>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</si>
  <si>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</si>
  <si>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</si>
  <si>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</si>
  <si>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</si>
  <si>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</si>
  <si>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</si>
  <si>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</si>
  <si>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</si>
  <si>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</si>
  <si>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</si>
  <si>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</si>
  <si>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</si>
  <si>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</si>
  <si>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</si>
  <si>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</si>
  <si>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</si>
  <si>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</si>
  <si>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</si>
  <si>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</si>
  <si>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</si>
  <si>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</si>
  <si>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</si>
  <si>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</si>
  <si>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</si>
  <si>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</si>
  <si>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</si>
  <si>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</si>
  <si>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</si>
  <si>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</si>
  <si>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</si>
  <si>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</si>
  <si>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</si>
  <si>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</si>
  <si>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</si>
  <si>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</si>
  <si>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</si>
  <si>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</si>
  <si>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</si>
  <si>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</si>
  <si>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</si>
  <si>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</si>
  <si>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</si>
  <si>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</si>
  <si>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</si>
  <si>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</si>
  <si>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</si>
  <si>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</si>
  <si>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</si>
  <si>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</si>
  <si>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</si>
  <si>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</si>
  <si>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</si>
  <si>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</si>
  <si>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</si>
  <si>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</si>
  <si>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</si>
  <si>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</si>
  <si>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</si>
  <si>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</si>
  <si>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</si>
  <si>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</si>
  <si>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</si>
  <si>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</si>
  <si>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</si>
  <si>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</si>
  <si>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</si>
  <si>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</si>
  <si>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</si>
  <si>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</si>
  <si>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</si>
  <si>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</si>
  <si>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</si>
  <si>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</si>
  <si>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</si>
  <si>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</si>
  <si>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</si>
  <si>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</si>
  <si>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</si>
  <si>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</si>
  <si>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</si>
  <si>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</si>
  <si>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</si>
  <si>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</si>
  <si>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</si>
  <si>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</si>
  <si>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</si>
  <si>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</si>
  <si>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</si>
  <si>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</si>
  <si>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</si>
  <si>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</si>
  <si>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</si>
  <si>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</si>
  <si>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</si>
  <si>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</si>
  <si>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</si>
  <si>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</si>
  <si>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</si>
  <si>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</si>
  <si>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</si>
  <si>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</si>
  <si>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</si>
  <si>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</si>
  <si>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</si>
  <si>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</si>
  <si>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</si>
  <si>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長野県小谷村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</si>
  <si>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</si>
  <si>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</si>
  <si>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</si>
  <si>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</si>
  <si>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</si>
  <si>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</si>
  <si>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</si>
  <si>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</si>
  <si>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</si>
  <si>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</si>
  <si>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</si>
  <si>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</si>
  <si>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</si>
  <si>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</si>
  <si>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</si>
  <si>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</si>
  <si>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</si>
  <si>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</si>
  <si>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</si>
  <si>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</si>
  <si>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</si>
  <si>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</si>
  <si>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</si>
  <si>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</si>
  <si>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</si>
  <si>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</si>
  <si>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</si>
  <si>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</si>
  <si>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</si>
  <si>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</si>
  <si>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</si>
  <si>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</si>
  <si>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</si>
  <si>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</si>
  <si>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</si>
  <si>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</si>
  <si>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</si>
  <si>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</si>
  <si>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</si>
  <si>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</si>
  <si>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</si>
  <si>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</si>
  <si>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</si>
  <si>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</si>
  <si>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</si>
  <si>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</si>
  <si>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</si>
  <si>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</si>
  <si>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</si>
  <si>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</si>
  <si>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</si>
  <si>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</si>
  <si>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</si>
  <si>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</si>
  <si>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</si>
  <si>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</si>
  <si>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</si>
  <si>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</si>
  <si>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</si>
  <si>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</si>
  <si>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</si>
  <si>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</si>
  <si>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</si>
  <si>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</si>
  <si>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</si>
  <si>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</si>
  <si>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</si>
  <si>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</si>
  <si>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</si>
  <si>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</si>
  <si>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</si>
  <si>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</si>
  <si>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</si>
  <si>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</si>
  <si>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</si>
  <si>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</si>
  <si>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</si>
  <si>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</si>
  <si>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</si>
  <si>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</si>
  <si>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</si>
  <si>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</si>
  <si>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</si>
  <si>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</si>
  <si>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</si>
  <si>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</si>
  <si>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</si>
  <si>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</si>
  <si>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</si>
  <si>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</si>
  <si>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</si>
  <si>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</si>
  <si>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</si>
  <si>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</si>
  <si>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</si>
  <si>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</si>
  <si>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</si>
  <si>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</si>
  <si>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</si>
  <si>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</si>
  <si>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</si>
  <si>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</si>
  <si>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</si>
  <si>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</si>
  <si>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</si>
  <si>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</si>
  <si>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</si>
  <si>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</si>
  <si>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</si>
  <si>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</si>
  <si>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</si>
  <si>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</si>
  <si>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</si>
  <si>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</si>
  <si>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</si>
  <si>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</si>
  <si>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</si>
  <si>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</si>
  <si>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</si>
  <si>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</si>
  <si>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</si>
  <si>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</si>
  <si>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</si>
  <si>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</si>
  <si>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</si>
  <si>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</si>
  <si>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</si>
  <si>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</si>
  <si>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</si>
  <si>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</si>
  <si>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</si>
  <si>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</si>
  <si>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</si>
  <si>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</si>
  <si>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</si>
  <si>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</si>
  <si>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</si>
  <si>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</si>
  <si>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</si>
  <si>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</si>
  <si>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</si>
  <si>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</si>
  <si>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</si>
  <si>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</si>
  <si>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</si>
  <si>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</si>
  <si>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</si>
  <si>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</si>
  <si>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</si>
  <si>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</si>
  <si>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長野県小谷村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</si>
  <si>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</si>
  <si>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</si>
  <si>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</si>
  <si>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</si>
  <si>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</si>
  <si>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</si>
  <si>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</si>
  <si>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</si>
  <si>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</si>
  <si>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</si>
  <si>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</si>
  <si>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</si>
  <si>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</si>
  <si>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</si>
  <si>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</si>
  <si>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</si>
  <si>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</si>
  <si>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</si>
  <si>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</si>
  <si>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</si>
  <si>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</si>
  <si>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</si>
  <si>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</si>
  <si>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</si>
  <si>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</si>
  <si>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</si>
  <si>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</si>
  <si>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</si>
  <si>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</si>
  <si>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</si>
  <si>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</si>
  <si>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</si>
  <si>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</si>
  <si>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</si>
  <si>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</si>
  <si>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</si>
  <si>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後期高齢者医療特別会計</t>
    <phoneticPr fontId="5"/>
  </si>
  <si>
    <t>簡易水道事業特別会計</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</si>
  <si>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</si>
  <si>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</si>
  <si>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</si>
  <si>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</si>
  <si>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</si>
  <si>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</si>
  <si>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</si>
  <si>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</si>
  <si>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</si>
  <si>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</si>
  <si>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</si>
  <si>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</si>
  <si>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</si>
  <si>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</si>
  <si>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</si>
  <si>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</si>
  <si>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</si>
  <si>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</si>
  <si>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</si>
  <si>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</si>
  <si>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</si>
  <si>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</si>
  <si>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</si>
  <si>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</si>
  <si>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</si>
  <si>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</si>
  <si>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</si>
  <si>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</si>
  <si>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</si>
  <si>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</si>
  <si>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</si>
  <si>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</si>
  <si>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</si>
  <si>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</si>
  <si>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</si>
  <si>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</si>
  <si>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</si>
  <si>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</si>
  <si>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</si>
  <si>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</si>
  <si>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</si>
  <si>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</si>
  <si>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</si>
  <si>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</si>
  <si>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</si>
  <si>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</si>
  <si>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</si>
  <si>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</si>
  <si>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</si>
  <si>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</si>
  <si>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</si>
  <si>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</si>
  <si>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</si>
  <si>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</si>
  <si>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</si>
  <si>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</si>
  <si>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</si>
  <si>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</si>
  <si>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</si>
  <si>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</si>
  <si>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</si>
  <si>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</si>
  <si>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</si>
  <si>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</si>
  <si>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</si>
  <si>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</si>
  <si>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</si>
  <si>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</si>
  <si>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</si>
  <si>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</si>
  <si>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</si>
  <si>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</si>
  <si>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</si>
  <si>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</si>
  <si>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</si>
  <si>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</si>
  <si>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</si>
  <si>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</si>
  <si>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</si>
  <si>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</si>
  <si>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</si>
  <si>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</si>
  <si>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</si>
  <si>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</si>
  <si>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</si>
  <si>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</si>
  <si>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</si>
  <si>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</si>
  <si>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</si>
  <si>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</si>
  <si>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</si>
  <si>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</si>
  <si>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</si>
  <si>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</si>
  <si>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</si>
  <si>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</si>
  <si>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</si>
  <si>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</si>
  <si>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</si>
  <si>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</si>
  <si>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</si>
  <si>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</si>
  <si>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</si>
  <si>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</si>
  <si>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</si>
  <si>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</si>
  <si>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</si>
  <si>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</si>
  <si>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</si>
  <si>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</si>
  <si>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</si>
  <si>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</si>
  <si>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</si>
  <si>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</si>
  <si>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</si>
  <si>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</si>
  <si>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</si>
  <si>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</si>
  <si>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</si>
  <si>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</si>
  <si>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</si>
  <si>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</si>
  <si>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</si>
  <si>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</si>
  <si>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</si>
  <si>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</si>
  <si>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</si>
  <si>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</si>
  <si>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</si>
  <si>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</si>
  <si>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</si>
  <si>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</si>
  <si>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</si>
  <si>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</si>
  <si>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</si>
  <si>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</si>
  <si>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</si>
  <si>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</si>
  <si>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</si>
  <si>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</si>
  <si>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</si>
  <si>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</si>
  <si>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</si>
  <si>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</si>
  <si>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</si>
  <si>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</si>
  <si>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</si>
  <si>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</si>
  <si>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</si>
  <si>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</si>
  <si>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</si>
  <si>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</si>
  <si>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</si>
  <si>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</si>
  <si>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</si>
  <si>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</si>
  <si>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</si>
  <si>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</si>
  <si>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</si>
  <si>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</si>
  <si>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</si>
  <si>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2.53</t>
  </si>
  <si>
    <t>▲ 2.37</t>
  </si>
  <si>
    <t>一般会計</t>
  </si>
  <si>
    <t>簡易水道事業特別会計</t>
  </si>
  <si>
    <t>国民健康保険特別会計</t>
  </si>
  <si>
    <t>公共下水道事業特別会計</t>
  </si>
  <si>
    <t>農業集落排水事業特別会計</t>
  </si>
  <si>
    <t>後期高齢者医療特別会計</t>
  </si>
  <si>
    <t>国民健康保険診療施設特別会計</t>
  </si>
  <si>
    <t>その他会計（赤字）</t>
  </si>
  <si>
    <t>その他会計（黒字）</t>
  </si>
  <si>
    <t>-</t>
    <phoneticPr fontId="2"/>
  </si>
  <si>
    <t>-</t>
    <phoneticPr fontId="2"/>
  </si>
  <si>
    <t>-</t>
    <phoneticPr fontId="2"/>
  </si>
  <si>
    <t>-</t>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</si>
  <si>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</si>
  <si>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</si>
  <si>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長野県市町村総合事務組合（特別会計）</t>
    <rPh sb="0" eb="3">
      <t>ナガノケン</t>
    </rPh>
    <rPh sb="3" eb="6">
      <t>シチョウソン</t>
    </rPh>
    <rPh sb="6" eb="8">
      <t>ソウゴウ</t>
    </rPh>
    <rPh sb="8" eb="10">
      <t>ジム</t>
    </rPh>
    <rPh sb="10" eb="12">
      <t>クミアイ</t>
    </rPh>
    <rPh sb="13" eb="15">
      <t>トクベツ</t>
    </rPh>
    <rPh sb="15" eb="17">
      <t>カイケイ</t>
    </rPh>
    <phoneticPr fontId="2"/>
  </si>
  <si>
    <t>北アルプス広域連合（普通会計）</t>
    <rPh sb="0" eb="1">
      <t>キタ</t>
    </rPh>
    <rPh sb="5" eb="7">
      <t>コウイキ</t>
    </rPh>
    <rPh sb="7" eb="9">
      <t>レンゴウ</t>
    </rPh>
    <rPh sb="10" eb="12">
      <t>フツウ</t>
    </rPh>
    <rPh sb="12" eb="14">
      <t>カイケイ</t>
    </rPh>
    <phoneticPr fontId="2"/>
  </si>
  <si>
    <t>北アルプス広域連合（介護保険会計）</t>
    <rPh sb="0" eb="1">
      <t>キタ</t>
    </rPh>
    <rPh sb="5" eb="7">
      <t>コウイキ</t>
    </rPh>
    <rPh sb="7" eb="9">
      <t>レンゴウ</t>
    </rPh>
    <rPh sb="10" eb="12">
      <t>カイゴ</t>
    </rPh>
    <rPh sb="12" eb="14">
      <t>ホケン</t>
    </rPh>
    <rPh sb="14" eb="16">
      <t>カイケイ</t>
    </rPh>
    <phoneticPr fontId="2"/>
  </si>
  <si>
    <t>長野県地方税滞納整理機構</t>
    <rPh sb="0" eb="3">
      <t>ナガノケン</t>
    </rPh>
    <rPh sb="3" eb="6">
      <t>チホウゼイ</t>
    </rPh>
    <rPh sb="6" eb="8">
      <t>タイノウ</t>
    </rPh>
    <rPh sb="8" eb="10">
      <t>セイリ</t>
    </rPh>
    <rPh sb="10" eb="12">
      <t>キコウ</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</si>
  <si>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</si>
  <si>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長野県後期高齢者医療広域連合（特別会計）</t>
    <rPh sb="0" eb="3">
      <t>ナガノケン</t>
    </rPh>
    <rPh sb="3" eb="5">
      <t>コウキ</t>
    </rPh>
    <rPh sb="5" eb="8">
      <t>コウレイシャ</t>
    </rPh>
    <rPh sb="8" eb="10">
      <t>イリョウ</t>
    </rPh>
    <rPh sb="10" eb="12">
      <t>コウイキ</t>
    </rPh>
    <rPh sb="12" eb="14">
      <t>レンゴウ</t>
    </rPh>
    <rPh sb="15" eb="17">
      <t>トクベツ</t>
    </rPh>
    <rPh sb="17" eb="19">
      <t>カイケイ</t>
    </rPh>
    <phoneticPr fontId="2"/>
  </si>
  <si>
    <t>長野県市町村自治振興組合</t>
    <rPh sb="0" eb="3">
      <t>ナガノケン</t>
    </rPh>
    <rPh sb="3" eb="6">
      <t>シチョウソン</t>
    </rPh>
    <rPh sb="6" eb="8">
      <t>ジチ</t>
    </rPh>
    <rPh sb="8" eb="10">
      <t>シンコウ</t>
    </rPh>
    <rPh sb="10" eb="12">
      <t>クミアイ</t>
    </rPh>
    <phoneticPr fontId="2"/>
  </si>
  <si>
    <t>白馬山麓環境施設組合</t>
    <rPh sb="0" eb="2">
      <t>ハクバ</t>
    </rPh>
    <rPh sb="2" eb="4">
      <t>サンロク</t>
    </rPh>
    <rPh sb="4" eb="6">
      <t>カンキョウ</t>
    </rPh>
    <rPh sb="6" eb="8">
      <t>シセツ</t>
    </rPh>
    <rPh sb="8" eb="10">
      <t>クミアイ</t>
    </rPh>
    <phoneticPr fontId="2"/>
  </si>
  <si>
    <t>道の駅おたり</t>
    <rPh sb="0" eb="1">
      <t>ミチ</t>
    </rPh>
    <rPh sb="2" eb="3">
      <t>エキ</t>
    </rPh>
    <phoneticPr fontId="2"/>
  </si>
  <si>
    <t>おたり振興公社</t>
    <rPh sb="3" eb="5">
      <t>シンコウ</t>
    </rPh>
    <rPh sb="5" eb="7">
      <t>コウシャ</t>
    </rPh>
    <phoneticPr fontId="2"/>
  </si>
  <si>
    <t>-</t>
    <phoneticPr fontId="11"/>
  </si>
  <si>
    <t>-</t>
    <phoneticPr fontId="2"/>
  </si>
  <si>
    <t>公共施設整備基金</t>
    <rPh sb="0" eb="2">
      <t>コウキョウ</t>
    </rPh>
    <rPh sb="2" eb="4">
      <t>シセツ</t>
    </rPh>
    <rPh sb="4" eb="6">
      <t>セイビ</t>
    </rPh>
    <rPh sb="6" eb="8">
      <t>キキン</t>
    </rPh>
    <phoneticPr fontId="11"/>
  </si>
  <si>
    <t>福祉基金</t>
    <rPh sb="0" eb="2">
      <t>フクシ</t>
    </rPh>
    <rPh sb="2" eb="4">
      <t>キキン</t>
    </rPh>
    <phoneticPr fontId="11"/>
  </si>
  <si>
    <t>スポーツ振興基金</t>
    <rPh sb="4" eb="6">
      <t>シンコウ</t>
    </rPh>
    <rPh sb="6" eb="8">
      <t>キキン</t>
    </rPh>
    <phoneticPr fontId="11"/>
  </si>
  <si>
    <t>文化施設整備基金</t>
    <rPh sb="0" eb="2">
      <t>ブンカ</t>
    </rPh>
    <rPh sb="2" eb="4">
      <t>シセツ</t>
    </rPh>
    <rPh sb="4" eb="6">
      <t>セイビ</t>
    </rPh>
    <rPh sb="6" eb="8">
      <t>キキン</t>
    </rPh>
    <phoneticPr fontId="11"/>
  </si>
  <si>
    <t>「信州小谷村」ふるさと応援基金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</si>
  <si>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</si>
  <si>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</si>
  <si>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</si>
  <si>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</si>
  <si>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</si>
  <si>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</si>
  <si>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</si>
  <si>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</si>
  <si>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</si>
  <si>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</si>
  <si>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有形固定資産減価償却率については上記のとおり。
　将来負担比率はふるさと応援基金等の基金積立額増加により算定されない状況となっている。</t>
    <rPh sb="1" eb="3">
      <t>ユウケイ</t>
    </rPh>
    <rPh sb="3" eb="7">
      <t>コテイシサン</t>
    </rPh>
    <rPh sb="7" eb="9">
      <t>ゲンカ</t>
    </rPh>
    <rPh sb="9" eb="12">
      <t>ショウキャクリツ</t>
    </rPh>
    <rPh sb="17" eb="19">
      <t>ジョウキ</t>
    </rPh>
    <rPh sb="26" eb="28">
      <t>ショウライ</t>
    </rPh>
    <rPh sb="28" eb="30">
      <t>フタン</t>
    </rPh>
    <rPh sb="30" eb="32">
      <t>ヒリツ</t>
    </rPh>
    <rPh sb="37" eb="41">
      <t>オウエンキキン</t>
    </rPh>
    <rPh sb="41" eb="42">
      <t>トウ</t>
    </rPh>
    <rPh sb="43" eb="45">
      <t>キキン</t>
    </rPh>
    <rPh sb="45" eb="48">
      <t>ツミタテガク</t>
    </rPh>
    <rPh sb="48" eb="50">
      <t>ゾウカ</t>
    </rPh>
    <rPh sb="53" eb="55">
      <t>サンテイ</t>
    </rPh>
    <rPh sb="59" eb="61">
      <t>ジョウキョウ</t>
    </rPh>
    <phoneticPr fontId="5"/>
  </si>
  <si>
    <t>　類似団体内平均値に比べて実質公債比率が高いのは、過疎対策事業債等の起債を多く借入れているためであり、実質公債比率が上昇しないようプライマリーバランスを考慮しながら借入を行っている。</t>
    <rPh sb="1" eb="3">
      <t>ルイジ</t>
    </rPh>
    <rPh sb="3" eb="5">
      <t>ダンタイ</t>
    </rPh>
    <rPh sb="5" eb="6">
      <t>ナイ</t>
    </rPh>
    <rPh sb="6" eb="9">
      <t>ヘイキンチ</t>
    </rPh>
    <rPh sb="10" eb="11">
      <t>クラ</t>
    </rPh>
    <rPh sb="13" eb="15">
      <t>ジッシツ</t>
    </rPh>
    <rPh sb="15" eb="17">
      <t>コウサイ</t>
    </rPh>
    <rPh sb="17" eb="19">
      <t>ヒリツ</t>
    </rPh>
    <rPh sb="20" eb="21">
      <t>タカ</t>
    </rPh>
    <rPh sb="25" eb="27">
      <t>カソ</t>
    </rPh>
    <rPh sb="27" eb="29">
      <t>タイサク</t>
    </rPh>
    <rPh sb="29" eb="32">
      <t>ジギョウサイ</t>
    </rPh>
    <rPh sb="32" eb="33">
      <t>トウ</t>
    </rPh>
    <rPh sb="34" eb="36">
      <t>キサイ</t>
    </rPh>
    <rPh sb="37" eb="38">
      <t>オオ</t>
    </rPh>
    <rPh sb="39" eb="41">
      <t>カリイ</t>
    </rPh>
    <rPh sb="51" eb="53">
      <t>ジッシツ</t>
    </rPh>
    <rPh sb="53" eb="55">
      <t>コウサイ</t>
    </rPh>
    <rPh sb="55" eb="57">
      <t>ヒリツ</t>
    </rPh>
    <rPh sb="58" eb="60">
      <t>ジョウショウ</t>
    </rPh>
    <rPh sb="76" eb="78">
      <t>コウリョ</t>
    </rPh>
    <rPh sb="82" eb="84">
      <t>カリイレ</t>
    </rPh>
    <rPh sb="85" eb="8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</si>
</sst>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A4F2-4848-A4B4-1DFDB1FC4C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173954</c:v>
                </c:pt>
                <c:pt idx="1">
                  <c:v>210788</c:v>
                </c:pt>
                <c:pt idx="2">
                  <c:v>267912</c:v>
                </c:pt>
                <c:pt idx="3">
                  <c:v>223964</c:v>
                </c:pt>
                <c:pt idx="4">
                  <c:v>204198</c:v>
                </c:pt>
              </c:numCache>
            </c:numRef>
          </c:val>
          <c:smooth val="0"/>
          <c:extLst>
            <c:ext xmlns:c16="http://schemas.microsoft.com/office/drawing/2014/chart" uri="{C3380CC4-5D6E-409C-BE32-E72D297353CC}">
              <c16:uniqueId val="{00000001-A4F2-4848-A4B4-1DFDB1FC4CFB}"/>
            </c:ext>
          </c:extLst>
        </c:ser>
        <c:dLbls>
          <c:showLegendKey val="0"/>
          <c:showVal val="0"/>
          <c:showCatName val="0"/>
          <c:showSerName val="0"/>
          <c:showPercent val="0"/>
          <c:showBubbleSize val="0"/>
        </c:dLbls>
        <c:marker val="1"/>
        <c:smooth val="0"/>
        <c:axId val="118618752"/>
        <c:axId val="118617984"/>
      </c:lineChart>
      <c:catAx>
        <c:axId val="118618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17984"/>
        <c:crosses val="autoZero"/>
        <c:auto val="1"/>
        <c:lblAlgn val="ctr"/>
        <c:lblOffset val="100"/>
        <c:tickLblSkip val="1"/>
        <c:tickMarkSkip val="1"/>
        <c:noMultiLvlLbl val="0"/>
      </c:catAx>
      <c:valAx>
        <c:axId val="11861798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18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3.67</c:v>
                </c:pt>
                <c:pt idx="1">
                  <c:v>5.01</c:v>
                </c:pt>
                <c:pt idx="2">
                  <c:v>2.33</c:v>
                </c:pt>
                <c:pt idx="3">
                  <c:v>2.5</c:v>
                </c:pt>
                <c:pt idx="4">
                  <c:v>4.1900000000000004</c:v>
                </c:pt>
              </c:numCache>
            </c:numRef>
          </c:val>
          <c:extLst>
            <c:ext xmlns:c16="http://schemas.microsoft.com/office/drawing/2014/chart" uri="{C3380CC4-5D6E-409C-BE32-E72D297353CC}">
              <c16:uniqueId val="{00000000-F929-443F-A1D4-CE3C250CCB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69.16</c:v>
                </c:pt>
                <c:pt idx="1">
                  <c:v>70.25</c:v>
                </c:pt>
                <c:pt idx="2">
                  <c:v>69.97</c:v>
                </c:pt>
                <c:pt idx="3">
                  <c:v>80.739999999999995</c:v>
                </c:pt>
                <c:pt idx="4">
                  <c:v>79.239999999999995</c:v>
                </c:pt>
              </c:numCache>
            </c:numRef>
          </c:val>
          <c:extLst>
            <c:ext xmlns:c16="http://schemas.microsoft.com/office/drawing/2014/chart" uri="{C3380CC4-5D6E-409C-BE32-E72D297353CC}">
              <c16:uniqueId val="{00000001-F929-443F-A1D4-CE3C250CCB6A}"/>
            </c:ext>
          </c:extLst>
        </c:ser>
        <c:dLbls>
          <c:showLegendKey val="0"/>
          <c:showVal val="0"/>
          <c:showCatName val="0"/>
          <c:showSerName val="0"/>
          <c:showPercent val="0"/>
          <c:showBubbleSize val="0"/>
        </c:dLbls>
        <c:gapWidth val="250"/>
        <c:overlap val="100"/>
        <c:axId val="141894400"/>
        <c:axId val="141896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c:v>
                </c:pt>
                <c:pt idx="1">
                  <c:v>1.45</c:v>
                </c:pt>
                <c:pt idx="2">
                  <c:v>-2.5299999999999998</c:v>
                </c:pt>
                <c:pt idx="3">
                  <c:v>10.220000000000001</c:v>
                </c:pt>
                <c:pt idx="4">
                  <c:v>-2.37</c:v>
                </c:pt>
              </c:numCache>
            </c:numRef>
          </c:val>
          <c:smooth val="0"/>
          <c:extLst>
            <c:ext xmlns:c16="http://schemas.microsoft.com/office/drawing/2014/chart" uri="{C3380CC4-5D6E-409C-BE32-E72D297353CC}">
              <c16:uniqueId val="{00000002-F929-443F-A1D4-CE3C250CCB6A}"/>
            </c:ext>
          </c:extLst>
        </c:ser>
        <c:dLbls>
          <c:showLegendKey val="0"/>
          <c:showVal val="0"/>
          <c:showCatName val="0"/>
          <c:showSerName val="0"/>
          <c:showPercent val="0"/>
          <c:showBubbleSize val="0"/>
        </c:dLbls>
        <c:marker val="1"/>
        <c:smooth val="0"/>
        <c:axId val="141894400"/>
        <c:axId val="141896320"/>
      </c:lineChart>
      <c:catAx>
        <c:axId val="14189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896320"/>
        <c:crosses val="autoZero"/>
        <c:auto val="1"/>
        <c:lblAlgn val="ctr"/>
        <c:lblOffset val="100"/>
        <c:tickLblSkip val="1"/>
        <c:tickMarkSkip val="1"/>
        <c:noMultiLvlLbl val="0"/>
      </c:catAx>
      <c:valAx>
        <c:axId val="1418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9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E3-4EAE-BC5F-B68DB8E8BB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E3-4EAE-BC5F-B68DB8E8BB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E3-4EAE-BC5F-B68DB8E8BB28}"/>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BE3-4EAE-BC5F-B68DB8E8BB2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BE3-4EAE-BC5F-B68DB8E8BB2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CBE3-4EAE-BC5F-B68DB8E8BB28}"/>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CBE3-4EAE-BC5F-B68DB8E8BB2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0.04</c:v>
                </c:pt>
                <c:pt idx="2">
                  <c:v>#N/A</c:v>
                </c:pt>
                <c:pt idx="3">
                  <c:v>0.14000000000000001</c:v>
                </c:pt>
                <c:pt idx="4">
                  <c:v>#N/A</c:v>
                </c:pt>
                <c:pt idx="5">
                  <c:v>0.4</c:v>
                </c:pt>
                <c:pt idx="6">
                  <c:v>#N/A</c:v>
                </c:pt>
                <c:pt idx="7">
                  <c:v>0.38</c:v>
                </c:pt>
                <c:pt idx="8">
                  <c:v>#N/A</c:v>
                </c:pt>
                <c:pt idx="9">
                  <c:v>0.01</c:v>
                </c:pt>
              </c:numCache>
            </c:numRef>
          </c:val>
          <c:extLst>
            <c:ext xmlns:c16="http://schemas.microsoft.com/office/drawing/2014/chart" uri="{C3380CC4-5D6E-409C-BE32-E72D297353CC}">
              <c16:uniqueId val="{00000007-CBE3-4EAE-BC5F-B68DB8E8BB28}"/>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0.02</c:v>
                </c:pt>
                <c:pt idx="2">
                  <c:v>#N/A</c:v>
                </c:pt>
                <c:pt idx="3">
                  <c:v>0.11</c:v>
                </c:pt>
                <c:pt idx="4">
                  <c:v>#N/A</c:v>
                </c:pt>
                <c:pt idx="5">
                  <c:v>0</c:v>
                </c:pt>
                <c:pt idx="6">
                  <c:v>#N/A</c:v>
                </c:pt>
                <c:pt idx="7">
                  <c:v>0</c:v>
                </c:pt>
                <c:pt idx="8">
                  <c:v>#N/A</c:v>
                </c:pt>
                <c:pt idx="9">
                  <c:v>0.05</c:v>
                </c:pt>
              </c:numCache>
            </c:numRef>
          </c:val>
          <c:extLst>
            <c:ext xmlns:c16="http://schemas.microsoft.com/office/drawing/2014/chart" uri="{C3380CC4-5D6E-409C-BE32-E72D297353CC}">
              <c16:uniqueId val="{00000008-CBE3-4EAE-BC5F-B68DB8E8BB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3.67</c:v>
                </c:pt>
                <c:pt idx="2">
                  <c:v>#N/A</c:v>
                </c:pt>
                <c:pt idx="3">
                  <c:v>5.01</c:v>
                </c:pt>
                <c:pt idx="4">
                  <c:v>#N/A</c:v>
                </c:pt>
                <c:pt idx="5">
                  <c:v>2.33</c:v>
                </c:pt>
                <c:pt idx="6">
                  <c:v>#N/A</c:v>
                </c:pt>
                <c:pt idx="7">
                  <c:v>2.5</c:v>
                </c:pt>
                <c:pt idx="8">
                  <c:v>#N/A</c:v>
                </c:pt>
                <c:pt idx="9">
                  <c:v>4.1900000000000004</c:v>
                </c:pt>
              </c:numCache>
            </c:numRef>
          </c:val>
          <c:extLst>
            <c:ext xmlns:c16="http://schemas.microsoft.com/office/drawing/2014/chart" uri="{C3380CC4-5D6E-409C-BE32-E72D297353CC}">
              <c16:uniqueId val="{00000009-CBE3-4EAE-BC5F-B68DB8E8BB28}"/>
            </c:ext>
          </c:extLst>
        </c:ser>
        <c:dLbls>
          <c:showLegendKey val="0"/>
          <c:showVal val="0"/>
          <c:showCatName val="0"/>
          <c:showSerName val="0"/>
          <c:showPercent val="0"/>
          <c:showBubbleSize val="0"/>
        </c:dLbls>
        <c:gapWidth val="150"/>
        <c:overlap val="100"/>
        <c:axId val="142076160"/>
        <c:axId val="141959168"/>
      </c:barChart>
      <c:catAx>
        <c:axId val="1420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59168"/>
        <c:crosses val="autoZero"/>
        <c:auto val="1"/>
        <c:lblAlgn val="ctr"/>
        <c:lblOffset val="100"/>
        <c:tickLblSkip val="1"/>
        <c:tickMarkSkip val="1"/>
        <c:noMultiLvlLbl val="0"/>
      </c:catAx>
      <c:valAx>
        <c:axId val="14195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7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641</c:v>
                </c:pt>
                <c:pt idx="5">
                  <c:v>667</c:v>
                </c:pt>
                <c:pt idx="8">
                  <c:v>642</c:v>
                </c:pt>
                <c:pt idx="11">
                  <c:v>646</c:v>
                </c:pt>
                <c:pt idx="14">
                  <c:v>631</c:v>
                </c:pt>
              </c:numCache>
            </c:numRef>
          </c:val>
          <c:extLst>
            <c:ext xmlns:c16="http://schemas.microsoft.com/office/drawing/2014/chart" uri="{C3380CC4-5D6E-409C-BE32-E72D297353CC}">
              <c16:uniqueId val="{00000000-FD3D-43DC-90D7-47EFFA03F7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FD3D-43DC-90D7-47EFFA03F7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3D-43DC-90D7-47EFFA03F7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8</c:v>
                </c:pt>
                <c:pt idx="6">
                  <c:v>8</c:v>
                </c:pt>
                <c:pt idx="9">
                  <c:v>7</c:v>
                </c:pt>
                <c:pt idx="12">
                  <c:v>4</c:v>
                </c:pt>
              </c:numCache>
            </c:numRef>
          </c:val>
          <c:extLst>
            <c:ext xmlns:c16="http://schemas.microsoft.com/office/drawing/2014/chart" uri="{C3380CC4-5D6E-409C-BE32-E72D297353CC}">
              <c16:uniqueId val="{00000003-FD3D-43DC-90D7-47EFFA03F7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121</c:v>
                </c:pt>
                <c:pt idx="3">
                  <c:v>132</c:v>
                </c:pt>
                <c:pt idx="6">
                  <c:v>122</c:v>
                </c:pt>
                <c:pt idx="9">
                  <c:v>134</c:v>
                </c:pt>
                <c:pt idx="12">
                  <c:v>125</c:v>
                </c:pt>
              </c:numCache>
            </c:numRef>
          </c:val>
          <c:extLst>
            <c:ext xmlns:c16="http://schemas.microsoft.com/office/drawing/2014/chart" uri="{C3380CC4-5D6E-409C-BE32-E72D297353CC}">
              <c16:uniqueId val="{00000004-FD3D-43DC-90D7-47EFFA03F7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3D-43DC-90D7-47EFFA03F7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3D-43DC-90D7-47EFFA03F7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743</c:v>
                </c:pt>
                <c:pt idx="3">
                  <c:v>764</c:v>
                </c:pt>
                <c:pt idx="6">
                  <c:v>734</c:v>
                </c:pt>
                <c:pt idx="9">
                  <c:v>739</c:v>
                </c:pt>
                <c:pt idx="12">
                  <c:v>723</c:v>
                </c:pt>
              </c:numCache>
            </c:numRef>
          </c:val>
          <c:extLst>
            <c:ext xmlns:c16="http://schemas.microsoft.com/office/drawing/2014/chart" uri="{C3380CC4-5D6E-409C-BE32-E72D297353CC}">
              <c16:uniqueId val="{00000007-FD3D-43DC-90D7-47EFFA03F780}"/>
            </c:ext>
          </c:extLst>
        </c:ser>
        <c:dLbls>
          <c:showLegendKey val="0"/>
          <c:showVal val="0"/>
          <c:showCatName val="0"/>
          <c:showSerName val="0"/>
          <c:showPercent val="0"/>
          <c:showBubbleSize val="0"/>
        </c:dLbls>
        <c:gapWidth val="100"/>
        <c:overlap val="100"/>
        <c:axId val="118461568"/>
        <c:axId val="11846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223</c:v>
                </c:pt>
                <c:pt idx="2">
                  <c:v>#N/A</c:v>
                </c:pt>
                <c:pt idx="3">
                  <c:v>#N/A</c:v>
                </c:pt>
                <c:pt idx="4">
                  <c:v>237</c:v>
                </c:pt>
                <c:pt idx="5">
                  <c:v>#N/A</c:v>
                </c:pt>
                <c:pt idx="6">
                  <c:v>#N/A</c:v>
                </c:pt>
                <c:pt idx="7">
                  <c:v>223</c:v>
                </c:pt>
                <c:pt idx="8">
                  <c:v>#N/A</c:v>
                </c:pt>
                <c:pt idx="9">
                  <c:v>#N/A</c:v>
                </c:pt>
                <c:pt idx="10">
                  <c:v>234</c:v>
                </c:pt>
                <c:pt idx="11">
                  <c:v>#N/A</c:v>
                </c:pt>
                <c:pt idx="12">
                  <c:v>#N/A</c:v>
                </c:pt>
                <c:pt idx="13">
                  <c:v>221</c:v>
                </c:pt>
                <c:pt idx="14">
                  <c:v>#N/A</c:v>
                </c:pt>
              </c:numCache>
            </c:numRef>
          </c:val>
          <c:smooth val="0"/>
          <c:extLst>
            <c:ext xmlns:c16="http://schemas.microsoft.com/office/drawing/2014/chart" uri="{C3380CC4-5D6E-409C-BE32-E72D297353CC}">
              <c16:uniqueId val="{00000008-FD3D-43DC-90D7-47EFFA03F780}"/>
            </c:ext>
          </c:extLst>
        </c:ser>
        <c:dLbls>
          <c:showLegendKey val="0"/>
          <c:showVal val="0"/>
          <c:showCatName val="0"/>
          <c:showSerName val="0"/>
          <c:showPercent val="0"/>
          <c:showBubbleSize val="0"/>
        </c:dLbls>
        <c:marker val="1"/>
        <c:smooth val="0"/>
        <c:axId val="118461568"/>
        <c:axId val="118463488"/>
      </c:lineChart>
      <c:catAx>
        <c:axId val="1184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63488"/>
        <c:crosses val="autoZero"/>
        <c:auto val="1"/>
        <c:lblAlgn val="ctr"/>
        <c:lblOffset val="100"/>
        <c:tickLblSkip val="1"/>
        <c:tickMarkSkip val="1"/>
        <c:noMultiLvlLbl val="0"/>
      </c:catAx>
      <c:valAx>
        <c:axId val="11846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5359</c:v>
                </c:pt>
                <c:pt idx="5">
                  <c:v>5142</c:v>
                </c:pt>
                <c:pt idx="8">
                  <c:v>5071</c:v>
                </c:pt>
                <c:pt idx="11">
                  <c:v>4985</c:v>
                </c:pt>
                <c:pt idx="14">
                  <c:v>4631</c:v>
                </c:pt>
              </c:numCache>
            </c:numRef>
          </c:val>
          <c:extLst>
            <c:ext xmlns:c16="http://schemas.microsoft.com/office/drawing/2014/chart" uri="{C3380CC4-5D6E-409C-BE32-E72D297353CC}">
              <c16:uniqueId val="{00000000-4F89-40E1-AE12-F2AD395EEC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c:v>
                </c:pt>
                <c:pt idx="5">
                  <c:v>30</c:v>
                </c:pt>
                <c:pt idx="8">
                  <c:v>33</c:v>
                </c:pt>
                <c:pt idx="11">
                  <c:v>29</c:v>
                </c:pt>
                <c:pt idx="14">
                  <c:v>43</c:v>
                </c:pt>
              </c:numCache>
            </c:numRef>
          </c:val>
          <c:extLst>
            <c:ext xmlns:c16="http://schemas.microsoft.com/office/drawing/2014/chart" uri="{C3380CC4-5D6E-409C-BE32-E72D297353CC}">
              <c16:uniqueId val="{00000001-4F89-40E1-AE12-F2AD395EEC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3205</c:v>
                </c:pt>
                <c:pt idx="5">
                  <c:v>3235</c:v>
                </c:pt>
                <c:pt idx="8">
                  <c:v>3282</c:v>
                </c:pt>
                <c:pt idx="11">
                  <c:v>4867</c:v>
                </c:pt>
                <c:pt idx="14">
                  <c:v>5701</c:v>
                </c:pt>
              </c:numCache>
            </c:numRef>
          </c:val>
          <c:extLst>
            <c:ext xmlns:c16="http://schemas.microsoft.com/office/drawing/2014/chart" uri="{C3380CC4-5D6E-409C-BE32-E72D297353CC}">
              <c16:uniqueId val="{00000002-4F89-40E1-AE12-F2AD395EEC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89-40E1-AE12-F2AD395EEC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89-40E1-AE12-F2AD395EEC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9-40E1-AE12-F2AD395EEC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719</c:v>
                </c:pt>
                <c:pt idx="3">
                  <c:v>718</c:v>
                </c:pt>
                <c:pt idx="6">
                  <c:v>718</c:v>
                </c:pt>
                <c:pt idx="9">
                  <c:v>691</c:v>
                </c:pt>
                <c:pt idx="12">
                  <c:v>694</c:v>
                </c:pt>
              </c:numCache>
            </c:numRef>
          </c:val>
          <c:extLst>
            <c:ext xmlns:c16="http://schemas.microsoft.com/office/drawing/2014/chart" uri="{C3380CC4-5D6E-409C-BE32-E72D297353CC}">
              <c16:uniqueId val="{00000006-4F89-40E1-AE12-F2AD395EEC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58</c:v>
                </c:pt>
                <c:pt idx="3">
                  <c:v>50</c:v>
                </c:pt>
                <c:pt idx="6">
                  <c:v>52</c:v>
                </c:pt>
                <c:pt idx="9">
                  <c:v>46</c:v>
                </c:pt>
                <c:pt idx="12">
                  <c:v>40</c:v>
                </c:pt>
              </c:numCache>
            </c:numRef>
          </c:val>
          <c:extLst>
            <c:ext xmlns:c16="http://schemas.microsoft.com/office/drawing/2014/chart" uri="{C3380CC4-5D6E-409C-BE32-E72D297353CC}">
              <c16:uniqueId val="{00000007-4F89-40E1-AE12-F2AD395EEC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1357</c:v>
                </c:pt>
                <c:pt idx="3">
                  <c:v>1344</c:v>
                </c:pt>
                <c:pt idx="6">
                  <c:v>1265</c:v>
                </c:pt>
                <c:pt idx="9">
                  <c:v>1236</c:v>
                </c:pt>
                <c:pt idx="12">
                  <c:v>1142</c:v>
                </c:pt>
              </c:numCache>
            </c:numRef>
          </c:val>
          <c:extLst>
            <c:ext xmlns:c16="http://schemas.microsoft.com/office/drawing/2014/chart" uri="{C3380CC4-5D6E-409C-BE32-E72D297353CC}">
              <c16:uniqueId val="{00000008-4F89-40E1-AE12-F2AD395EEC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324</c:v>
                </c:pt>
                <c:pt idx="9">
                  <c:v>0</c:v>
                </c:pt>
                <c:pt idx="12">
                  <c:v>6</c:v>
                </c:pt>
              </c:numCache>
            </c:numRef>
          </c:val>
          <c:extLst>
            <c:ext xmlns:c16="http://schemas.microsoft.com/office/drawing/2014/chart" uri="{C3380CC4-5D6E-409C-BE32-E72D297353CC}">
              <c16:uniqueId val="{00000009-4F89-40E1-AE12-F2AD395EEC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5964</c:v>
                </c:pt>
                <c:pt idx="3">
                  <c:v>5772</c:v>
                </c:pt>
                <c:pt idx="6">
                  <c:v>5687</c:v>
                </c:pt>
                <c:pt idx="9">
                  <c:v>5602</c:v>
                </c:pt>
                <c:pt idx="12">
                  <c:v>5554</c:v>
                </c:pt>
              </c:numCache>
            </c:numRef>
          </c:val>
          <c:extLst>
            <c:ext xmlns:c16="http://schemas.microsoft.com/office/drawing/2014/chart" uri="{C3380CC4-5D6E-409C-BE32-E72D297353CC}">
              <c16:uniqueId val="{0000000A-4F89-40E1-AE12-F2AD395EEC33}"/>
            </c:ext>
          </c:extLst>
        </c:ser>
        <c:dLbls>
          <c:showLegendKey val="0"/>
          <c:showVal val="0"/>
          <c:showCatName val="0"/>
          <c:showSerName val="0"/>
          <c:showPercent val="0"/>
          <c:showBubbleSize val="0"/>
        </c:dLbls>
        <c:gapWidth val="100"/>
        <c:overlap val="100"/>
        <c:axId val="142771712"/>
        <c:axId val="14277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89-40E1-AE12-F2AD395EEC33}"/>
            </c:ext>
          </c:extLst>
        </c:ser>
        <c:dLbls>
          <c:showLegendKey val="0"/>
          <c:showVal val="0"/>
          <c:showCatName val="0"/>
          <c:showSerName val="0"/>
          <c:showPercent val="0"/>
          <c:showBubbleSize val="0"/>
        </c:dLbls>
        <c:marker val="1"/>
        <c:smooth val="0"/>
        <c:axId val="142771712"/>
        <c:axId val="142773632"/>
      </c:lineChart>
      <c:catAx>
        <c:axId val="1427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773632"/>
        <c:crosses val="autoZero"/>
        <c:auto val="1"/>
        <c:lblAlgn val="ctr"/>
        <c:lblOffset val="100"/>
        <c:tickLblSkip val="1"/>
        <c:tickMarkSkip val="1"/>
        <c:noMultiLvlLbl val="0"/>
      </c:catAx>
      <c:valAx>
        <c:axId val="14277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7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1786</c:v>
                </c:pt>
                <c:pt idx="1">
                  <c:v>2041</c:v>
                </c:pt>
                <c:pt idx="2">
                  <c:v>1943</c:v>
                </c:pt>
              </c:numCache>
            </c:numRef>
          </c:val>
          <c:extLst>
            <c:ext xmlns:c16="http://schemas.microsoft.com/office/drawing/2014/chart" uri="{C3380CC4-5D6E-409C-BE32-E72D297353CC}">
              <c16:uniqueId val="{00000000-ADF3-4339-8D10-B19C645756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64</c:v>
                </c:pt>
                <c:pt idx="1">
                  <c:v>65</c:v>
                </c:pt>
                <c:pt idx="2">
                  <c:v>65</c:v>
                </c:pt>
              </c:numCache>
            </c:numRef>
          </c:val>
          <c:extLst>
            <c:ext xmlns:c16="http://schemas.microsoft.com/office/drawing/2014/chart" uri="{C3380CC4-5D6E-409C-BE32-E72D297353CC}">
              <c16:uniqueId val="{00000001-ADF3-4339-8D10-B19C645756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1327</c:v>
                </c:pt>
                <c:pt idx="1">
                  <c:v>2656</c:v>
                </c:pt>
                <c:pt idx="2">
                  <c:v>3599</c:v>
                </c:pt>
              </c:numCache>
            </c:numRef>
          </c:val>
          <c:extLst>
            <c:ext xmlns:c16="http://schemas.microsoft.com/office/drawing/2014/chart" uri="{C3380CC4-5D6E-409C-BE32-E72D297353CC}">
              <c16:uniqueId val="{00000002-ADF3-4339-8D10-B19C645756F6}"/>
            </c:ext>
          </c:extLst>
        </c:ser>
        <c:dLbls>
          <c:showLegendKey val="0"/>
          <c:showVal val="0"/>
          <c:showCatName val="0"/>
          <c:showSerName val="0"/>
          <c:showPercent val="0"/>
          <c:showBubbleSize val="0"/>
        </c:dLbls>
        <c:gapWidth val="120"/>
        <c:overlap val="100"/>
        <c:axId val="142007296"/>
        <c:axId val="142443264"/>
      </c:barChart>
      <c:catAx>
        <c:axId val="14200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2443264"/>
        <c:crosses val="autoZero"/>
        <c:auto val="1"/>
        <c:lblAlgn val="ctr"/>
        <c:lblOffset val="100"/>
        <c:tickLblSkip val="1"/>
        <c:tickMarkSkip val="1"/>
        <c:noMultiLvlLbl val="0"/>
      </c:catAx>
      <c:valAx>
        <c:axId val="142443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200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{31C9D04D-FE4B-4B40-B8DF-5134B51CC7E1}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9C6-4BE5-9420-D0D6F9BAA2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{6C5FB1D9-48CF-4D9D-8C8D-5264D0522603}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6-4BE5-9420-D0D6F9BAA2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{2C268236-C56D-4E9F-B274-4E0CD6258CC8}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6-4BE5-9420-D0D6F9BAA2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{FA1625A6-1A28-4C35-AFE0-E4560D7D73EB}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6-4BE5-9420-D0D6F9BAA2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{8487805F-7EAD-4C40-8399-F429C8522D40}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6-4BE5-9420-D0D6F9BAA2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{741295D9-0F25-4BD5-A371-C9E6FE31FF17}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9C6-4BE5-9420-D0D6F9BAA2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{D3B230FA-DAA9-427D-ACB7-E8BFB6C51C80}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9C6-4BE5-9420-D0D6F9BAA2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{4E1B4617-C516-48AB-8747-F7E7FF14CC79}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9C6-4BE5-9420-D0D6F9BAA2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{9539C011-28FF-4246-8534-02153F5E508B}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9C6-4BE5-9420-D0D6F9BAA2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55.9</c:v>
                </c:pt>
                <c:pt idx="32">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9C6-4BE5-9420-D0D6F9BAA2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{64502B8B-EB02-4F82-BCDB-439B5C2E8623}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9C6-4BE5-9420-D0D6F9BAA2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{7ACAA2D1-5EE4-44BA-B0C3-333D0B458980}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6-4BE5-9420-D0D6F9BAA2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{B9AB52EF-D88E-4AD1-8760-A2F162358C2A}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6-4BE5-9420-D0D6F9BAA2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{58E07247-3F32-49F9-B6DC-DD5B508B6534}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6-4BE5-9420-D0D6F9BAA2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{9CA089ED-234C-4EEF-B8ED-335C202603E5}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6-4BE5-9420-D0D6F9BAA2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{83EEA3B1-317A-4A65-8A9B-BB7E875B84AF}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9C6-4BE5-9420-D0D6F9BAA2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{9A6E78A9-6B73-4139-B66E-5DF3919649E2}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9C6-4BE5-9420-D0D6F9BAA2A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{1D9DAB23-D18C-4399-BBE1-984508AC69E8}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9C6-4BE5-9420-D0D6F9BAA2A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{3E930857-0B21-4175-92A3-92B881034874}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9C6-4BE5-9420-D0D6F9BAA2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9C6-4BE5-9420-D0D6F9BAA2A9}"/>
            </c:ext>
          </c:extLst>
        </c:ser>
        <c:dLbls>
          <c:showLegendKey val="0"/>
          <c:showVal val="1"/>
          <c:showCatName val="0"/>
          <c:showSerName val="0"/>
          <c:showPercent val="0"/>
          <c:showBubbleSize val="0"/>
        </c:dLbls>
        <c:axId val="46179840"/>
        <c:axId val="46181760"/>
      </c:scatterChart>
      <c:valAx>
        <c:axId val="46179840"/>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{F385620A-A991-4EB7-A176-CA9195BAFD24}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47D-4483-9373-D592ED49F2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{9433BBD2-6DFE-4545-BF70-8750EC6AE15F}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7D-4483-9373-D592ED49F2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{27FE1BD3-7DBF-4E39-AAF8-6BB152CC3FB1}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7D-4483-9373-D592ED49F2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{A8CB653C-51AB-4D9D-9AA9-3D2FF6B372E4}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7D-4483-9373-D592ED49F2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{EB1880C6-736B-403A-8862-798F54892DEB}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7D-4483-9373-D592ED49F2A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{CA1D19DF-8D60-428D-BAF9-466C41633D18}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47D-4483-9373-D592ED49F2A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{DD8F4122-1B0B-4ABB-9CF2-61EB713E4717}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47D-4483-9373-D592ED49F2A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{9EEB410D-368B-4056-99C8-DECF7AB63744}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47D-4483-9373-D592ED49F2A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{D1789057-A149-400B-BD56-6469F8378E40}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47D-4483-9373-D592ED49F2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11.9</c:v>
                </c:pt>
                <c:pt idx="16">
                  <c:v>11.9</c:v>
                </c:pt>
                <c:pt idx="24">
                  <c:v>12.2</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7D-4483-9373-D592ED49F2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{F2646382-A9A3-4F7B-887A-095BB4D81C1C}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47D-4483-9373-D592ED49F2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{5D4F854D-08CA-49A6-8C88-70F8D1F1E8A3}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7D-4483-9373-D592ED49F2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{E51739C7-C1C3-42E3-A110-EF50A6A5F5A1}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7D-4483-9373-D592ED49F2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{E9BAD14C-F26E-4AD2-B629-5DF7F8DC2514}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7D-4483-9373-D592ED49F2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{A75B081E-355E-4CD7-8EF0-B6B06A1C7393}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7D-4483-9373-D592ED49F2A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{AEBD4C15-9537-498A-83BE-09448A191347}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47D-4483-9373-D592ED49F2A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{890DC34F-CCD2-480E-A03B-A11470EE1E43}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47D-4483-9373-D592ED49F2A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{5EC51D58-573A-4418-A322-3CFB2EFFDA72}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47D-4483-9373-D592ED49F2A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{7489EDBB-F5D1-4881-91B0-0D63280E2125}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47D-4483-9373-D592ED49F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7D-4483-9373-D592ED49F2A2}"/>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起債償還のピークは既に過ぎているものの、依然として公債費負担は非常に重いものになっている。また、広域連合実施の広域ごみ処理施設等の大型建設事業に伴う公債費負担増が懸念される。起債の新規発行を伴う普通建設事業については喫緊の課題に傾注し、その他事業による起債を抑制していく。</a:t>
          </a:r>
        </a:p>
        <a:p>
          <a:r>
            <a:rPr kumimoji="1" lang="ja-JP" altLang="en-US" sz="1400">
              <a:latin typeface="ＭＳ ゴシック" pitchFamily="49" charset="-128"/>
              <a:ea typeface="ＭＳ ゴシック" pitchFamily="49" charset="-128"/>
            </a:rPr>
            <a:t>〇起債借入については、借入利率の低い借入先を選定し、交付税算入の高い起債を中心に実行している。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職員削減等、行政改革及びふるさと応援寄附事業による充当可能基金の増加及び起債の発行抑制、基準財政需要額算入が多い過疎債等の借入により、分子数値が大きく改善し、将来負担比率が算定されない水準となっている。今後も実施事業の選定・査定を行い、必要な事業に予算を配分することで、適切な財政運営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ふるさと応援寄附事業による「信州小谷村」ふるさと応援基金において、平成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1,457,890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2,430,909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増加した「信州小谷村」ふるさと応援基金は、観光関係施設の維持管理や福祉施設の建設等、目的に沿って計画的に使用していくため、基金全体額は減少傾向になる見通し。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「信州小谷村」ふるさと応援基金：小谷村の発展や豊かな自然の存続を願う寄附を運用し、個性的な村づくりをすすめる。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公共施設整備基金：将来の公共施設等の老朽化等による施設更新に備える。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福祉基金：高齢化社会の到来に備え、福祉活動の促進、快適な生活環境の形成を図るため、制度改正等による不利補正に備える。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スポーツ振興基金：村民の健康と体力づくりを図るため、スキー活動等体育協会等の活動を推進する。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文化施設整備基金：心豊かな村民生活の創造を目的とした文化施設の整備をすすめ、老朽化等による施設更新にも備える。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「信州小谷村」ふるさと応援基金：寄附金額の増加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公共施設整備基金：村道等施設の維持管理及び補修改良工事の実施による減少。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スポーツ振興基金：スキー環境維持のため、定期的に取崩を行ってスキー関係の振興に努めているため。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文化施設整備基金：図書館の蔵書を充実させるため、定期的な取崩を行っている。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「信州小谷村」ふるさと応援基金：観光関係施設の維持管理や福祉施設の建設等に使用していくため、基金全体額は減少傾向になる見通し。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公共施設整備基金：村道等の道路橋りょう施設や役場庁舎の長寿命化等を行う資金として活用していく。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福祉基金：制度改正等による不利補正に備える。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スポーツ振興基金：スキー環境維持のため、定期的に取崩を行ってスキー関係の振興に努めていく。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文化施設整備基金：図書館の蔵書を充実させるため、定期的な取崩を行っていく。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災害復旧事業の国庫補助金が来年度収入となったため、財政調整基金による補てんをおこなったため。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人口減少などの理由による収入減少が見込まれるため、将来の運営資金として基金残高の調整を行っていく。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現在の残高を維持していく方針。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0F395F6-B782-4B49-B081-34D806C8A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CEAAD35-78B5-44AC-926E-73D8770B0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858F15E-2B99-473C-8375-0F3A95FAF1CE}"/>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B9448659-F285-476F-BC3B-B132ED5121C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EC825DF4-E70E-4CFF-A5DD-677AB3E882BA}"/>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82208EAF-5154-4B63-ADC4-D2293F925AE9}"/>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86805704-74A7-42E6-A41D-49710E1A5EF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CF17135A-4649-4520-806B-EA74D1846F4D}"/>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5B2AAD1-B9FE-4C05-BB6E-2F08385023C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612509F3-A294-48D0-9998-EEBF3DE0405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34258E50-28BC-46ED-8F22-B23F7CBFE83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AB4AA634-3973-4076-B7EA-4CEFC7089CA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E61B8D3-73B2-4E1A-B792-2A292484F63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F96C33F2-100D-4A18-8F21-F1655DA0A74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EDF0B1AD-0D80-4AD9-B8D7-726DC8773CC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E59FD8-7CC2-4264-860E-030BB18F32F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15B020AA-393A-4FA5-9696-91029D6DCEB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7C5925A5-B4A3-4A34-8682-C24B4D273A5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1C4A1437-6813-4A74-80E6-FD2008C46B0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3E83F695-10D1-4D27-A850-E45E24FF24B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A45FEF93-9333-49F7-A524-26BDD1D70BA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14A29841-4601-41AF-9BDF-D9F78AFA38F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E54EBDB7-B689-44D0-AE1E-CA3CA79A602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A1463930-9D9D-4530-B904-A9469568355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59710E5D-1E8B-41D7-83A6-007FA62269D1}"/>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5B94B65D-D3FE-4653-A201-AFDF1D49892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669F4CD2-841F-40D6-8E90-F0514CA26D1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63B5F031-78BD-4882-8299-26CDC53A697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5237D12-DE1C-4817-96C3-00716996D36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8AFA2A0-4BFA-4B00-98D2-485FE9C99CC2}"/>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8D769053-A58B-4FBD-A926-C8BD0F53E1B1}"/>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B4E47D4-9950-4D2E-91BA-3B168BB29E1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D2296568-6170-4020-8DED-206627E9B49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B639E567-D0ED-410B-9C9B-4E635072970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A36A46AF-DF33-4F05-9236-B90B2D0D02E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58EEA4F7-F72D-4CF4-AD85-D2CC803EE55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CE893099-62DE-4B0D-A021-4CC219554B9F}"/>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9C0B9015-610D-41B9-A4C6-CA7FE29C04F7}"/>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98435C04-35B8-49D8-B150-6CE60F76AFEF}"/>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AEAA6A78-4BA5-40BC-9C9C-A906ADFD278B}"/>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AC2B8607-3E19-4E8E-A4D8-69D2EC5F45D8}"/>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969CFF0-561E-4B68-AC12-812AC727C4A3}"/>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4D2B709F-AE82-45EF-AA76-38DA86E330F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2E9E34D3-687C-4EF6-B8BB-EA80445A9BE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DD42E44-B085-41AE-9E65-A12D1070608B}"/>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BC1BF96E-6CA3-4F0B-8D56-249E66B2C73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35A2871F-A065-42F3-BEAC-177FFD5197A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8BA6F4E-3DEC-4FBC-BF6F-C5955686978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2AFB984C-91D6-44CC-AD83-B143CBF220C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4004836A-E948-488C-A6B2-3EC73887AEE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6A72854-015E-4AE5-8047-383DB08EBF5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EE994837-4AEB-4B8C-B9FE-EA36087AD63F}"/>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26807BE-CE17-40B8-8152-EBE1AC257D8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増加であり、インフラ施設等の改良等を行っているが、全体規模が大きいため増加傾向となる。今後、計画的な資産更新を行うとともに、利用頻度の低い施設や老朽化がすすみ更新する必要性が低い施設を除却する等の検討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74B5738-3957-4CCB-BB35-57D0244DEA1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7A2D2B8-6E21-4B27-BE3E-20A41CA60A5D}"/>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4C936348-60B9-41AC-8C5A-2378854B8FD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AC7D2E0-CB83-4868-922F-DFB0E2E3EAA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3BA16008-FAA1-4CEE-A84F-32725D2FB3F3}"/>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45008886-2BC9-41BE-9655-DE7DE7E898D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9ED43680-A4F3-40C0-9E2E-4B6CF2DF1625}"/>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99CC4583-7AFE-4588-9537-C789A9B2BECC}"/>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4A3E5032-A073-41F3-8E56-E1BB931C29A7}"/>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EC3FDEA4-D00E-491F-B0B5-0C816F15B7F8}"/>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24A71D76-8979-486D-BD7E-73BDB671A122}"/>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3E4EFB7E-CA40-4D42-92B8-8DEDF3896645}"/>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2A9C3661-349F-43F6-BF8B-7634E6028ECC}"/>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D34288F6-9C0A-497C-A712-B9461BE707D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4B8873DC-FDE8-4739-AC7D-4CC3EF9409D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82CE47D-7277-4B8A-BFB3-4934BB13CCDA}"/>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a:extLst>
            <a:ext uri="{FF2B5EF4-FFF2-40B4-BE49-F238E27FC236}">
              <a16:creationId xmlns:a16="http://schemas.microsoft.com/office/drawing/2014/main" id="{2378104C-360A-416F-ADDC-0E2672C1BFE8}"/>
            </a:ext>
          </a:extLst>
        </xdr:cNvPr>
        <xdr:cNvCxnSpPr/>
      </xdr:nvCxnSpPr>
      <xdr:spPr>
        <a:xfrm flipV="1">
          <a:off x="4760595" y="4444153"/>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a:extLst>
            <a:ext uri="{FF2B5EF4-FFF2-40B4-BE49-F238E27FC236}">
              <a16:creationId xmlns:a16="http://schemas.microsoft.com/office/drawing/2014/main" id="{FF3B9450-A193-4B0E-86B2-46A343525481}"/>
            </a:ext>
          </a:extLst>
        </xdr:cNvPr>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a:extLst>
            <a:ext uri="{FF2B5EF4-FFF2-40B4-BE49-F238E27FC236}">
              <a16:creationId xmlns:a16="http://schemas.microsoft.com/office/drawing/2014/main" id="{EAD56BF6-A7CC-40D7-86D2-C40B958D4196}"/>
            </a:ext>
          </a:extLst>
        </xdr:cNvPr>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a:extLst>
            <a:ext uri="{FF2B5EF4-FFF2-40B4-BE49-F238E27FC236}">
              <a16:creationId xmlns:a16="http://schemas.microsoft.com/office/drawing/2014/main" id="{8D8D1E9B-A36F-4E5A-B8D4-DDF8B4B25FA5}"/>
            </a:ext>
          </a:extLst>
        </xdr:cNvPr>
        <xdr:cNvSpPr txBox="1"/>
      </xdr:nvSpPr>
      <xdr:spPr>
        <a:xfrm>
          <a:off x="4813300" y="421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a:extLst>
            <a:ext uri="{FF2B5EF4-FFF2-40B4-BE49-F238E27FC236}">
              <a16:creationId xmlns:a16="http://schemas.microsoft.com/office/drawing/2014/main" id="{4C3A1AA7-5979-4482-8534-E99D29AA3B70}"/>
            </a:ext>
          </a:extLst>
        </xdr:cNvPr>
        <xdr:cNvCxnSpPr/>
      </xdr:nvCxnSpPr>
      <xdr:spPr>
        <a:xfrm>
          <a:off x="4673600" y="444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a:extLst>
            <a:ext uri="{FF2B5EF4-FFF2-40B4-BE49-F238E27FC236}">
              <a16:creationId xmlns:a16="http://schemas.microsoft.com/office/drawing/2014/main" id="{10678186-229C-4468-8E01-2F01AB51F157}"/>
            </a:ext>
          </a:extLst>
        </xdr:cNvPr>
        <xdr:cNvSpPr txBox="1"/>
      </xdr:nvSpPr>
      <xdr:spPr>
        <a:xfrm>
          <a:off x="4813300" y="5122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a:extLst>
            <a:ext uri="{FF2B5EF4-FFF2-40B4-BE49-F238E27FC236}">
              <a16:creationId xmlns:a16="http://schemas.microsoft.com/office/drawing/2014/main" id="{206D8F3C-62B3-4F9D-98B3-29265669AA3B}"/>
            </a:ext>
          </a:extLst>
        </xdr:cNvPr>
        <xdr:cNvSpPr/>
      </xdr:nvSpPr>
      <xdr:spPr>
        <a:xfrm>
          <a:off x="47117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a:extLst>
            <a:ext uri="{FF2B5EF4-FFF2-40B4-BE49-F238E27FC236}">
              <a16:creationId xmlns:a16="http://schemas.microsoft.com/office/drawing/2014/main" id="{3CFC1B07-2567-41DF-9B87-AFD06694FC5A}"/>
            </a:ext>
          </a:extLst>
        </xdr:cNvPr>
        <xdr:cNvSpPr/>
      </xdr:nvSpPr>
      <xdr:spPr>
        <a:xfrm>
          <a:off x="4000500" y="52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a:extLst>
            <a:ext uri="{FF2B5EF4-FFF2-40B4-BE49-F238E27FC236}">
              <a16:creationId xmlns:a16="http://schemas.microsoft.com/office/drawing/2014/main" id="{95FB4F6D-8E33-42E8-A026-E0C0C649289C}"/>
            </a:ext>
          </a:extLst>
        </xdr:cNvPr>
        <xdr:cNvSpPr/>
      </xdr:nvSpPr>
      <xdr:spPr>
        <a:xfrm>
          <a:off x="3238500" y="531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D6B2083-9FD9-4210-8784-4EBBB8FC527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1E57E23-E7E2-4C54-892E-CA72AB39CD6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1265F19-400D-48B8-AF12-9EF6A8E8114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C1C8A65-4EC3-490E-AD8D-C354E07F0B0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BBE5552-6595-4D58-AD79-B4F1F6ABE02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5" name="楕円 84">
          <a:extLst>
            <a:ext uri="{FF2B5EF4-FFF2-40B4-BE49-F238E27FC236}">
              <a16:creationId xmlns:a16="http://schemas.microsoft.com/office/drawing/2014/main" id="{470B8587-281A-4C0C-9365-BB84EBC32391}"/>
            </a:ext>
          </a:extLst>
        </xdr:cNvPr>
        <xdr:cNvSpPr/>
      </xdr:nvSpPr>
      <xdr:spPr>
        <a:xfrm>
          <a:off x="4711700" y="530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6" name="有形固定資産減価償却率該当値テキスト">
          <a:extLst>
            <a:ext uri="{FF2B5EF4-FFF2-40B4-BE49-F238E27FC236}">
              <a16:creationId xmlns:a16="http://schemas.microsoft.com/office/drawing/2014/main" id="{68DBC1EA-BBD9-4112-955A-63512219EAD3}"/>
            </a:ext>
          </a:extLst>
        </xdr:cNvPr>
        <xdr:cNvSpPr txBox="1"/>
      </xdr:nvSpPr>
      <xdr:spPr>
        <a:xfrm>
          <a:off x="4813300" y="52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7" name="楕円 86">
          <a:extLst>
            <a:ext uri="{FF2B5EF4-FFF2-40B4-BE49-F238E27FC236}">
              <a16:creationId xmlns:a16="http://schemas.microsoft.com/office/drawing/2014/main" id="{DF26B982-144A-4847-9823-A81F942E1B76}"/>
            </a:ext>
          </a:extLst>
        </xdr:cNvPr>
        <xdr:cNvSpPr/>
      </xdr:nvSpPr>
      <xdr:spPr>
        <a:xfrm>
          <a:off x="4000500" y="535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39582</xdr:rowOff>
    </xdr:from>
    <xdr:to>
      <xdr:col>23</xdr:col>
      <xdr:colOff>85725</xdr:colOff>
      <xdr:row>31</xdr:row>
      <xdr:rowOff>93557</xdr:rowOff>
    </xdr:to>
    <xdr:cxnSp macro="">
      <xdr:nvCxnSpPr>
        <xdr:cNvPr id="88" name="直線コネクタ 87">
          <a:extLst>
            <a:ext uri="{FF2B5EF4-FFF2-40B4-BE49-F238E27FC236}">
              <a16:creationId xmlns:a16="http://schemas.microsoft.com/office/drawing/2014/main" id="{3961EBD2-987E-4AF4-82C6-464AD1D608D4}"/>
            </a:ext>
          </a:extLst>
        </xdr:cNvPr>
        <xdr:cNvCxnSpPr/>
      </xdr:nvCxnSpPr>
      <xdr:spPr>
        <a:xfrm flipV="1">
          <a:off x="4051300" y="5354532"/>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9" name="n_1aveValue有形固定資産減価償却率">
          <a:extLst>
            <a:ext uri="{FF2B5EF4-FFF2-40B4-BE49-F238E27FC236}">
              <a16:creationId xmlns:a16="http://schemas.microsoft.com/office/drawing/2014/main" id="{4BFA076D-E3D4-4341-B8F1-452D21019A81}"/>
            </a:ext>
          </a:extLst>
        </xdr:cNvPr>
        <xdr:cNvSpPr txBox="1"/>
      </xdr:nvSpPr>
      <xdr:spPr>
        <a:xfrm>
          <a:off x="3836044" y="506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a:extLst>
            <a:ext uri="{FF2B5EF4-FFF2-40B4-BE49-F238E27FC236}">
              <a16:creationId xmlns:a16="http://schemas.microsoft.com/office/drawing/2014/main" id="{E80C226F-86EB-4525-A809-3DAF22969B81}"/>
            </a:ext>
          </a:extLst>
        </xdr:cNvPr>
        <xdr:cNvSpPr txBox="1"/>
      </xdr:nvSpPr>
      <xdr:spPr>
        <a:xfrm>
          <a:off x="3086744" y="50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1" name="n_1mainValue有形固定資産減価償却率">
          <a:extLst>
            <a:ext uri="{FF2B5EF4-FFF2-40B4-BE49-F238E27FC236}">
              <a16:creationId xmlns:a16="http://schemas.microsoft.com/office/drawing/2014/main" id="{4A47F2BD-4D93-4D29-AF94-0C9E5523CF0C}"/>
            </a:ext>
          </a:extLst>
        </xdr:cNvPr>
        <xdr:cNvSpPr txBox="1"/>
      </xdr:nvSpPr>
      <xdr:spPr>
        <a:xfrm>
          <a:off x="3836044" y="5450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EF6E002C-C6DF-43FB-949F-992CFD4394F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12DB4CF1-6301-4EAB-81AF-6FC963E2688C}"/>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35E32B88-D07C-4097-811B-A673AD2B1F59}"/>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19CB7287-3E2B-4E94-82E5-80A0D80A34D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51E9730A-978E-4CB1-86F6-EEACB4E7038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E9C7D67-F2F6-4EF9-81D3-CDCB0CBF842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59D4C8F6-6674-42EC-957B-E933BEAE95C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F21C4BC4-282D-49E3-B4C8-A0A0FA80005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DB0FFA59-1410-4624-98C2-14D7F8F7D87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E18AA4FD-9EB9-4023-8926-3A6BB455C15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94A0335C-25E2-487B-9B3E-A1D6AA03A64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E736C4D-ACF9-409F-8CA6-C39153A7A23A}"/>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61904D75-5D0C-4B3A-B818-13B7476F257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は毎年減少していること及び、ふるさと応援寄附事業等による基金積立額が増加したことから、業務収支が低い値で推移ししている。今の状態を維持できるよう起債額を調整して適正な起債を行う。</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568822FD-230F-4243-911F-CE9CE57DCA7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A8DA84EB-9717-45D2-AC0A-6AFFB6583D0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AAC7B78C-A7B3-497E-94E1-244EF2A38A6F}"/>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623A6FD5-8DDE-4AF6-A8F0-D41724CE6993}"/>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52A2DF19-26C4-40F3-BD82-61EDAB19566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213D48E8-56A2-4362-A9E8-96C64A6BBB01}"/>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5A53260A-C79E-4607-B2B4-8F9B3D6C8F5B}"/>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5A09E16C-5DC9-498F-B816-7D9A2208CACF}"/>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B8BBAD33-E122-4770-B403-A0ADE15B109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9C3EC6D0-D329-4C2F-8B56-684333BBB408}"/>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D86AC015-110B-4E2D-9654-32F4A4EADB5B}"/>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9798838C-5A34-4EF3-86B7-CAD179B26A83}"/>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D7F7120B-4B1E-4847-AF83-65C5BC10FFEC}"/>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DEF877EB-C54C-4B92-8332-26F83F5E7BA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96978512-AA1F-4C82-9B20-C2C97A10796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10E44A9C-B229-4C5A-B7CA-9405F0D7F0CB}"/>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D87F3C18-EA30-4B05-896E-E8DE3EF97DC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59692670-ABF9-4898-8BA6-4B75D68CE07A}"/>
            </a:ext>
          </a:extLst>
        </xdr:cNvPr>
        <xdr:cNvCxnSpPr/>
      </xdr:nvCxnSpPr>
      <xdr:spPr>
        <a:xfrm flipV="1">
          <a:off x="14793595" y="4582432"/>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BA449A91-01F5-44A5-9FC4-E3006E74205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29C60A89-1A56-47C6-8354-71A317B6BBEE}"/>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a:extLst>
            <a:ext uri="{FF2B5EF4-FFF2-40B4-BE49-F238E27FC236}">
              <a16:creationId xmlns:a16="http://schemas.microsoft.com/office/drawing/2014/main" id="{7735F1AA-92EC-436C-B97A-125E9D63970C}"/>
            </a:ext>
          </a:extLst>
        </xdr:cNvPr>
        <xdr:cNvSpPr txBox="1"/>
      </xdr:nvSpPr>
      <xdr:spPr>
        <a:xfrm>
          <a:off x="14846300" y="4357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a:extLst>
            <a:ext uri="{FF2B5EF4-FFF2-40B4-BE49-F238E27FC236}">
              <a16:creationId xmlns:a16="http://schemas.microsoft.com/office/drawing/2014/main" id="{20432ADD-66EE-40A8-BF9B-D5CC8D0826DE}"/>
            </a:ext>
          </a:extLst>
        </xdr:cNvPr>
        <xdr:cNvCxnSpPr/>
      </xdr:nvCxnSpPr>
      <xdr:spPr>
        <a:xfrm>
          <a:off x="14706600" y="458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a:extLst>
            <a:ext uri="{FF2B5EF4-FFF2-40B4-BE49-F238E27FC236}">
              <a16:creationId xmlns:a16="http://schemas.microsoft.com/office/drawing/2014/main" id="{559BFDBC-1618-4D97-9119-FF643A9BB4B0}"/>
            </a:ext>
          </a:extLst>
        </xdr:cNvPr>
        <xdr:cNvSpPr txBox="1"/>
      </xdr:nvSpPr>
      <xdr:spPr>
        <a:xfrm>
          <a:off x="14846300" y="520039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a:extLst>
            <a:ext uri="{FF2B5EF4-FFF2-40B4-BE49-F238E27FC236}">
              <a16:creationId xmlns:a16="http://schemas.microsoft.com/office/drawing/2014/main" id="{8544544D-6653-498E-81BF-363EEA45847D}"/>
            </a:ext>
          </a:extLst>
        </xdr:cNvPr>
        <xdr:cNvSpPr/>
      </xdr:nvSpPr>
      <xdr:spPr>
        <a:xfrm>
          <a:off x="14744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505E6A0B-119C-4F80-8F93-CB422B0EE82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9A48B76-82A1-4103-B095-31949301B08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8A1334E-9DD5-4662-9361-2B9E18FE55D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A94B8C0D-156A-4049-BA50-F6F3993B4E4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7A1ADBE-C691-43CB-8C08-A21BD638D6A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122918</xdr:rowOff>
    </xdr:from>
    <xdr:to>
      <xdr:col>76</xdr:col>
      <xdr:colOff>73025</xdr:colOff>
      <xdr:row>34</xdr:row>
      <xdr:rowOff>53068</xdr:rowOff>
    </xdr:to>
    <xdr:sp macro="" textlink="">
      <xdr:nvSpPr>
        <xdr:cNvPr id="134" name="楕円 133">
          <a:extLst>
            <a:ext uri="{FF2B5EF4-FFF2-40B4-BE49-F238E27FC236}">
              <a16:creationId xmlns:a16="http://schemas.microsoft.com/office/drawing/2014/main" id="{A4AB7C19-9EB9-4E18-A3D7-120A02658474}"/>
            </a:ext>
          </a:extLst>
        </xdr:cNvPr>
        <xdr:cNvSpPr/>
      </xdr:nvSpPr>
      <xdr:spPr>
        <a:xfrm>
          <a:off x="14744700" y="57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101345</xdr:rowOff>
    </xdr:from>
    <xdr:ext cx="340478" cy="259045"/>
    <xdr:sp macro="" textlink="">
      <xdr:nvSpPr>
        <xdr:cNvPr id="135" name="債務償還可能年数該当値テキスト">
          <a:extLst>
            <a:ext uri="{FF2B5EF4-FFF2-40B4-BE49-F238E27FC236}">
              <a16:creationId xmlns:a16="http://schemas.microsoft.com/office/drawing/2014/main" id="{15E82E3F-B0C4-4B87-8231-44E55265F7F7}"/>
            </a:ext>
          </a:extLst>
        </xdr:cNvPr>
        <xdr:cNvSpPr txBox="1"/>
      </xdr:nvSpPr>
      <xdr:spPr>
        <a:xfrm>
          <a:off x="14846300" y="57591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44B84453-5341-4710-BCD3-9B4ADBF261B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3135F3C9-1E49-4955-9114-7B047960377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8D90D627-C9E0-4AAC-B1C1-F823EDA9ADE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4033D1A0-9792-4ED4-87D5-3555DBE4543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EE6A4529-9AD7-4C7D-973A-F647ED9D5D5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D4482746-E477-4599-A9AD-059CCCBE1A97}"/>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7A2238-E641-4BF6-87AE-C66B775640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CFDF10D-74B0-4C9F-99D4-8E2125C0D9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B5E13A-A07A-4C25-80F4-08DD0D4D46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16E356-FABF-4A2C-ADA9-65AEE9A555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3795E2-8026-47AE-8D2C-A24F0AA673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0D75626-5C91-403C-8C6C-C6E2A324CE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C546B6-591A-481F-8CBE-7D282D8CBD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A0E8A7-6280-4358-83D8-AE72453348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8D13CD-11B7-4BC8-9318-C3C1F1A3BFF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97A5B0-016A-4385-8DC7-01265FE963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119D89-DE2C-40A1-9053-BEE81A2C6BB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39643B-BABC-4CF3-9398-F48B1C0FC6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48DF90-A7E0-401B-A406-568D855BF1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6E98E46-DFE3-41E0-BBE0-C5D75BA385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30B57B-81D7-42C5-97E8-EFCADD6E01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481A0D-98FA-4682-94A9-F098328B205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D74B6A8-ED3A-4537-B8C6-6EFBB8A7B9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3BFD6D-707B-440A-B41D-3AFFA2F5DC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77AC3B8-4803-4413-8745-3DD0031F3A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6774E2C-E6BC-46CA-87F6-BA3BD5240F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17FB21-85D4-4CB8-A0B0-0BD2D18276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2D12D1-4638-4419-ACC0-7E2D90C181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0F7793-4B63-488B-AE70-AEE45EB7EF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DDE86FA-32D8-4FA4-9E80-EE2BD6D2CB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F89A9F-51C1-4806-908A-E80338FCD2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C64B5BA-6C33-4971-81B5-5263833BDC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5455E2-E82E-4F2F-B290-28F3ACCCF3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0B8D19F-8A8C-416D-A9E8-54C17BE23D7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A08C321B-3168-4EF1-9B88-49F49941E6E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9CB8EA-ADD7-4D4B-9770-C8DD9D4834F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A4AA6D3-3362-42FE-BD80-DF3094EAA23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FEE4978-5825-4D5C-AF57-C8413AC632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E4B3135-BCA6-4518-9653-6B21AAE4F6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CD3F08F-CECB-4782-B7EB-259E3F91C8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BAFB70B-29F7-4C5C-AF5E-6F2934EE2E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2351435-CBA5-41C0-B89F-D1D8DBB23A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1E9C6CA-E01B-457F-8396-118612C37F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CC0F15D-65E5-47D1-AF63-13A88AA627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4CD43A8-CC48-454A-9A20-447569321E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8E38B6D-BCB5-4CB6-A2DD-67E10850AD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B3A54DEB-E537-49DD-B061-0F78A30B1018}"/>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42A77AA6-CCCC-4F09-A24B-BAB4C026998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21D3587-BA66-48A5-B4EA-4BDA92394CB2}"/>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E93219B4-0BED-476F-98D4-EA42CB895E0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0976C42-E422-4C28-87BF-2144637F3A2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A8E25AA9-D012-4A86-974E-C57C7511676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965D530-AABF-44E4-82D9-3789F6F3AB1D}"/>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AF1031AD-4FF1-44E0-ADC2-F4C026D9F9E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BAFADD02-69BC-4122-AE30-2D6C1267EBA7}"/>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FD9C5726-076A-443E-AF06-231E8F05AA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F044895-09F1-4326-B3E4-64CDA59E3B9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DA73FDD4-8A01-4E66-A035-EC26FD42C9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6EB53108-D8DB-4A07-AD4A-9A690834E20D}"/>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2160F14A-BD4A-46EF-B728-2451104CCE0A}"/>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DBFB5877-E009-476F-9729-41A06417B8DD}"/>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43ED538E-89E9-4ECF-9417-1DC840CC1851}"/>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1C79EB34-EAB2-44D3-85D9-E05B7AADBA4D}"/>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DC32BF6C-16AF-48EC-9B23-A15D5012331C}"/>
            </a:ext>
          </a:extLst>
        </xdr:cNvPr>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14036860-9E61-4EE4-B524-9AC51F12975F}"/>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72F277B3-C6D7-4708-81DB-6DB9773B60F2}"/>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FB226BCD-81DE-47AE-8295-BB3EF34DA440}"/>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2356682A-982F-4F37-943E-0700D314FB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A19F8C6-16BE-4788-A391-1FCEB8E772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6D60972-23F0-4E11-BF92-F7D01E1B82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D1E697E-E48B-43E0-A7C8-1569E1526D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680085-3B80-4FD9-BC71-2443B11E72B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128270</xdr:rowOff>
    </xdr:from>
    <xdr:to>
      <xdr:col>24</xdr:col>
      <xdr:colOff>114300</xdr:colOff>
      <xdr:row>39</xdr:row>
      <xdr:rowOff>58420</xdr:rowOff>
    </xdr:to>
    <xdr:sp macro="" textlink="">
      <xdr:nvSpPr>
        <xdr:cNvPr id="68" name="楕円 67">
          <a:extLst>
            <a:ext uri="{FF2B5EF4-FFF2-40B4-BE49-F238E27FC236}">
              <a16:creationId xmlns:a16="http://schemas.microsoft.com/office/drawing/2014/main" id="{175E77ED-31DF-489B-A97C-AF35B2EFEC26}"/>
            </a:ext>
          </a:extLst>
        </xdr:cNvPr>
        <xdr:cNvSpPr/>
      </xdr:nvSpPr>
      <xdr:spPr>
        <a:xfrm>
          <a:off x="4584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151147</xdr:rowOff>
    </xdr:from>
    <xdr:ext cx="405111" cy="259045"/>
    <xdr:sp macro="" textlink="">
      <xdr:nvSpPr>
        <xdr:cNvPr id="69" name="【道路】&#10;有形固定資産減価償却率該当値テキスト">
          <a:extLst>
            <a:ext uri="{FF2B5EF4-FFF2-40B4-BE49-F238E27FC236}">
              <a16:creationId xmlns:a16="http://schemas.microsoft.com/office/drawing/2014/main" id="{81DE5A10-1175-46BC-B877-1BE71FCA5D7F}"/>
            </a:ext>
          </a:extLst>
        </xdr:cNvPr>
        <xdr:cNvSpPr txBox="1"/>
      </xdr:nvSpPr>
      <xdr:spPr>
        <a:xfrm>
          <a:off x="4673600"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0" name="楕円 69">
          <a:extLst>
            <a:ext uri="{FF2B5EF4-FFF2-40B4-BE49-F238E27FC236}">
              <a16:creationId xmlns:a16="http://schemas.microsoft.com/office/drawing/2014/main" id="{9B3222C9-1D54-435F-B217-8117BFE1D87B}"/>
            </a:ext>
          </a:extLst>
        </xdr:cNvPr>
        <xdr:cNvSpPr/>
      </xdr:nvSpPr>
      <xdr:spPr>
        <a:xfrm>
          <a:off x="3746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48768</xdr:rowOff>
    </xdr:to>
    <xdr:cxnSp macro="">
      <xdr:nvCxnSpPr>
        <xdr:cNvPr id="71" name="直線コネクタ 70">
          <a:extLst>
            <a:ext uri="{FF2B5EF4-FFF2-40B4-BE49-F238E27FC236}">
              <a16:creationId xmlns:a16="http://schemas.microsoft.com/office/drawing/2014/main" id="{4BE9F360-3CD9-4039-84E4-B1807EBB542C}"/>
            </a:ext>
          </a:extLst>
        </xdr:cNvPr>
        <xdr:cNvCxnSpPr/>
      </xdr:nvCxnSpPr>
      <xdr:spPr>
        <a:xfrm flipV="1">
          <a:off x="3797300" y="66941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2" name="n_1aveValue【道路】&#10;有形固定資産減価償却率">
          <a:extLst>
            <a:ext uri="{FF2B5EF4-FFF2-40B4-BE49-F238E27FC236}">
              <a16:creationId xmlns:a16="http://schemas.microsoft.com/office/drawing/2014/main" id="{89FAEBB4-3FFC-45CF-BB99-171AEA33574E}"/>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3" name="n_2aveValue【道路】&#10;有形固定資産減価償却率">
          <a:extLst>
            <a:ext uri="{FF2B5EF4-FFF2-40B4-BE49-F238E27FC236}">
              <a16:creationId xmlns:a16="http://schemas.microsoft.com/office/drawing/2014/main" id="{2B0162BB-8799-4077-A43F-8D659A02E74D}"/>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90695</xdr:rowOff>
    </xdr:from>
    <xdr:ext cx="405111" cy="259045"/>
    <xdr:sp macro="" textlink="">
      <xdr:nvSpPr>
        <xdr:cNvPr id="74" name="n_1mainValue【道路】&#10;有形固定資産減価償却率">
          <a:extLst>
            <a:ext uri="{FF2B5EF4-FFF2-40B4-BE49-F238E27FC236}">
              <a16:creationId xmlns:a16="http://schemas.microsoft.com/office/drawing/2014/main" id="{ABCF90BA-CE62-4DBB-B340-AB4FC98CF257}"/>
            </a:ext>
          </a:extLst>
        </xdr:cNvPr>
        <xdr:cNvSpPr txBox="1"/>
      </xdr:nvSpPr>
      <xdr:spPr>
        <a:xfrm>
          <a:off x="35820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2D7B35E2-BC93-4AFB-BAF8-678BB36264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79B117E-E503-4816-9644-8768F3ED30C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3FB48138-0394-4AC8-8931-C1D450C7D3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628D6455-FB29-4A14-A1D2-61100E5D24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73CD9A82-13B1-4A65-BF3A-E4AE0DA9C0E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C6DB7B1D-2C0C-4B33-B293-8B0A8A9F73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A476F0FF-59B5-4F67-A6B4-B14CA0A541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5D9D043F-5191-4626-B2A0-26A2427B94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a:extLst>
            <a:ext uri="{FF2B5EF4-FFF2-40B4-BE49-F238E27FC236}">
              <a16:creationId xmlns:a16="http://schemas.microsoft.com/office/drawing/2014/main" id="{117D50FE-70FA-441A-B281-E0CF44BB7D8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7A914CF0-62C7-463D-A614-97EA3E66875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id="{677380C2-7A67-4FD9-B8C4-66D2A4D879B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id="{B4516A68-298B-488D-8D73-9A4E17149E9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id="{9A3CA66F-F5F5-49E1-BCAF-B26BB4A998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a:extLst>
            <a:ext uri="{FF2B5EF4-FFF2-40B4-BE49-F238E27FC236}">
              <a16:creationId xmlns:a16="http://schemas.microsoft.com/office/drawing/2014/main" id="{DD1FA584-CE67-44FB-B572-080C60B5F1C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id="{98A13F77-1658-40AF-B9E1-7BBA2E4D658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a:extLst>
            <a:ext uri="{FF2B5EF4-FFF2-40B4-BE49-F238E27FC236}">
              <a16:creationId xmlns:a16="http://schemas.microsoft.com/office/drawing/2014/main" id="{57911CFB-B263-4FB0-8FCE-97C4DFB5570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id="{3D463F59-F2D3-42BD-AC76-FD0219D87E6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a:extLst>
            <a:ext uri="{FF2B5EF4-FFF2-40B4-BE49-F238E27FC236}">
              <a16:creationId xmlns:a16="http://schemas.microsoft.com/office/drawing/2014/main" id="{19C48BDA-276A-4C67-9D56-E680B65B44E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id="{D46AB887-0BAE-4D42-85B1-F84D537FE8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a:extLst>
            <a:ext uri="{FF2B5EF4-FFF2-40B4-BE49-F238E27FC236}">
              <a16:creationId xmlns:a16="http://schemas.microsoft.com/office/drawing/2014/main" id="{E11081B9-865B-4153-AABD-A69E0747C3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a:extLst>
            <a:ext uri="{FF2B5EF4-FFF2-40B4-BE49-F238E27FC236}">
              <a16:creationId xmlns:a16="http://schemas.microsoft.com/office/drawing/2014/main" id="{F81A3330-529B-4008-8743-1D210162FA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a:extLst>
            <a:ext uri="{FF2B5EF4-FFF2-40B4-BE49-F238E27FC236}">
              <a16:creationId xmlns:a16="http://schemas.microsoft.com/office/drawing/2014/main" id="{4A1DD812-808D-49E6-B000-A70C72BBB951}"/>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a:extLst>
            <a:ext uri="{FF2B5EF4-FFF2-40B4-BE49-F238E27FC236}">
              <a16:creationId xmlns:a16="http://schemas.microsoft.com/office/drawing/2014/main" id="{7B8E1FFC-DA26-40DD-9E5B-0BBCC3E68BB5}"/>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a:extLst>
            <a:ext uri="{FF2B5EF4-FFF2-40B4-BE49-F238E27FC236}">
              <a16:creationId xmlns:a16="http://schemas.microsoft.com/office/drawing/2014/main" id="{BB5C472D-A185-4B6A-9C97-0596469807F6}"/>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a:extLst>
            <a:ext uri="{FF2B5EF4-FFF2-40B4-BE49-F238E27FC236}">
              <a16:creationId xmlns:a16="http://schemas.microsoft.com/office/drawing/2014/main" id="{88748258-BD75-41F5-B7F8-C62A609738F9}"/>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a:extLst>
            <a:ext uri="{FF2B5EF4-FFF2-40B4-BE49-F238E27FC236}">
              <a16:creationId xmlns:a16="http://schemas.microsoft.com/office/drawing/2014/main" id="{BFF2CC32-02F1-4DF7-AD2A-D46825D5BC06}"/>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a:extLst>
            <a:ext uri="{FF2B5EF4-FFF2-40B4-BE49-F238E27FC236}">
              <a16:creationId xmlns:a16="http://schemas.microsoft.com/office/drawing/2014/main" id="{B2B15086-7B11-4E11-8643-F86DB5746A78}"/>
            </a:ext>
          </a:extLst>
        </xdr:cNvPr>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a:extLst>
            <a:ext uri="{FF2B5EF4-FFF2-40B4-BE49-F238E27FC236}">
              <a16:creationId xmlns:a16="http://schemas.microsoft.com/office/drawing/2014/main" id="{6F9A0603-1DAD-4796-BED7-FA4C2A2E5233}"/>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a:extLst>
            <a:ext uri="{FF2B5EF4-FFF2-40B4-BE49-F238E27FC236}">
              <a16:creationId xmlns:a16="http://schemas.microsoft.com/office/drawing/2014/main" id="{98BEB712-292A-4DAB-8214-C61456F2C114}"/>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4" name="フローチャート: 判断 103">
          <a:extLst>
            <a:ext uri="{FF2B5EF4-FFF2-40B4-BE49-F238E27FC236}">
              <a16:creationId xmlns:a16="http://schemas.microsoft.com/office/drawing/2014/main" id="{09AE9D63-AA33-4523-A3C5-772B1C52F3FE}"/>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A6E3E721-D513-4F10-898D-B54DA0A6A3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197D3D82-7D6C-4CC7-9CF8-3AC45AD75AC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8C323A58-5A57-4AE7-BE28-E4180566AA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DAD87358-0ED0-4B70-AC42-85F7E66ADD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D91331B1-36D1-4512-A7A1-FEC7AC5C57E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42407</xdr:rowOff>
    </xdr:from>
    <xdr:to>
      <xdr:col>55</xdr:col>
      <xdr:colOff>50800</xdr:colOff>
      <xdr:row>39</xdr:row>
      <xdr:rowOff>144007</xdr:rowOff>
    </xdr:to>
    <xdr:sp macro="" textlink="">
      <xdr:nvSpPr>
        <xdr:cNvPr id="110" name="楕円 109">
          <a:extLst>
            <a:ext uri="{FF2B5EF4-FFF2-40B4-BE49-F238E27FC236}">
              <a16:creationId xmlns:a16="http://schemas.microsoft.com/office/drawing/2014/main" id="{55B44578-0798-4021-9BA1-FEA9732FF37C}"/>
            </a:ext>
          </a:extLst>
        </xdr:cNvPr>
        <xdr:cNvSpPr/>
      </xdr:nvSpPr>
      <xdr:spPr>
        <a:xfrm>
          <a:off x="10426700" y="67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65284</xdr:rowOff>
    </xdr:from>
    <xdr:ext cx="534377" cy="259045"/>
    <xdr:sp macro="" textlink="">
      <xdr:nvSpPr>
        <xdr:cNvPr id="111" name="【道路】&#10;一人当たり延長該当値テキスト">
          <a:extLst>
            <a:ext uri="{FF2B5EF4-FFF2-40B4-BE49-F238E27FC236}">
              <a16:creationId xmlns:a16="http://schemas.microsoft.com/office/drawing/2014/main" id="{12F174A0-33F0-4D39-8F9A-D9E99C5891F5}"/>
            </a:ext>
          </a:extLst>
        </xdr:cNvPr>
        <xdr:cNvSpPr txBox="1"/>
      </xdr:nvSpPr>
      <xdr:spPr>
        <a:xfrm>
          <a:off x="10515600" y="65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49586</xdr:rowOff>
    </xdr:from>
    <xdr:to>
      <xdr:col>50</xdr:col>
      <xdr:colOff>165100</xdr:colOff>
      <xdr:row>39</xdr:row>
      <xdr:rowOff>151186</xdr:rowOff>
    </xdr:to>
    <xdr:sp macro="" textlink="">
      <xdr:nvSpPr>
        <xdr:cNvPr id="112" name="楕円 111">
          <a:extLst>
            <a:ext uri="{FF2B5EF4-FFF2-40B4-BE49-F238E27FC236}">
              <a16:creationId xmlns:a16="http://schemas.microsoft.com/office/drawing/2014/main" id="{1B38E22E-686E-4216-B898-981EFE251F50}"/>
            </a:ext>
          </a:extLst>
        </xdr:cNvPr>
        <xdr:cNvSpPr/>
      </xdr:nvSpPr>
      <xdr:spPr>
        <a:xfrm>
          <a:off x="9588500" y="67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93207</xdr:rowOff>
    </xdr:from>
    <xdr:to>
      <xdr:col>55</xdr:col>
      <xdr:colOff>0</xdr:colOff>
      <xdr:row>39</xdr:row>
      <xdr:rowOff>100386</xdr:rowOff>
    </xdr:to>
    <xdr:cxnSp macro="">
      <xdr:nvCxnSpPr>
        <xdr:cNvPr id="113" name="直線コネクタ 112">
          <a:extLst>
            <a:ext uri="{FF2B5EF4-FFF2-40B4-BE49-F238E27FC236}">
              <a16:creationId xmlns:a16="http://schemas.microsoft.com/office/drawing/2014/main" id="{74819773-8BD0-44FE-B8E3-C743A1C781F4}"/>
            </a:ext>
          </a:extLst>
        </xdr:cNvPr>
        <xdr:cNvCxnSpPr/>
      </xdr:nvCxnSpPr>
      <xdr:spPr>
        <a:xfrm flipV="1">
          <a:off x="9639300" y="6779757"/>
          <a:ext cx="8382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4" name="n_1aveValue【道路】&#10;一人当たり延長">
          <a:extLst>
            <a:ext uri="{FF2B5EF4-FFF2-40B4-BE49-F238E27FC236}">
              <a16:creationId xmlns:a16="http://schemas.microsoft.com/office/drawing/2014/main" id="{5E7CC921-B5A5-4150-A1C0-AC4604FA515C}"/>
            </a:ext>
          </a:extLst>
        </xdr:cNvPr>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5" name="n_2aveValue【道路】&#10;一人当たり延長">
          <a:extLst>
            <a:ext uri="{FF2B5EF4-FFF2-40B4-BE49-F238E27FC236}">
              <a16:creationId xmlns:a16="http://schemas.microsoft.com/office/drawing/2014/main" id="{9FC1EF92-46EA-411B-A5B6-42E46F4B9A16}"/>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167713</xdr:rowOff>
    </xdr:from>
    <xdr:ext cx="534377" cy="259045"/>
    <xdr:sp macro="" textlink="">
      <xdr:nvSpPr>
        <xdr:cNvPr id="116" name="n_1mainValue【道路】&#10;一人当たり延長">
          <a:extLst>
            <a:ext uri="{FF2B5EF4-FFF2-40B4-BE49-F238E27FC236}">
              <a16:creationId xmlns:a16="http://schemas.microsoft.com/office/drawing/2014/main" id="{9FC108F8-4CB4-4DC2-BBAA-3D70EDB06985}"/>
            </a:ext>
          </a:extLst>
        </xdr:cNvPr>
        <xdr:cNvSpPr txBox="1"/>
      </xdr:nvSpPr>
      <xdr:spPr>
        <a:xfrm>
          <a:off x="9359411" y="65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9BC90427-FCF9-43D3-BCEF-08CE34165E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EB27581C-7524-4E8E-B108-F27C5C1DC4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BE8CF1E5-0717-4D9A-91E1-7DBF181F8F2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02D1F093-BD8B-4509-9ABE-D1228C6822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229C379C-46DB-47E4-A2E3-C7C17639E9C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56C054CB-1130-4C07-BFF3-E48076E47D3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6805FD25-FB1C-4B44-8BC0-0C4EAF50B4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2F3A2DF1-E40C-4CCD-95BC-FDFCE5BF82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26234A15-91A4-4BFA-BE02-746E24E232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6FB83CB6-1876-47EB-B375-7B50713510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a:extLst>
            <a:ext uri="{FF2B5EF4-FFF2-40B4-BE49-F238E27FC236}">
              <a16:creationId xmlns:a16="http://schemas.microsoft.com/office/drawing/2014/main" id="{7F78B814-81B3-44AD-936B-525CB7D97B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a:extLst>
            <a:ext uri="{FF2B5EF4-FFF2-40B4-BE49-F238E27FC236}">
              <a16:creationId xmlns:a16="http://schemas.microsoft.com/office/drawing/2014/main" id="{2498403A-AA83-48F4-A9CD-B92CFDD85C9E}"/>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a:extLst>
            <a:ext uri="{FF2B5EF4-FFF2-40B4-BE49-F238E27FC236}">
              <a16:creationId xmlns:a16="http://schemas.microsoft.com/office/drawing/2014/main" id="{9CEA60AD-A328-4E48-9DC6-BB447AB776A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a:extLst>
            <a:ext uri="{FF2B5EF4-FFF2-40B4-BE49-F238E27FC236}">
              <a16:creationId xmlns:a16="http://schemas.microsoft.com/office/drawing/2014/main" id="{519A4988-2B42-45AB-A97F-4274B003EDA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a:extLst>
            <a:ext uri="{FF2B5EF4-FFF2-40B4-BE49-F238E27FC236}">
              <a16:creationId xmlns:a16="http://schemas.microsoft.com/office/drawing/2014/main" id="{AF2EC14D-5BF7-426D-ACFA-2E61DF124E9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a:extLst>
            <a:ext uri="{FF2B5EF4-FFF2-40B4-BE49-F238E27FC236}">
              <a16:creationId xmlns:a16="http://schemas.microsoft.com/office/drawing/2014/main" id="{974F7E83-C982-41D9-83B8-2C6071DB8E3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a:extLst>
            <a:ext uri="{FF2B5EF4-FFF2-40B4-BE49-F238E27FC236}">
              <a16:creationId xmlns:a16="http://schemas.microsoft.com/office/drawing/2014/main" id="{FBC19228-AD37-4E57-B8C6-3F29C117C2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a:extLst>
            <a:ext uri="{FF2B5EF4-FFF2-40B4-BE49-F238E27FC236}">
              <a16:creationId xmlns:a16="http://schemas.microsoft.com/office/drawing/2014/main" id="{6A04B5EF-02B2-420D-A7A5-58495D909A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a:extLst>
            <a:ext uri="{FF2B5EF4-FFF2-40B4-BE49-F238E27FC236}">
              <a16:creationId xmlns:a16="http://schemas.microsoft.com/office/drawing/2014/main" id="{EE63481B-DAFB-4748-9D6A-0B70E9F741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a:extLst>
            <a:ext uri="{FF2B5EF4-FFF2-40B4-BE49-F238E27FC236}">
              <a16:creationId xmlns:a16="http://schemas.microsoft.com/office/drawing/2014/main" id="{DCB365F5-E259-4476-8B47-447A99D253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a:extLst>
            <a:ext uri="{FF2B5EF4-FFF2-40B4-BE49-F238E27FC236}">
              <a16:creationId xmlns:a16="http://schemas.microsoft.com/office/drawing/2014/main" id="{583BEFC7-BB03-4218-80E9-1245BBE3624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a:extLst>
            <a:ext uri="{FF2B5EF4-FFF2-40B4-BE49-F238E27FC236}">
              <a16:creationId xmlns:a16="http://schemas.microsoft.com/office/drawing/2014/main" id="{C21B298B-0E5A-49C3-8F8E-52EDC8855C7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F6AE312F-1BA2-447C-B8D2-2A59907C345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57419BCC-9B3A-45AD-BF89-4DEBE5A0B8F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id="{F0D8B213-03D4-4CE1-A379-98A83D5C3E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a:extLst>
            <a:ext uri="{FF2B5EF4-FFF2-40B4-BE49-F238E27FC236}">
              <a16:creationId xmlns:a16="http://schemas.microsoft.com/office/drawing/2014/main" id="{B95C5B65-764B-4DA7-865C-3C274366D7AC}"/>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id="{213FD7FC-EFB2-4981-AD9D-5E03CB257D29}"/>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a:extLst>
            <a:ext uri="{FF2B5EF4-FFF2-40B4-BE49-F238E27FC236}">
              <a16:creationId xmlns:a16="http://schemas.microsoft.com/office/drawing/2014/main" id="{8C0246FD-A8A7-4217-AB5C-F44577F2A858}"/>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id="{DC43D8DC-4A30-4369-BC24-0F804E7C80E4}"/>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a:extLst>
            <a:ext uri="{FF2B5EF4-FFF2-40B4-BE49-F238E27FC236}">
              <a16:creationId xmlns:a16="http://schemas.microsoft.com/office/drawing/2014/main" id="{48D92C8F-AE50-40D2-B9CD-7D7BFC58E4B3}"/>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id="{DD77C34F-2B11-497D-944A-3914DB68E233}"/>
            </a:ext>
          </a:extLst>
        </xdr:cNvPr>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a:extLst>
            <a:ext uri="{FF2B5EF4-FFF2-40B4-BE49-F238E27FC236}">
              <a16:creationId xmlns:a16="http://schemas.microsoft.com/office/drawing/2014/main" id="{7B386D03-BC51-4CC3-9102-8A4E8704F136}"/>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a:extLst>
            <a:ext uri="{FF2B5EF4-FFF2-40B4-BE49-F238E27FC236}">
              <a16:creationId xmlns:a16="http://schemas.microsoft.com/office/drawing/2014/main" id="{02A3213C-8E18-4BEB-897C-2C1687F1D47C}"/>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0" name="フローチャート: 判断 149">
          <a:extLst>
            <a:ext uri="{FF2B5EF4-FFF2-40B4-BE49-F238E27FC236}">
              <a16:creationId xmlns:a16="http://schemas.microsoft.com/office/drawing/2014/main" id="{0825F073-3F11-45F6-A26E-3238B354685F}"/>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AF7AE5BF-6AB2-4F13-9DD0-2D122C7112D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9BA45A6A-7EE0-4CFF-9B7F-457B4221C95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F9A11AE1-5150-41A2-8E15-797BE881DF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78383EEE-4611-4407-8DDB-02704FC71A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7ECA8A1E-D8AF-453C-8CDD-8FDCF1DEF2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115751</xdr:rowOff>
    </xdr:from>
    <xdr:to>
      <xdr:col>24</xdr:col>
      <xdr:colOff>114300</xdr:colOff>
      <xdr:row>60</xdr:row>
      <xdr:rowOff>45901</xdr:rowOff>
    </xdr:to>
    <xdr:sp macro="" textlink="">
      <xdr:nvSpPr>
        <xdr:cNvPr id="156" name="楕円 155">
          <a:extLst>
            <a:ext uri="{FF2B5EF4-FFF2-40B4-BE49-F238E27FC236}">
              <a16:creationId xmlns:a16="http://schemas.microsoft.com/office/drawing/2014/main" id="{92FD5704-77DE-477D-A795-F0D86321BD3A}"/>
            </a:ext>
          </a:extLst>
        </xdr:cNvPr>
        <xdr:cNvSpPr/>
      </xdr:nvSpPr>
      <xdr:spPr>
        <a:xfrm>
          <a:off x="45847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94178</xdr:rowOff>
    </xdr:from>
    <xdr:ext cx="405111" cy="259045"/>
    <xdr:sp macro="" textlink="">
      <xdr:nvSpPr>
        <xdr:cNvPr id="157" name="【橋りょう・トンネル】&#10;有形固定資産減価償却率該当値テキスト">
          <a:extLst>
            <a:ext uri="{FF2B5EF4-FFF2-40B4-BE49-F238E27FC236}">
              <a16:creationId xmlns:a16="http://schemas.microsoft.com/office/drawing/2014/main" id="{1385BF14-D349-4956-ACC3-98E983FEADE2}"/>
            </a:ext>
          </a:extLst>
        </xdr:cNvPr>
        <xdr:cNvSpPr txBox="1"/>
      </xdr:nvSpPr>
      <xdr:spPr>
        <a:xfrm>
          <a:off x="4673600"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58" name="楕円 157">
          <a:extLst>
            <a:ext uri="{FF2B5EF4-FFF2-40B4-BE49-F238E27FC236}">
              <a16:creationId xmlns:a16="http://schemas.microsoft.com/office/drawing/2014/main" id="{E14640F2-D873-4944-97E3-DFA74ABCB4B5}"/>
            </a:ext>
          </a:extLst>
        </xdr:cNvPr>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166551</xdr:rowOff>
    </xdr:from>
    <xdr:to>
      <xdr:col>24</xdr:col>
      <xdr:colOff>63500</xdr:colOff>
      <xdr:row>60</xdr:row>
      <xdr:rowOff>8165</xdr:rowOff>
    </xdr:to>
    <xdr:cxnSp macro="">
      <xdr:nvCxnSpPr>
        <xdr:cNvPr id="159" name="直線コネクタ 158">
          <a:extLst>
            <a:ext uri="{FF2B5EF4-FFF2-40B4-BE49-F238E27FC236}">
              <a16:creationId xmlns:a16="http://schemas.microsoft.com/office/drawing/2014/main" id="{2A141CEC-59EB-4437-95F4-A40AA4497EF2}"/>
            </a:ext>
          </a:extLst>
        </xdr:cNvPr>
        <xdr:cNvCxnSpPr/>
      </xdr:nvCxnSpPr>
      <xdr:spPr>
        <a:xfrm flipV="1">
          <a:off x="3797300" y="10282101"/>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71D4CFD6-5C45-4474-93AF-E8CE8D5C24B3}"/>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9F969E56-7343-48D4-98C2-3BB8531058DF}"/>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50092</xdr:rowOff>
    </xdr:from>
    <xdr:ext cx="405111" cy="259045"/>
    <xdr:sp macro="" textlink="">
      <xdr:nvSpPr>
        <xdr:cNvPr id="162" name="n_1mainValue【橋りょう・トンネル】&#10;有形固定資産減価償却率">
          <a:extLst>
            <a:ext uri="{FF2B5EF4-FFF2-40B4-BE49-F238E27FC236}">
              <a16:creationId xmlns:a16="http://schemas.microsoft.com/office/drawing/2014/main" id="{0E31AF16-9189-431E-9826-6A25FEDAAD2D}"/>
            </a:ext>
          </a:extLst>
        </xdr:cNvPr>
        <xdr:cNvSpPr txBox="1"/>
      </xdr:nvSpPr>
      <xdr:spPr>
        <a:xfrm>
          <a:off x="3582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8DD27336-192A-48CE-932F-7366250866F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DE72A250-228E-4AC6-8020-F63D496670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CC916175-8246-4E4C-9865-E2634276712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E75567CF-A5C5-4EAD-A201-E3E1C73D79D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D039D35B-5210-4024-90C1-F816CDEA9F6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C029A3E1-DBE9-4CB4-A8FC-99C86DB65F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25A070D0-D04E-41E2-A5BE-7862EF3EE8C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37BA5810-9429-44B4-BDFF-4A775FED20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4BDFD212-07EE-4788-8A6B-FC90DF54C8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F701FFB5-558F-4297-A903-BCDF8827D6C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95910881-D141-4B7D-ACB4-3C9FF384EF0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a:extLst>
            <a:ext uri="{FF2B5EF4-FFF2-40B4-BE49-F238E27FC236}">
              <a16:creationId xmlns:a16="http://schemas.microsoft.com/office/drawing/2014/main" id="{BC1E30CB-9A66-481D-AF74-88D7DE99A41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82420C34-3647-4002-AE95-51197A6449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a:extLst>
            <a:ext uri="{FF2B5EF4-FFF2-40B4-BE49-F238E27FC236}">
              <a16:creationId xmlns:a16="http://schemas.microsoft.com/office/drawing/2014/main" id="{904D7C53-AAE5-4050-AF33-DE951D6B564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6B5F563D-F94D-4CEB-8ACD-2F56352627E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a:extLst>
            <a:ext uri="{FF2B5EF4-FFF2-40B4-BE49-F238E27FC236}">
              <a16:creationId xmlns:a16="http://schemas.microsoft.com/office/drawing/2014/main" id="{6480C598-974B-4F90-92A4-BEB5397B391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C37F81DD-6493-40CA-B1ED-4FB8D2CA99E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a:extLst>
            <a:ext uri="{FF2B5EF4-FFF2-40B4-BE49-F238E27FC236}">
              <a16:creationId xmlns:a16="http://schemas.microsoft.com/office/drawing/2014/main" id="{DCB62AA1-2096-4A36-8BD9-D1CE1D045AB1}"/>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E2FFA183-65F7-4FC6-BA3A-4B41D26EA66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a:extLst>
            <a:ext uri="{FF2B5EF4-FFF2-40B4-BE49-F238E27FC236}">
              <a16:creationId xmlns:a16="http://schemas.microsoft.com/office/drawing/2014/main" id="{B611B5AF-5604-4EF0-8D0B-894A3F5D0C1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ECED958-9135-47F6-BE98-6AE9755E53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a:extLst>
            <a:ext uri="{FF2B5EF4-FFF2-40B4-BE49-F238E27FC236}">
              <a16:creationId xmlns:a16="http://schemas.microsoft.com/office/drawing/2014/main" id="{EA10E34E-EFFE-42F2-97D4-D38CDDC36B7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3D073CA4-5D08-490F-9F79-F519632FB1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a:extLst>
            <a:ext uri="{FF2B5EF4-FFF2-40B4-BE49-F238E27FC236}">
              <a16:creationId xmlns:a16="http://schemas.microsoft.com/office/drawing/2014/main" id="{4F0E2E56-0292-47DC-B40F-BBC7AF580FB2}"/>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a:extLst>
            <a:ext uri="{FF2B5EF4-FFF2-40B4-BE49-F238E27FC236}">
              <a16:creationId xmlns:a16="http://schemas.microsoft.com/office/drawing/2014/main" id="{1FF4C679-B84B-4008-B2E9-1635E059731D}"/>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a:extLst>
            <a:ext uri="{FF2B5EF4-FFF2-40B4-BE49-F238E27FC236}">
              <a16:creationId xmlns:a16="http://schemas.microsoft.com/office/drawing/2014/main" id="{CE69C37B-57D4-470E-A2BA-0E8FC39C8331}"/>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E461A020-4478-4777-952B-6C17226D9C97}"/>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a:extLst>
            <a:ext uri="{FF2B5EF4-FFF2-40B4-BE49-F238E27FC236}">
              <a16:creationId xmlns:a16="http://schemas.microsoft.com/office/drawing/2014/main" id="{B2EFAE1E-8608-4FF6-AA9B-2B026308730D}"/>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6B01DB9F-AD9A-44DC-B6CD-9C90796801F9}"/>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a:extLst>
            <a:ext uri="{FF2B5EF4-FFF2-40B4-BE49-F238E27FC236}">
              <a16:creationId xmlns:a16="http://schemas.microsoft.com/office/drawing/2014/main" id="{3FF21CEF-6AC9-473E-BB74-C368A01D7713}"/>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a:extLst>
            <a:ext uri="{FF2B5EF4-FFF2-40B4-BE49-F238E27FC236}">
              <a16:creationId xmlns:a16="http://schemas.microsoft.com/office/drawing/2014/main" id="{1DD60A14-9881-4290-BF88-CF72EF18F969}"/>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4" name="フローチャート: 判断 193">
          <a:extLst>
            <a:ext uri="{FF2B5EF4-FFF2-40B4-BE49-F238E27FC236}">
              <a16:creationId xmlns:a16="http://schemas.microsoft.com/office/drawing/2014/main" id="{FC349E20-2F47-43B5-8EC9-BB780E887F50}"/>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E435B7F-6385-4D03-B37C-3AA1945CD4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AE77D8D1-0B16-4BF9-925C-65EEA85B034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A09682D2-82CE-4051-880E-B57E504895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E038DF11-2B03-4F1F-A0B5-FDEB5D3F47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47195D2-6C10-4273-8070-CB417D5E28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62528</xdr:rowOff>
    </xdr:from>
    <xdr:to>
      <xdr:col>55</xdr:col>
      <xdr:colOff>50800</xdr:colOff>
      <xdr:row>63</xdr:row>
      <xdr:rowOff>164128</xdr:rowOff>
    </xdr:to>
    <xdr:sp macro="" textlink="">
      <xdr:nvSpPr>
        <xdr:cNvPr id="200" name="楕円 199">
          <a:extLst>
            <a:ext uri="{FF2B5EF4-FFF2-40B4-BE49-F238E27FC236}">
              <a16:creationId xmlns:a16="http://schemas.microsoft.com/office/drawing/2014/main" id="{293E8466-7B01-4A46-A6AE-FB3CC3C2F39B}"/>
            </a:ext>
          </a:extLst>
        </xdr:cNvPr>
        <xdr:cNvSpPr/>
      </xdr:nvSpPr>
      <xdr:spPr>
        <a:xfrm>
          <a:off x="10426700" y="10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40955</xdr:rowOff>
    </xdr:from>
    <xdr:ext cx="599010" cy="259045"/>
    <xdr:sp macro="" textlink="">
      <xdr:nvSpPr>
        <xdr:cNvPr id="201" name="【橋りょう・トンネル】&#10;一人当たり有形固定資産（償却資産）額該当値テキスト">
          <a:extLst>
            <a:ext uri="{FF2B5EF4-FFF2-40B4-BE49-F238E27FC236}">
              <a16:creationId xmlns:a16="http://schemas.microsoft.com/office/drawing/2014/main" id="{895DFBD3-4DA5-4F82-8A07-0657DBDDA56C}"/>
            </a:ext>
          </a:extLst>
        </xdr:cNvPr>
        <xdr:cNvSpPr txBox="1"/>
      </xdr:nvSpPr>
      <xdr:spPr>
        <a:xfrm>
          <a:off x="10515600" y="108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67138</xdr:rowOff>
    </xdr:from>
    <xdr:to>
      <xdr:col>50</xdr:col>
      <xdr:colOff>165100</xdr:colOff>
      <xdr:row>63</xdr:row>
      <xdr:rowOff>168738</xdr:rowOff>
    </xdr:to>
    <xdr:sp macro="" textlink="">
      <xdr:nvSpPr>
        <xdr:cNvPr id="202" name="楕円 201">
          <a:extLst>
            <a:ext uri="{FF2B5EF4-FFF2-40B4-BE49-F238E27FC236}">
              <a16:creationId xmlns:a16="http://schemas.microsoft.com/office/drawing/2014/main" id="{7B2B5ED2-9780-4E8C-A943-74D04C04CA38}"/>
            </a:ext>
          </a:extLst>
        </xdr:cNvPr>
        <xdr:cNvSpPr/>
      </xdr:nvSpPr>
      <xdr:spPr>
        <a:xfrm>
          <a:off x="9588500" y="108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113328</xdr:rowOff>
    </xdr:from>
    <xdr:to>
      <xdr:col>55</xdr:col>
      <xdr:colOff>0</xdr:colOff>
      <xdr:row>63</xdr:row>
      <xdr:rowOff>117938</xdr:rowOff>
    </xdr:to>
    <xdr:cxnSp macro="">
      <xdr:nvCxnSpPr>
        <xdr:cNvPr id="203" name="直線コネクタ 202">
          <a:extLst>
            <a:ext uri="{FF2B5EF4-FFF2-40B4-BE49-F238E27FC236}">
              <a16:creationId xmlns:a16="http://schemas.microsoft.com/office/drawing/2014/main" id="{3F10C234-BE8F-4C76-8B1B-81EA0D411903}"/>
            </a:ext>
          </a:extLst>
        </xdr:cNvPr>
        <xdr:cNvCxnSpPr/>
      </xdr:nvCxnSpPr>
      <xdr:spPr>
        <a:xfrm flipV="1">
          <a:off x="9639300" y="10914678"/>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4" name="n_1aveValue【橋りょう・トンネル】&#10;一人当たり有形固定資産（償却資産）額">
          <a:extLst>
            <a:ext uri="{FF2B5EF4-FFF2-40B4-BE49-F238E27FC236}">
              <a16:creationId xmlns:a16="http://schemas.microsoft.com/office/drawing/2014/main" id="{166D652A-9C3A-4480-B33A-05ED5453A81C}"/>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7BEA5B04-72F8-4C74-9986-2147CF35C50E}"/>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159865</xdr:rowOff>
    </xdr:from>
    <xdr:ext cx="599010" cy="259045"/>
    <xdr:sp macro="" textlink="">
      <xdr:nvSpPr>
        <xdr:cNvPr id="206" name="n_1mainValue【橋りょう・トンネル】&#10;一人当たり有形固定資産（償却資産）額">
          <a:extLst>
            <a:ext uri="{FF2B5EF4-FFF2-40B4-BE49-F238E27FC236}">
              <a16:creationId xmlns:a16="http://schemas.microsoft.com/office/drawing/2014/main" id="{1B6ED346-7481-4B16-BF69-7385FCED317A}"/>
            </a:ext>
          </a:extLst>
        </xdr:cNvPr>
        <xdr:cNvSpPr txBox="1"/>
      </xdr:nvSpPr>
      <xdr:spPr>
        <a:xfrm>
          <a:off x="9327095" y="1096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CE379834-B27E-4C12-BDDC-3F70BC33AF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C5667C9D-44C2-421E-B434-C5DB70EA49C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AD29887D-FAD4-42A9-9F1D-B8B6F21F0A9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E3DA9FA4-3964-4F58-ABF8-1F144A255C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E9A5C7C0-81DA-4C14-AC91-D5AC0872CB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B3AA0831-F83D-4E1B-AE57-5BB0A194AF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929FC5BA-C803-4877-BE24-33A6B9B6585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4067C764-70C1-4611-A327-81EEAD0D12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F3C3673E-84C6-4817-BBDD-239F8923D21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59C5C5B3-7208-487A-BD4C-DB54374E3A2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894085FB-8B17-4E83-A0A9-D16523E0C89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C48BE941-6152-4347-96FC-2794FC8085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9D2A557D-7A72-4939-9990-B47EB5B838D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CC2A6986-4058-4AF9-8259-BB840187F1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D388F2F3-2257-4ED7-97C1-63CF4ADCE7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F1909E68-BFC1-44AA-ABF0-047E6F82D7A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1A26779A-7333-42CD-8A73-5CC597D2788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A48AFDF-A4B9-40D6-AAB9-0E93CB6341D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9A7B6F82-63A9-4F5E-862D-E2F9711EC6E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4C3C2A3F-A77C-4CA4-8FB1-90195C52E4A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7BAB257F-9262-444B-B9F9-F5752ACFAE0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AAABD2-D2FF-47C9-BEEE-7D1F604184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D4E06CBD-0083-4D5E-A4AD-153B686C4D7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C2782772-097B-47C3-A77F-17309A10C3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a:extLst>
            <a:ext uri="{FF2B5EF4-FFF2-40B4-BE49-F238E27FC236}">
              <a16:creationId xmlns:a16="http://schemas.microsoft.com/office/drawing/2014/main" id="{57A39713-7356-474C-AC7C-E1E3CDA73010}"/>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65E904F3-E41A-464F-9A7E-10F36C6F7A60}"/>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a:extLst>
            <a:ext uri="{FF2B5EF4-FFF2-40B4-BE49-F238E27FC236}">
              <a16:creationId xmlns:a16="http://schemas.microsoft.com/office/drawing/2014/main" id="{D4CAA836-4DDB-4044-8971-B12BB7957156}"/>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a:extLst>
            <a:ext uri="{FF2B5EF4-FFF2-40B4-BE49-F238E27FC236}">
              <a16:creationId xmlns:a16="http://schemas.microsoft.com/office/drawing/2014/main" id="{740108AE-964F-4787-9AD5-57505AFA8CE7}"/>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a:extLst>
            <a:ext uri="{FF2B5EF4-FFF2-40B4-BE49-F238E27FC236}">
              <a16:creationId xmlns:a16="http://schemas.microsoft.com/office/drawing/2014/main" id="{344EA1C6-D907-4256-B77A-71EA11E82BA3}"/>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147D4356-A498-4E5A-B103-24C58D544FB0}"/>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a:extLst>
            <a:ext uri="{FF2B5EF4-FFF2-40B4-BE49-F238E27FC236}">
              <a16:creationId xmlns:a16="http://schemas.microsoft.com/office/drawing/2014/main" id="{39CFA709-3862-4494-A6DF-5DE3F0429C7F}"/>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a:extLst>
            <a:ext uri="{FF2B5EF4-FFF2-40B4-BE49-F238E27FC236}">
              <a16:creationId xmlns:a16="http://schemas.microsoft.com/office/drawing/2014/main" id="{8F46B1EB-0730-43F7-829C-110594509C69}"/>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39" name="フローチャート: 判断 238">
          <a:extLst>
            <a:ext uri="{FF2B5EF4-FFF2-40B4-BE49-F238E27FC236}">
              <a16:creationId xmlns:a16="http://schemas.microsoft.com/office/drawing/2014/main" id="{12F36DA8-C525-4E27-9A0A-9DF1B87AB3EE}"/>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CACBA1F3-A0A5-499D-8844-645929A24C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D11958EE-619D-4FD6-A787-D72D66F48F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6BC71A6D-3129-486D-B3D9-A4A73DA044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ECCB8A33-A783-4593-8F8B-4EA2C6D953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37E809AE-E303-4001-B494-EF7F15181B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45" name="楕円 244">
          <a:extLst>
            <a:ext uri="{FF2B5EF4-FFF2-40B4-BE49-F238E27FC236}">
              <a16:creationId xmlns:a16="http://schemas.microsoft.com/office/drawing/2014/main" id="{24D53D39-B227-442A-B7C4-CB2233E888F5}"/>
            </a:ext>
          </a:extLst>
        </xdr:cNvPr>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246" name="【公営住宅】&#10;有形固定資産減価償却率該当値テキスト">
          <a:extLst>
            <a:ext uri="{FF2B5EF4-FFF2-40B4-BE49-F238E27FC236}">
              <a16:creationId xmlns:a16="http://schemas.microsoft.com/office/drawing/2014/main" id="{FFF1DF74-5669-44B2-BFF1-F15AB75D8582}"/>
            </a:ext>
          </a:extLst>
        </xdr:cNvPr>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65405</xdr:rowOff>
    </xdr:from>
    <xdr:to>
      <xdr:col>20</xdr:col>
      <xdr:colOff>38100</xdr:colOff>
      <xdr:row>81</xdr:row>
      <xdr:rowOff>167005</xdr:rowOff>
    </xdr:to>
    <xdr:sp macro="" textlink="">
      <xdr:nvSpPr>
        <xdr:cNvPr id="247" name="楕円 246">
          <a:extLst>
            <a:ext uri="{FF2B5EF4-FFF2-40B4-BE49-F238E27FC236}">
              <a16:creationId xmlns:a16="http://schemas.microsoft.com/office/drawing/2014/main" id="{C4C53DF5-B259-4786-A3A5-2435AB6CACF4}"/>
            </a:ext>
          </a:extLst>
        </xdr:cNvPr>
        <xdr:cNvSpPr/>
      </xdr:nvSpPr>
      <xdr:spPr>
        <a:xfrm>
          <a:off x="3746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116205</xdr:rowOff>
    </xdr:to>
    <xdr:cxnSp macro="">
      <xdr:nvCxnSpPr>
        <xdr:cNvPr id="248" name="直線コネクタ 247">
          <a:extLst>
            <a:ext uri="{FF2B5EF4-FFF2-40B4-BE49-F238E27FC236}">
              <a16:creationId xmlns:a16="http://schemas.microsoft.com/office/drawing/2014/main" id="{F4837BF9-9D1B-422E-AC8C-76EE647966B8}"/>
            </a:ext>
          </a:extLst>
        </xdr:cNvPr>
        <xdr:cNvCxnSpPr/>
      </xdr:nvCxnSpPr>
      <xdr:spPr>
        <a:xfrm flipV="1">
          <a:off x="3797300" y="139579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9" name="n_1aveValue【公営住宅】&#10;有形固定資産減価償却率">
          <a:extLst>
            <a:ext uri="{FF2B5EF4-FFF2-40B4-BE49-F238E27FC236}">
              <a16:creationId xmlns:a16="http://schemas.microsoft.com/office/drawing/2014/main" id="{D019AAD8-6575-4D01-A78A-CDFB6E61355B}"/>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0" name="n_2aveValue【公営住宅】&#10;有形固定資産減価償却率">
          <a:extLst>
            <a:ext uri="{FF2B5EF4-FFF2-40B4-BE49-F238E27FC236}">
              <a16:creationId xmlns:a16="http://schemas.microsoft.com/office/drawing/2014/main" id="{608DAEF0-D20B-40F1-A771-FC6A1184FAF8}"/>
            </a:ext>
          </a:extLst>
        </xdr:cNvPr>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12082</xdr:rowOff>
    </xdr:from>
    <xdr:ext cx="405111" cy="259045"/>
    <xdr:sp macro="" textlink="">
      <xdr:nvSpPr>
        <xdr:cNvPr id="251" name="n_1mainValue【公営住宅】&#10;有形固定資産減価償却率">
          <a:extLst>
            <a:ext uri="{FF2B5EF4-FFF2-40B4-BE49-F238E27FC236}">
              <a16:creationId xmlns:a16="http://schemas.microsoft.com/office/drawing/2014/main" id="{FA398EF3-8BBC-4CEA-BEC6-692EF8A86F35}"/>
            </a:ext>
          </a:extLst>
        </xdr:cNvPr>
        <xdr:cNvSpPr txBox="1"/>
      </xdr:nvSpPr>
      <xdr:spPr>
        <a:xfrm>
          <a:off x="35820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77F05094-6BF3-439D-952E-4253258E31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C8C4CE0D-762D-4E33-86A1-5E045406E2A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6A4C5B78-DA26-494E-867A-741F0B41AC6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DC216092-A1B8-4918-BF64-928AE67501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AF868DE8-7B84-47BE-851C-DD9DCD29D2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9F8AE8FD-08A6-42D5-ACFB-ADDDB3D856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733F26D3-F987-4D5C-ADCC-BA224C0B5A7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9DA7BB4-98A2-4283-B0E3-14A0D27B41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43D93E7F-7A33-4D0A-832E-C73B7F360F6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5D5FF2E7-B79C-4A7E-8410-BC46B1FF289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7D1055ED-DD8E-495B-94CB-94047ADCD2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1C1CD071-6798-4C92-88C4-D41C1477B9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A1DAF673-798A-4157-8285-4526C4C85C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7048CC48-2110-442A-B4DF-21F24572F8E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8827880E-8BC9-454C-9546-22DBBE78E7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954758E-9A32-4434-9BEE-73EDE2B2121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DE7DC4E1-6F00-4635-AC10-DC58BECD8EB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793C5214-2B67-48E3-A10F-C14E2184BC7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5564E633-5373-4FE8-88F9-F3A552115D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a:extLst>
            <a:ext uri="{FF2B5EF4-FFF2-40B4-BE49-F238E27FC236}">
              <a16:creationId xmlns:a16="http://schemas.microsoft.com/office/drawing/2014/main" id="{067D730F-B83E-403A-BA27-B053DBA03D6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8B0B3133-6F2D-4B06-9D1C-28BDE6ED29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CA2B4D0C-5729-4D7E-9D85-69F5A8BF60C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12376EFA-1713-4E03-B963-BFA1ABD0A6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a:extLst>
            <a:ext uri="{FF2B5EF4-FFF2-40B4-BE49-F238E27FC236}">
              <a16:creationId xmlns:a16="http://schemas.microsoft.com/office/drawing/2014/main" id="{40DCF3DD-228B-4FDB-8A09-A0C3D9D39780}"/>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a:extLst>
            <a:ext uri="{FF2B5EF4-FFF2-40B4-BE49-F238E27FC236}">
              <a16:creationId xmlns:a16="http://schemas.microsoft.com/office/drawing/2014/main" id="{60D4A334-C1A8-4A40-B1EE-36262B1E16A5}"/>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a:extLst>
            <a:ext uri="{FF2B5EF4-FFF2-40B4-BE49-F238E27FC236}">
              <a16:creationId xmlns:a16="http://schemas.microsoft.com/office/drawing/2014/main" id="{22923507-D917-4067-93AC-3E05D3C61F97}"/>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a:extLst>
            <a:ext uri="{FF2B5EF4-FFF2-40B4-BE49-F238E27FC236}">
              <a16:creationId xmlns:a16="http://schemas.microsoft.com/office/drawing/2014/main" id="{C195F1CE-21D6-4E0F-B747-08031CC8AC41}"/>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a:extLst>
            <a:ext uri="{FF2B5EF4-FFF2-40B4-BE49-F238E27FC236}">
              <a16:creationId xmlns:a16="http://schemas.microsoft.com/office/drawing/2014/main" id="{14428374-C8BE-42CC-A12A-F2149353E3A3}"/>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0" name="【公営住宅】&#10;一人当たり面積平均値テキスト">
          <a:extLst>
            <a:ext uri="{FF2B5EF4-FFF2-40B4-BE49-F238E27FC236}">
              <a16:creationId xmlns:a16="http://schemas.microsoft.com/office/drawing/2014/main" id="{20202D9B-01FC-4F78-B823-DFB7DFE4F8D9}"/>
            </a:ext>
          </a:extLst>
        </xdr:cNvPr>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a:extLst>
            <a:ext uri="{FF2B5EF4-FFF2-40B4-BE49-F238E27FC236}">
              <a16:creationId xmlns:a16="http://schemas.microsoft.com/office/drawing/2014/main" id="{0572C8D4-2A57-45E8-B69A-F26E4A7D9042}"/>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a:extLst>
            <a:ext uri="{FF2B5EF4-FFF2-40B4-BE49-F238E27FC236}">
              <a16:creationId xmlns:a16="http://schemas.microsoft.com/office/drawing/2014/main" id="{8EAD9F9B-2688-4117-BBE1-28AA540A79AD}"/>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3" name="フローチャート: 判断 282">
          <a:extLst>
            <a:ext uri="{FF2B5EF4-FFF2-40B4-BE49-F238E27FC236}">
              <a16:creationId xmlns:a16="http://schemas.microsoft.com/office/drawing/2014/main" id="{713E2F62-1545-4F5F-8811-999BE307E73F}"/>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E999D31-194E-4C29-AEF8-1E2F0046D2B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548453B7-F114-437C-8902-9D3FB175073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D4D65AE9-17A7-4EB3-9D80-2BEFBB121C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77E230BC-AD38-483F-A4E2-6BADB20536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BB7A273-39B1-4E6F-96C5-4F15359EF1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161544</xdr:rowOff>
    </xdr:from>
    <xdr:to>
      <xdr:col>55</xdr:col>
      <xdr:colOff>50800</xdr:colOff>
      <xdr:row>85</xdr:row>
      <xdr:rowOff>91694</xdr:rowOff>
    </xdr:to>
    <xdr:sp macro="" textlink="">
      <xdr:nvSpPr>
        <xdr:cNvPr id="289" name="楕円 288">
          <a:extLst>
            <a:ext uri="{FF2B5EF4-FFF2-40B4-BE49-F238E27FC236}">
              <a16:creationId xmlns:a16="http://schemas.microsoft.com/office/drawing/2014/main" id="{F0CDA59A-9456-46C5-ACB7-65289BF32156}"/>
            </a:ext>
          </a:extLst>
        </xdr:cNvPr>
        <xdr:cNvSpPr/>
      </xdr:nvSpPr>
      <xdr:spPr>
        <a:xfrm>
          <a:off x="10426700" y="145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139971</xdr:rowOff>
    </xdr:from>
    <xdr:ext cx="469744" cy="259045"/>
    <xdr:sp macro="" textlink="">
      <xdr:nvSpPr>
        <xdr:cNvPr id="290" name="【公営住宅】&#10;一人当たり面積該当値テキスト">
          <a:extLst>
            <a:ext uri="{FF2B5EF4-FFF2-40B4-BE49-F238E27FC236}">
              <a16:creationId xmlns:a16="http://schemas.microsoft.com/office/drawing/2014/main" id="{1F95AF46-CDED-4998-9A14-1BA0A9272FCD}"/>
            </a:ext>
          </a:extLst>
        </xdr:cNvPr>
        <xdr:cNvSpPr txBox="1"/>
      </xdr:nvSpPr>
      <xdr:spPr>
        <a:xfrm>
          <a:off x="10515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166115</xdr:rowOff>
    </xdr:from>
    <xdr:to>
      <xdr:col>50</xdr:col>
      <xdr:colOff>165100</xdr:colOff>
      <xdr:row>85</xdr:row>
      <xdr:rowOff>96265</xdr:rowOff>
    </xdr:to>
    <xdr:sp macro="" textlink="">
      <xdr:nvSpPr>
        <xdr:cNvPr id="291" name="楕円 290">
          <a:extLst>
            <a:ext uri="{FF2B5EF4-FFF2-40B4-BE49-F238E27FC236}">
              <a16:creationId xmlns:a16="http://schemas.microsoft.com/office/drawing/2014/main" id="{3B0BD97E-C140-46C1-A4A4-B300B38AC4CD}"/>
            </a:ext>
          </a:extLst>
        </xdr:cNvPr>
        <xdr:cNvSpPr/>
      </xdr:nvSpPr>
      <xdr:spPr>
        <a:xfrm>
          <a:off x="9588500" y="145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40894</xdr:rowOff>
    </xdr:from>
    <xdr:to>
      <xdr:col>55</xdr:col>
      <xdr:colOff>0</xdr:colOff>
      <xdr:row>85</xdr:row>
      <xdr:rowOff>45465</xdr:rowOff>
    </xdr:to>
    <xdr:cxnSp macro="">
      <xdr:nvCxnSpPr>
        <xdr:cNvPr id="292" name="直線コネクタ 291">
          <a:extLst>
            <a:ext uri="{FF2B5EF4-FFF2-40B4-BE49-F238E27FC236}">
              <a16:creationId xmlns:a16="http://schemas.microsoft.com/office/drawing/2014/main" id="{BB49BB6D-BC52-4492-B222-E4C72AE40077}"/>
            </a:ext>
          </a:extLst>
        </xdr:cNvPr>
        <xdr:cNvCxnSpPr/>
      </xdr:nvCxnSpPr>
      <xdr:spPr>
        <a:xfrm flipV="1">
          <a:off x="9639300" y="146141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3" name="n_1aveValue【公営住宅】&#10;一人当たり面積">
          <a:extLst>
            <a:ext uri="{FF2B5EF4-FFF2-40B4-BE49-F238E27FC236}">
              <a16:creationId xmlns:a16="http://schemas.microsoft.com/office/drawing/2014/main" id="{18DB1ABA-CA99-468E-AE49-90C1C55C1412}"/>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4" name="n_2aveValue【公営住宅】&#10;一人当たり面積">
          <a:extLst>
            <a:ext uri="{FF2B5EF4-FFF2-40B4-BE49-F238E27FC236}">
              <a16:creationId xmlns:a16="http://schemas.microsoft.com/office/drawing/2014/main" id="{B5C655B4-63A0-4C3C-ADF9-87238234949C}"/>
            </a:ext>
          </a:extLst>
        </xdr:cNvPr>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87392</xdr:rowOff>
    </xdr:from>
    <xdr:ext cx="469744" cy="259045"/>
    <xdr:sp macro="" textlink="">
      <xdr:nvSpPr>
        <xdr:cNvPr id="295" name="n_1mainValue【公営住宅】&#10;一人当たり面積">
          <a:extLst>
            <a:ext uri="{FF2B5EF4-FFF2-40B4-BE49-F238E27FC236}">
              <a16:creationId xmlns:a16="http://schemas.microsoft.com/office/drawing/2014/main" id="{08EBDE87-0D72-4A17-AD85-F29BFA4FE312}"/>
            </a:ext>
          </a:extLst>
        </xdr:cNvPr>
        <xdr:cNvSpPr txBox="1"/>
      </xdr:nvSpPr>
      <xdr:spPr>
        <a:xfrm>
          <a:off x="9391727" y="146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22FC5D03-DB6E-45DD-8D9D-8C3443AEBC0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F4A4B1A0-C3D2-4617-9874-18F05258CB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F9E54726-4718-45D6-94CA-AFABC4FD5F0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A09751E5-BBD7-451B-996E-11015B7380D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A3738375-35E9-4970-A018-1CA9778F28E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79679684-AC79-48E7-B935-5B26770471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15710452-A9FF-496D-B291-5CDDD82780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2B5AE575-2D39-4691-BF17-74905B5858E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a:extLst>
            <a:ext uri="{FF2B5EF4-FFF2-40B4-BE49-F238E27FC236}">
              <a16:creationId xmlns:a16="http://schemas.microsoft.com/office/drawing/2014/main" id="{67B68DAB-92C1-4B75-A442-9EE8BD1351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a:extLst>
            <a:ext uri="{FF2B5EF4-FFF2-40B4-BE49-F238E27FC236}">
              <a16:creationId xmlns:a16="http://schemas.microsoft.com/office/drawing/2014/main" id="{687520D3-7729-412A-A5A4-D6CD6A1ECF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a:extLst>
            <a:ext uri="{FF2B5EF4-FFF2-40B4-BE49-F238E27FC236}">
              <a16:creationId xmlns:a16="http://schemas.microsoft.com/office/drawing/2014/main" id="{9DFA5A7F-8BAF-4EF5-BD5A-A99D637D4D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a:extLst>
            <a:ext uri="{FF2B5EF4-FFF2-40B4-BE49-F238E27FC236}">
              <a16:creationId xmlns:a16="http://schemas.microsoft.com/office/drawing/2014/main" id="{5775C7AF-7B6A-4EF9-8E02-4583D4C5A2A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a:extLst>
            <a:ext uri="{FF2B5EF4-FFF2-40B4-BE49-F238E27FC236}">
              <a16:creationId xmlns:a16="http://schemas.microsoft.com/office/drawing/2014/main" id="{CF0982D2-ED3C-4055-A1D5-C1FA64405F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a:extLst>
            <a:ext uri="{FF2B5EF4-FFF2-40B4-BE49-F238E27FC236}">
              <a16:creationId xmlns:a16="http://schemas.microsoft.com/office/drawing/2014/main" id="{29BABD0D-73D5-4A80-973D-277002C9239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a:extLst>
            <a:ext uri="{FF2B5EF4-FFF2-40B4-BE49-F238E27FC236}">
              <a16:creationId xmlns:a16="http://schemas.microsoft.com/office/drawing/2014/main" id="{4B4B47AC-0972-4BCF-B861-A5859EE5C5D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A710D985-8D6C-4E1D-96AA-8BB4D318EAE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178E54F7-F81C-4494-AB47-603572E4E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A186CE34-F368-4912-A712-D9E6597D5E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27FC6899-515A-4A5E-A713-620B4128D42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DC948EF4-44E3-4755-A5B4-BC7C1AE5E9D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DFF07B23-FE2B-411A-85FB-6432012D055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DAB7DCC1-8C25-4BF1-B90A-A20BE9543FC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974F2B9E-B467-4202-8B7E-B66678DF1B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DABB85E9-A392-478C-9F36-D7C70C3BF7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B7FDEB80-2C63-4AAB-B86A-4D5D885392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0977B91C-A700-4919-AF15-C3C5B1006AF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a:extLst>
            <a:ext uri="{FF2B5EF4-FFF2-40B4-BE49-F238E27FC236}">
              <a16:creationId xmlns:a16="http://schemas.microsoft.com/office/drawing/2014/main" id="{C972DFDD-5324-497B-AAE7-A527989748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a:extLst>
            <a:ext uri="{FF2B5EF4-FFF2-40B4-BE49-F238E27FC236}">
              <a16:creationId xmlns:a16="http://schemas.microsoft.com/office/drawing/2014/main" id="{87629C60-9DB9-4FA1-AE12-7C99ED15A27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a:extLst>
            <a:ext uri="{FF2B5EF4-FFF2-40B4-BE49-F238E27FC236}">
              <a16:creationId xmlns:a16="http://schemas.microsoft.com/office/drawing/2014/main" id="{DFE27DAA-8796-423C-A263-D59EEAAB87D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a:extLst>
            <a:ext uri="{FF2B5EF4-FFF2-40B4-BE49-F238E27FC236}">
              <a16:creationId xmlns:a16="http://schemas.microsoft.com/office/drawing/2014/main" id="{1A65028F-43A2-49A5-A3D3-B539564C1B2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a:extLst>
            <a:ext uri="{FF2B5EF4-FFF2-40B4-BE49-F238E27FC236}">
              <a16:creationId xmlns:a16="http://schemas.microsoft.com/office/drawing/2014/main" id="{A1963775-BD65-486A-B4E7-1B8983D645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a:extLst>
            <a:ext uri="{FF2B5EF4-FFF2-40B4-BE49-F238E27FC236}">
              <a16:creationId xmlns:a16="http://schemas.microsoft.com/office/drawing/2014/main" id="{DBDD4315-D8F1-4248-A7B6-70EF3051E6B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a:extLst>
            <a:ext uri="{FF2B5EF4-FFF2-40B4-BE49-F238E27FC236}">
              <a16:creationId xmlns:a16="http://schemas.microsoft.com/office/drawing/2014/main" id="{8304A077-DBD9-4251-A2FA-4DA66252D5C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a:extLst>
            <a:ext uri="{FF2B5EF4-FFF2-40B4-BE49-F238E27FC236}">
              <a16:creationId xmlns:a16="http://schemas.microsoft.com/office/drawing/2014/main" id="{8F0DE3CE-C907-439B-A730-8D878729AB5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a:extLst>
            <a:ext uri="{FF2B5EF4-FFF2-40B4-BE49-F238E27FC236}">
              <a16:creationId xmlns:a16="http://schemas.microsoft.com/office/drawing/2014/main" id="{0DC04CB7-8C1A-45B0-8CF9-8182A7C34F5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a:extLst>
            <a:ext uri="{FF2B5EF4-FFF2-40B4-BE49-F238E27FC236}">
              <a16:creationId xmlns:a16="http://schemas.microsoft.com/office/drawing/2014/main" id="{B6321DF6-A7CE-4693-A468-A878A5A76FE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a:extLst>
            <a:ext uri="{FF2B5EF4-FFF2-40B4-BE49-F238E27FC236}">
              <a16:creationId xmlns:a16="http://schemas.microsoft.com/office/drawing/2014/main" id="{E0024376-D862-48D0-BF4E-240B09BC4C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a:extLst>
            <a:ext uri="{FF2B5EF4-FFF2-40B4-BE49-F238E27FC236}">
              <a16:creationId xmlns:a16="http://schemas.microsoft.com/office/drawing/2014/main" id="{DB9AC6D4-3D19-4741-855E-1BE2709577A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a:extLst>
            <a:ext uri="{FF2B5EF4-FFF2-40B4-BE49-F238E27FC236}">
              <a16:creationId xmlns:a16="http://schemas.microsoft.com/office/drawing/2014/main" id="{00AAC46D-405A-4B88-B3C5-A337D4A142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a:extLst>
            <a:ext uri="{FF2B5EF4-FFF2-40B4-BE49-F238E27FC236}">
              <a16:creationId xmlns:a16="http://schemas.microsoft.com/office/drawing/2014/main" id="{0C7CE8ED-1F27-4A0F-8060-E4E2CC6DD82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a:extLst>
            <a:ext uri="{FF2B5EF4-FFF2-40B4-BE49-F238E27FC236}">
              <a16:creationId xmlns:a16="http://schemas.microsoft.com/office/drawing/2014/main" id="{1CFC5530-402F-4E5B-885C-599AE029FB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a:extLst>
            <a:ext uri="{FF2B5EF4-FFF2-40B4-BE49-F238E27FC236}">
              <a16:creationId xmlns:a16="http://schemas.microsoft.com/office/drawing/2014/main" id="{77CE4531-469C-4C38-A3A2-0974D50E2C98}"/>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a:extLst>
            <a:ext uri="{FF2B5EF4-FFF2-40B4-BE49-F238E27FC236}">
              <a16:creationId xmlns:a16="http://schemas.microsoft.com/office/drawing/2014/main" id="{DD6A9251-907F-4C2A-9ECE-21CB39E1CD78}"/>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a:extLst>
            <a:ext uri="{FF2B5EF4-FFF2-40B4-BE49-F238E27FC236}">
              <a16:creationId xmlns:a16="http://schemas.microsoft.com/office/drawing/2014/main" id="{A093FEDF-EECC-4BF5-951D-93F3EB07D70B}"/>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a:extLst>
            <a:ext uri="{FF2B5EF4-FFF2-40B4-BE49-F238E27FC236}">
              <a16:creationId xmlns:a16="http://schemas.microsoft.com/office/drawing/2014/main" id="{DB18F1EA-AFD4-4CB2-A3CC-1165713968AB}"/>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a:extLst>
            <a:ext uri="{FF2B5EF4-FFF2-40B4-BE49-F238E27FC236}">
              <a16:creationId xmlns:a16="http://schemas.microsoft.com/office/drawing/2014/main" id="{9C6DE71F-08EA-4967-A4AE-CFE651DFDA8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42" name="【認定こども園・幼稚園・保育所】&#10;有形固定資産減価償却率平均値テキスト">
          <a:extLst>
            <a:ext uri="{FF2B5EF4-FFF2-40B4-BE49-F238E27FC236}">
              <a16:creationId xmlns:a16="http://schemas.microsoft.com/office/drawing/2014/main" id="{C21E66A1-661A-41D4-A4ED-42B4C4B5EAFB}"/>
            </a:ext>
          </a:extLst>
        </xdr:cNvPr>
        <xdr:cNvSpPr txBox="1"/>
      </xdr:nvSpPr>
      <xdr:spPr>
        <a:xfrm>
          <a:off x="16357600" y="632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a:extLst>
            <a:ext uri="{FF2B5EF4-FFF2-40B4-BE49-F238E27FC236}">
              <a16:creationId xmlns:a16="http://schemas.microsoft.com/office/drawing/2014/main" id="{5DBB856D-7F7E-4FC0-B27D-E9934DD292B5}"/>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a:extLst>
            <a:ext uri="{FF2B5EF4-FFF2-40B4-BE49-F238E27FC236}">
              <a16:creationId xmlns:a16="http://schemas.microsoft.com/office/drawing/2014/main" id="{3E1B43D6-9C0E-4ACA-A1F7-4EC6BF99D29D}"/>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5" name="フローチャート: 判断 344">
          <a:extLst>
            <a:ext uri="{FF2B5EF4-FFF2-40B4-BE49-F238E27FC236}">
              <a16:creationId xmlns:a16="http://schemas.microsoft.com/office/drawing/2014/main" id="{53DD7224-8FC9-451E-952F-B07AF35A969E}"/>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E607E9AB-9CA2-45D6-AF5B-DB437879DDB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58E90C3C-7EE4-4F59-BCBC-EFFFFA0231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F5584B3F-0300-4096-87D6-A9EC632BA0A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FD1440FF-6A68-4B37-B89C-F48283F3C8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2D02B807-3CB1-4491-86AA-0535E62BD1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136434</xdr:rowOff>
    </xdr:from>
    <xdr:to>
      <xdr:col>85</xdr:col>
      <xdr:colOff>177800</xdr:colOff>
      <xdr:row>38</xdr:row>
      <xdr:rowOff>66584</xdr:rowOff>
    </xdr:to>
    <xdr:sp macro="" textlink="">
      <xdr:nvSpPr>
        <xdr:cNvPr id="351" name="楕円 350">
          <a:extLst>
            <a:ext uri="{FF2B5EF4-FFF2-40B4-BE49-F238E27FC236}">
              <a16:creationId xmlns:a16="http://schemas.microsoft.com/office/drawing/2014/main" id="{032541B5-0E19-4C41-8645-00ACBDF30C37}"/>
            </a:ext>
          </a:extLst>
        </xdr:cNvPr>
        <xdr:cNvSpPr/>
      </xdr:nvSpPr>
      <xdr:spPr>
        <a:xfrm>
          <a:off x="16268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114861</xdr:rowOff>
    </xdr:from>
    <xdr:ext cx="405111" cy="259045"/>
    <xdr:sp macro="" textlink="">
      <xdr:nvSpPr>
        <xdr:cNvPr id="352" name="【認定こども園・幼稚園・保育所】&#10;有形固定資産減価償却率該当値テキスト">
          <a:extLst>
            <a:ext uri="{FF2B5EF4-FFF2-40B4-BE49-F238E27FC236}">
              <a16:creationId xmlns:a16="http://schemas.microsoft.com/office/drawing/2014/main" id="{1431A533-DFE1-4312-A97B-F13600856359}"/>
            </a:ext>
          </a:extLst>
        </xdr:cNvPr>
        <xdr:cNvSpPr txBox="1"/>
      </xdr:nvSpPr>
      <xdr:spPr>
        <a:xfrm>
          <a:off x="16357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353" name="楕円 352">
          <a:extLst>
            <a:ext uri="{FF2B5EF4-FFF2-40B4-BE49-F238E27FC236}">
              <a16:creationId xmlns:a16="http://schemas.microsoft.com/office/drawing/2014/main" id="{B85746A5-388E-4B9F-8B82-8CF2B5A08340}"/>
            </a:ext>
          </a:extLst>
        </xdr:cNvPr>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38</xdr:row>
      <xdr:rowOff>166007</xdr:rowOff>
    </xdr:to>
    <xdr:cxnSp macro="">
      <xdr:nvCxnSpPr>
        <xdr:cNvPr id="354" name="直線コネクタ 353">
          <a:extLst>
            <a:ext uri="{FF2B5EF4-FFF2-40B4-BE49-F238E27FC236}">
              <a16:creationId xmlns:a16="http://schemas.microsoft.com/office/drawing/2014/main" id="{66011605-CBC1-473F-9DFE-28AF80D7487F}"/>
            </a:ext>
          </a:extLst>
        </xdr:cNvPr>
        <xdr:cNvCxnSpPr/>
      </xdr:nvCxnSpPr>
      <xdr:spPr>
        <a:xfrm flipV="1">
          <a:off x="15481300" y="653088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id="{C53437A5-FD6F-49B2-8522-3421ACC10040}"/>
            </a:ext>
          </a:extLst>
        </xdr:cNvPr>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id="{54742811-C3A5-4894-B725-1C1C5D60F6D0}"/>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id="{03138FAC-BC07-4F3D-9416-E6FCF0ACE395}"/>
            </a:ext>
          </a:extLst>
        </xdr:cNvPr>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2FD3DA38-2CAF-4DA6-B8E6-A74E2A96EC5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E0687E76-18D7-4FBE-B17D-4D9378E3663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FC51FA7B-2503-4E05-A5AD-5071E14CCC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30A1174B-2A06-4D5A-B5C7-160AD31DB78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A97D3CD4-6197-4CC2-B23B-948BD09F2B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E84C1334-F189-4CE9-8326-D9D7D2635B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C168C9B9-01F3-4A03-9113-DC7587DDF2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D146B50C-394C-4BCB-B0A7-14FB8CD5D2D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227889C3-87C9-47B8-9C08-17CF5ED7FEC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1B4F3E67-41F3-42B7-A3CE-15A8719D4D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4949F550-A055-408A-8951-87F54643CEA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E01AA96C-44E6-4AAA-822E-1A603D6BB77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06887AA5-4459-46DC-A736-E49DA343F1C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a:extLst>
            <a:ext uri="{FF2B5EF4-FFF2-40B4-BE49-F238E27FC236}">
              <a16:creationId xmlns:a16="http://schemas.microsoft.com/office/drawing/2014/main" id="{6A498E73-46C4-4323-B4EB-9016EFC8AF1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843B917F-B5FF-4B74-B647-C8B81C2B75C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a:extLst>
            <a:ext uri="{FF2B5EF4-FFF2-40B4-BE49-F238E27FC236}">
              <a16:creationId xmlns:a16="http://schemas.microsoft.com/office/drawing/2014/main" id="{E540AA1C-818F-4C3A-AC86-07F1DBF83E4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939CE103-2D57-45F9-BB22-00E2217F7D4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a:extLst>
            <a:ext uri="{FF2B5EF4-FFF2-40B4-BE49-F238E27FC236}">
              <a16:creationId xmlns:a16="http://schemas.microsoft.com/office/drawing/2014/main" id="{AFA46891-2FDF-4E8A-9DF0-6A9CF2016C3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7AF0E496-B6D1-4C33-80B2-D46B10DB56A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DA0BCE4A-0494-418E-9BC8-BDF0A614FB8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9588209E-8645-49AC-9842-2CD3590CE2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3320B77-7157-4E20-9F9E-2B772F38F59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AF3EB442-F477-48C0-841B-185A4E85908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a:extLst>
            <a:ext uri="{FF2B5EF4-FFF2-40B4-BE49-F238E27FC236}">
              <a16:creationId xmlns:a16="http://schemas.microsoft.com/office/drawing/2014/main" id="{B79FC789-C690-4814-8B02-25CCF391F6DD}"/>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44E3724D-4142-4FE8-BBB2-52CB0A4F654B}"/>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a:extLst>
            <a:ext uri="{FF2B5EF4-FFF2-40B4-BE49-F238E27FC236}">
              <a16:creationId xmlns:a16="http://schemas.microsoft.com/office/drawing/2014/main" id="{44138FE6-8C6F-488B-BD08-B0FA3D30048F}"/>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C487B97C-EB8D-4B09-9CD6-A74550D21719}"/>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a:extLst>
            <a:ext uri="{FF2B5EF4-FFF2-40B4-BE49-F238E27FC236}">
              <a16:creationId xmlns:a16="http://schemas.microsoft.com/office/drawing/2014/main" id="{479F76B3-FCCF-4037-9F3A-B00E469C87D7}"/>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37D6E0C9-55D2-43F2-BD31-6253E2AACCC1}"/>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a:extLst>
            <a:ext uri="{FF2B5EF4-FFF2-40B4-BE49-F238E27FC236}">
              <a16:creationId xmlns:a16="http://schemas.microsoft.com/office/drawing/2014/main" id="{DDD911E6-3E8A-4E40-8CF1-8F9C74AEFA08}"/>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a:extLst>
            <a:ext uri="{FF2B5EF4-FFF2-40B4-BE49-F238E27FC236}">
              <a16:creationId xmlns:a16="http://schemas.microsoft.com/office/drawing/2014/main" id="{F890DA19-8131-4BDD-8C6A-EE6C868BDEE9}"/>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89" name="フローチャート: 判断 388">
          <a:extLst>
            <a:ext uri="{FF2B5EF4-FFF2-40B4-BE49-F238E27FC236}">
              <a16:creationId xmlns:a16="http://schemas.microsoft.com/office/drawing/2014/main" id="{2300668F-722C-4D81-933D-31EBDABD3053}"/>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19900CD0-7962-42D5-ABAC-FF5FDBEE1C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E986736-899B-4F5F-8BD2-8EE2FDAC927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2AA6C33-0F6C-48E7-B94A-EBC61AFA8A6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ED764AA-04F5-4A33-A850-CF06717CB7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7972525-41CB-43AD-8A1B-52A69BBF88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31496</xdr:rowOff>
    </xdr:from>
    <xdr:to>
      <xdr:col>116</xdr:col>
      <xdr:colOff>114300</xdr:colOff>
      <xdr:row>41</xdr:row>
      <xdr:rowOff>133096</xdr:rowOff>
    </xdr:to>
    <xdr:sp macro="" textlink="">
      <xdr:nvSpPr>
        <xdr:cNvPr id="395" name="楕円 394">
          <a:extLst>
            <a:ext uri="{FF2B5EF4-FFF2-40B4-BE49-F238E27FC236}">
              <a16:creationId xmlns:a16="http://schemas.microsoft.com/office/drawing/2014/main" id="{37328951-87D8-4C81-9F3A-ED7F22C3CFE4}"/>
            </a:ext>
          </a:extLst>
        </xdr:cNvPr>
        <xdr:cNvSpPr/>
      </xdr:nvSpPr>
      <xdr:spPr>
        <a:xfrm>
          <a:off x="22110700" y="70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396" name="【認定こども園・幼稚園・保育所】&#10;一人当たり面積該当値テキスト">
          <a:extLst>
            <a:ext uri="{FF2B5EF4-FFF2-40B4-BE49-F238E27FC236}">
              <a16:creationId xmlns:a16="http://schemas.microsoft.com/office/drawing/2014/main" id="{B0251929-6951-4E7F-AEA4-054734D59529}"/>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33782</xdr:rowOff>
    </xdr:from>
    <xdr:to>
      <xdr:col>112</xdr:col>
      <xdr:colOff>38100</xdr:colOff>
      <xdr:row>41</xdr:row>
      <xdr:rowOff>135382</xdr:rowOff>
    </xdr:to>
    <xdr:sp macro="" textlink="">
      <xdr:nvSpPr>
        <xdr:cNvPr id="397" name="楕円 396">
          <a:extLst>
            <a:ext uri="{FF2B5EF4-FFF2-40B4-BE49-F238E27FC236}">
              <a16:creationId xmlns:a16="http://schemas.microsoft.com/office/drawing/2014/main" id="{2C34B004-8987-4BB4-8702-6B92F3DF6426}"/>
            </a:ext>
          </a:extLst>
        </xdr:cNvPr>
        <xdr:cNvSpPr/>
      </xdr:nvSpPr>
      <xdr:spPr>
        <a:xfrm>
          <a:off x="21272500" y="706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82296</xdr:rowOff>
    </xdr:from>
    <xdr:to>
      <xdr:col>116</xdr:col>
      <xdr:colOff>63500</xdr:colOff>
      <xdr:row>41</xdr:row>
      <xdr:rowOff>84582</xdr:rowOff>
    </xdr:to>
    <xdr:cxnSp macro="">
      <xdr:nvCxnSpPr>
        <xdr:cNvPr id="398" name="直線コネクタ 397">
          <a:extLst>
            <a:ext uri="{FF2B5EF4-FFF2-40B4-BE49-F238E27FC236}">
              <a16:creationId xmlns:a16="http://schemas.microsoft.com/office/drawing/2014/main" id="{CA59E788-742C-4A1B-9B57-EC10F852DE4A}"/>
            </a:ext>
          </a:extLst>
        </xdr:cNvPr>
        <xdr:cNvCxnSpPr/>
      </xdr:nvCxnSpPr>
      <xdr:spPr>
        <a:xfrm flipV="1">
          <a:off x="21323300" y="71117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FE23D6DF-258D-4095-8593-8FE6530F8607}"/>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1DCD500B-6061-4E8E-9AA4-74BE2F436858}"/>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126509</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F77F968A-055C-453E-9268-E7B9C48D5043}"/>
            </a:ext>
          </a:extLst>
        </xdr:cNvPr>
        <xdr:cNvSpPr txBox="1"/>
      </xdr:nvSpPr>
      <xdr:spPr>
        <a:xfrm>
          <a:off x="21075727" y="715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89C06812-21E4-4D11-860D-51CB91157E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8AAA9A67-58E0-4796-B0A5-2AB05F0B43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7D83F100-9889-4986-89FD-0DBAE6DE8C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6239E2D9-9CFE-483D-842E-E34C639797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95B08DAD-D4EC-4EB1-8A36-3290848B1F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FC06310B-7635-4F94-8E06-8A1DA509E41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FF36DF56-C995-43EB-A5C6-BD935B8C67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AE768440-75FB-44B6-8FB2-B4BBEC1C268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5BBC1A86-03ED-412C-AC9A-A4E72E2B4D4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1E6E7D60-9D4C-40A1-BCD8-F508595B04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86C16F9C-BA2B-4025-B997-1E21E6304F9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a:extLst>
            <a:ext uri="{FF2B5EF4-FFF2-40B4-BE49-F238E27FC236}">
              <a16:creationId xmlns:a16="http://schemas.microsoft.com/office/drawing/2014/main" id="{11334CFE-6954-4424-95C5-ECF9AAC099E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7F1E5A5A-86D9-4741-AED9-1DC367AD442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DAF7A705-EEE8-4444-940F-03D3C201D30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E0B78118-6D2A-4A45-8962-ED77ACDA2FE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5EB64971-9475-45CC-B4E4-A238A49F60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CDC17BC5-61A5-4A58-97D4-E5F433B1D52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495359EA-BEA7-4689-9D60-9A9C39CC56F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F5F01B30-FDD6-4FEB-AC24-A87F34CED2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F111557A-BBA6-418F-9F88-720CC81FA42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31ABE9A2-7E45-4DCA-A672-9A8B0DB2FA6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a:extLst>
            <a:ext uri="{FF2B5EF4-FFF2-40B4-BE49-F238E27FC236}">
              <a16:creationId xmlns:a16="http://schemas.microsoft.com/office/drawing/2014/main" id="{21CE7996-911A-4AE1-B00F-1EE0F2E7A4E6}"/>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C5ABD70F-CB06-4B6E-80C2-A2408E5B99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a:extLst>
            <a:ext uri="{FF2B5EF4-FFF2-40B4-BE49-F238E27FC236}">
              <a16:creationId xmlns:a16="http://schemas.microsoft.com/office/drawing/2014/main" id="{451B46EE-FFAF-4642-B00B-4E41A197D4B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a:extLst>
            <a:ext uri="{FF2B5EF4-FFF2-40B4-BE49-F238E27FC236}">
              <a16:creationId xmlns:a16="http://schemas.microsoft.com/office/drawing/2014/main" id="{8020063B-8612-4828-9B82-AADE540E77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a:extLst>
            <a:ext uri="{FF2B5EF4-FFF2-40B4-BE49-F238E27FC236}">
              <a16:creationId xmlns:a16="http://schemas.microsoft.com/office/drawing/2014/main" id="{3FFE471C-900E-4C0E-B6E2-E3CACEB5ACED}"/>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a:extLst>
            <a:ext uri="{FF2B5EF4-FFF2-40B4-BE49-F238E27FC236}">
              <a16:creationId xmlns:a16="http://schemas.microsoft.com/office/drawing/2014/main" id="{FB437207-47BD-46AA-902A-84A9F6536FE5}"/>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a:extLst>
            <a:ext uri="{FF2B5EF4-FFF2-40B4-BE49-F238E27FC236}">
              <a16:creationId xmlns:a16="http://schemas.microsoft.com/office/drawing/2014/main" id="{19EFA776-37A8-4676-9F79-C24A8F1EEC49}"/>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a:extLst>
            <a:ext uri="{FF2B5EF4-FFF2-40B4-BE49-F238E27FC236}">
              <a16:creationId xmlns:a16="http://schemas.microsoft.com/office/drawing/2014/main" id="{B07F2B16-7234-4589-824C-AFD3C7ACC7FB}"/>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a:extLst>
            <a:ext uri="{FF2B5EF4-FFF2-40B4-BE49-F238E27FC236}">
              <a16:creationId xmlns:a16="http://schemas.microsoft.com/office/drawing/2014/main" id="{FDE95AB4-2E95-47FF-94C3-129842CDDBBE}"/>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2" name="【学校施設】&#10;有形固定資産減価償却率平均値テキスト">
          <a:extLst>
            <a:ext uri="{FF2B5EF4-FFF2-40B4-BE49-F238E27FC236}">
              <a16:creationId xmlns:a16="http://schemas.microsoft.com/office/drawing/2014/main" id="{34DDD563-B760-4327-9AC4-D23499FAB6DB}"/>
            </a:ext>
          </a:extLst>
        </xdr:cNvPr>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a:extLst>
            <a:ext uri="{FF2B5EF4-FFF2-40B4-BE49-F238E27FC236}">
              <a16:creationId xmlns:a16="http://schemas.microsoft.com/office/drawing/2014/main" id="{9ED0CE60-10AB-4F79-BA23-9694C948E293}"/>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a:extLst>
            <a:ext uri="{FF2B5EF4-FFF2-40B4-BE49-F238E27FC236}">
              <a16:creationId xmlns:a16="http://schemas.microsoft.com/office/drawing/2014/main" id="{7D850AD0-F079-408E-A484-18F9185B6A7E}"/>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5" name="フローチャート: 判断 434">
          <a:extLst>
            <a:ext uri="{FF2B5EF4-FFF2-40B4-BE49-F238E27FC236}">
              <a16:creationId xmlns:a16="http://schemas.microsoft.com/office/drawing/2014/main" id="{C6A6FCA2-FF62-448B-A5C0-42C4801332B0}"/>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358D7BE0-D6B5-4759-9CAB-829A7718BE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76C33A13-A368-4654-871B-7622137CCB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547ADECB-548B-4DE9-A8EA-7ADDE07FF4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4A2F16F6-F6D5-42A1-90C2-29B26309D9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3E718E6E-4EBD-4066-A77D-7361F113A56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138612</xdr:rowOff>
    </xdr:from>
    <xdr:to>
      <xdr:col>85</xdr:col>
      <xdr:colOff>177800</xdr:colOff>
      <xdr:row>62</xdr:row>
      <xdr:rowOff>68762</xdr:rowOff>
    </xdr:to>
    <xdr:sp macro="" textlink="">
      <xdr:nvSpPr>
        <xdr:cNvPr id="441" name="楕円 440">
          <a:extLst>
            <a:ext uri="{FF2B5EF4-FFF2-40B4-BE49-F238E27FC236}">
              <a16:creationId xmlns:a16="http://schemas.microsoft.com/office/drawing/2014/main" id="{B61DFD77-5FBC-40EC-A044-924409890437}"/>
            </a:ext>
          </a:extLst>
        </xdr:cNvPr>
        <xdr:cNvSpPr/>
      </xdr:nvSpPr>
      <xdr:spPr>
        <a:xfrm>
          <a:off x="162687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117039</xdr:rowOff>
    </xdr:from>
    <xdr:ext cx="405111" cy="259045"/>
    <xdr:sp macro="" textlink="">
      <xdr:nvSpPr>
        <xdr:cNvPr id="442" name="【学校施設】&#10;有形固定資産減価償却率該当値テキスト">
          <a:extLst>
            <a:ext uri="{FF2B5EF4-FFF2-40B4-BE49-F238E27FC236}">
              <a16:creationId xmlns:a16="http://schemas.microsoft.com/office/drawing/2014/main" id="{183CC07B-10FF-47B0-87FD-6721E1A59DAD}"/>
            </a:ext>
          </a:extLst>
        </xdr:cNvPr>
        <xdr:cNvSpPr txBox="1"/>
      </xdr:nvSpPr>
      <xdr:spPr>
        <a:xfrm>
          <a:off x="16357600"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169635</xdr:rowOff>
    </xdr:from>
    <xdr:to>
      <xdr:col>81</xdr:col>
      <xdr:colOff>101600</xdr:colOff>
      <xdr:row>62</xdr:row>
      <xdr:rowOff>99785</xdr:rowOff>
    </xdr:to>
    <xdr:sp macro="" textlink="">
      <xdr:nvSpPr>
        <xdr:cNvPr id="443" name="楕円 442">
          <a:extLst>
            <a:ext uri="{FF2B5EF4-FFF2-40B4-BE49-F238E27FC236}">
              <a16:creationId xmlns:a16="http://schemas.microsoft.com/office/drawing/2014/main" id="{EA5C40F4-A439-48C4-92DC-F1633B78C712}"/>
            </a:ext>
          </a:extLst>
        </xdr:cNvPr>
        <xdr:cNvSpPr/>
      </xdr:nvSpPr>
      <xdr:spPr>
        <a:xfrm>
          <a:off x="15430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17962</xdr:rowOff>
    </xdr:from>
    <xdr:to>
      <xdr:col>85</xdr:col>
      <xdr:colOff>127000</xdr:colOff>
      <xdr:row>62</xdr:row>
      <xdr:rowOff>48985</xdr:rowOff>
    </xdr:to>
    <xdr:cxnSp macro="">
      <xdr:nvCxnSpPr>
        <xdr:cNvPr id="444" name="直線コネクタ 443">
          <a:extLst>
            <a:ext uri="{FF2B5EF4-FFF2-40B4-BE49-F238E27FC236}">
              <a16:creationId xmlns:a16="http://schemas.microsoft.com/office/drawing/2014/main" id="{8FF216A6-A82E-441F-ACD8-B3BA49564DD0}"/>
            </a:ext>
          </a:extLst>
        </xdr:cNvPr>
        <xdr:cNvCxnSpPr/>
      </xdr:nvCxnSpPr>
      <xdr:spPr>
        <a:xfrm flipV="1">
          <a:off x="15481300" y="106478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5" name="n_1aveValue【学校施設】&#10;有形固定資産減価償却率">
          <a:extLst>
            <a:ext uri="{FF2B5EF4-FFF2-40B4-BE49-F238E27FC236}">
              <a16:creationId xmlns:a16="http://schemas.microsoft.com/office/drawing/2014/main" id="{5B1F4C82-92B0-4D0E-A1D5-34F1D5B7EC50}"/>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6" name="n_2aveValue【学校施設】&#10;有形固定資産減価償却率">
          <a:extLst>
            <a:ext uri="{FF2B5EF4-FFF2-40B4-BE49-F238E27FC236}">
              <a16:creationId xmlns:a16="http://schemas.microsoft.com/office/drawing/2014/main" id="{48ABBC1A-D354-4408-9856-8034EDE27EAC}"/>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90912</xdr:rowOff>
    </xdr:from>
    <xdr:ext cx="405111" cy="259045"/>
    <xdr:sp macro="" textlink="">
      <xdr:nvSpPr>
        <xdr:cNvPr id="447" name="n_1mainValue【学校施設】&#10;有形固定資産減価償却率">
          <a:extLst>
            <a:ext uri="{FF2B5EF4-FFF2-40B4-BE49-F238E27FC236}">
              <a16:creationId xmlns:a16="http://schemas.microsoft.com/office/drawing/2014/main" id="{815AAB43-8F76-4BA7-B3C3-23D485E068AE}"/>
            </a:ext>
          </a:extLst>
        </xdr:cNvPr>
        <xdr:cNvSpPr txBox="1"/>
      </xdr:nvSpPr>
      <xdr:spPr>
        <a:xfrm>
          <a:off x="15266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5B1FEB5E-503C-453C-91EF-159CF772A4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AC23AB6D-BFFF-4D47-BC6D-8F2E4BC73B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5F28B3CD-150C-4618-A1A8-A9A97FB561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C27810AE-2168-4E7F-8AAD-9B04983B932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C4B7E5E4-9315-4E20-AF75-A68BE81292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CE5FEFBA-FD1C-446D-8C95-AA45E23035D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25EE7014-30D1-4C1B-8A98-D076255663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B336BCEE-5FB2-40F0-A5A6-D8F60AF9F6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D4C91EFD-0E38-4E7B-BEE9-337549D130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502AF9FB-A0B5-4075-9D0F-DB9016B6E4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a:extLst>
            <a:ext uri="{FF2B5EF4-FFF2-40B4-BE49-F238E27FC236}">
              <a16:creationId xmlns:a16="http://schemas.microsoft.com/office/drawing/2014/main" id="{BF65EFBA-0692-4EDF-B035-A87BADB4B83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a:extLst>
            <a:ext uri="{FF2B5EF4-FFF2-40B4-BE49-F238E27FC236}">
              <a16:creationId xmlns:a16="http://schemas.microsoft.com/office/drawing/2014/main" id="{6BCB5666-9DEC-4653-BD18-7A76C8EAE49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a:extLst>
            <a:ext uri="{FF2B5EF4-FFF2-40B4-BE49-F238E27FC236}">
              <a16:creationId xmlns:a16="http://schemas.microsoft.com/office/drawing/2014/main" id="{FC28D110-F999-4707-B26A-C8E4A29AAAC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a:extLst>
            <a:ext uri="{FF2B5EF4-FFF2-40B4-BE49-F238E27FC236}">
              <a16:creationId xmlns:a16="http://schemas.microsoft.com/office/drawing/2014/main" id="{A824332A-42E1-412F-B5F8-6BA0E23921E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a:extLst>
            <a:ext uri="{FF2B5EF4-FFF2-40B4-BE49-F238E27FC236}">
              <a16:creationId xmlns:a16="http://schemas.microsoft.com/office/drawing/2014/main" id="{C5DEFA11-9399-4039-BF15-04DFDD313D8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a:extLst>
            <a:ext uri="{FF2B5EF4-FFF2-40B4-BE49-F238E27FC236}">
              <a16:creationId xmlns:a16="http://schemas.microsoft.com/office/drawing/2014/main" id="{0122ECCB-5D2E-418A-9674-689F963F954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a:extLst>
            <a:ext uri="{FF2B5EF4-FFF2-40B4-BE49-F238E27FC236}">
              <a16:creationId xmlns:a16="http://schemas.microsoft.com/office/drawing/2014/main" id="{1B64515D-6946-4EFD-BE6B-ED2FA032975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a:extLst>
            <a:ext uri="{FF2B5EF4-FFF2-40B4-BE49-F238E27FC236}">
              <a16:creationId xmlns:a16="http://schemas.microsoft.com/office/drawing/2014/main" id="{91A82A0E-FCED-409A-B19B-D0B54231728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a:extLst>
            <a:ext uri="{FF2B5EF4-FFF2-40B4-BE49-F238E27FC236}">
              <a16:creationId xmlns:a16="http://schemas.microsoft.com/office/drawing/2014/main" id="{F35824DE-BFC0-4493-8F1B-E6F5C315696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a:extLst>
            <a:ext uri="{FF2B5EF4-FFF2-40B4-BE49-F238E27FC236}">
              <a16:creationId xmlns:a16="http://schemas.microsoft.com/office/drawing/2014/main" id="{3C05C5A3-9A12-4A92-9A6C-5ABF0B258DA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a:extLst>
            <a:ext uri="{FF2B5EF4-FFF2-40B4-BE49-F238E27FC236}">
              <a16:creationId xmlns:a16="http://schemas.microsoft.com/office/drawing/2014/main" id="{1AE4713C-646B-4A0F-9DCD-51F2A5F215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a:extLst>
            <a:ext uri="{FF2B5EF4-FFF2-40B4-BE49-F238E27FC236}">
              <a16:creationId xmlns:a16="http://schemas.microsoft.com/office/drawing/2014/main" id="{B86F2C62-4FA7-4E83-9188-5DEBBE8C480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a:extLst>
            <a:ext uri="{FF2B5EF4-FFF2-40B4-BE49-F238E27FC236}">
              <a16:creationId xmlns:a16="http://schemas.microsoft.com/office/drawing/2014/main" id="{2B737A7A-3033-4E43-9DD4-0885D716BD9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a:extLst>
            <a:ext uri="{FF2B5EF4-FFF2-40B4-BE49-F238E27FC236}">
              <a16:creationId xmlns:a16="http://schemas.microsoft.com/office/drawing/2014/main" id="{7D40E6FE-ECCA-474C-97A7-822AE3AB1ED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a:extLst>
            <a:ext uri="{FF2B5EF4-FFF2-40B4-BE49-F238E27FC236}">
              <a16:creationId xmlns:a16="http://schemas.microsoft.com/office/drawing/2014/main" id="{642A8F5C-F9F5-4193-B13E-002163D037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a:extLst>
            <a:ext uri="{FF2B5EF4-FFF2-40B4-BE49-F238E27FC236}">
              <a16:creationId xmlns:a16="http://schemas.microsoft.com/office/drawing/2014/main" id="{D6113ECF-76DB-4D04-81A2-4783BBBC32F1}"/>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a:extLst>
            <a:ext uri="{FF2B5EF4-FFF2-40B4-BE49-F238E27FC236}">
              <a16:creationId xmlns:a16="http://schemas.microsoft.com/office/drawing/2014/main" id="{742C18C9-2CBE-453B-9CDF-D162174429F3}"/>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a:extLst>
            <a:ext uri="{FF2B5EF4-FFF2-40B4-BE49-F238E27FC236}">
              <a16:creationId xmlns:a16="http://schemas.microsoft.com/office/drawing/2014/main" id="{F0547B7F-28C0-41D3-AD39-A15E197F4931}"/>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a:extLst>
            <a:ext uri="{FF2B5EF4-FFF2-40B4-BE49-F238E27FC236}">
              <a16:creationId xmlns:a16="http://schemas.microsoft.com/office/drawing/2014/main" id="{359A9049-57F6-4CF8-83CF-0BFACBC47675}"/>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a:extLst>
            <a:ext uri="{FF2B5EF4-FFF2-40B4-BE49-F238E27FC236}">
              <a16:creationId xmlns:a16="http://schemas.microsoft.com/office/drawing/2014/main" id="{AA9679C3-9C7A-4AB6-BF34-7AE8A0019AA8}"/>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478" name="【学校施設】&#10;一人当たり面積平均値テキスト">
          <a:extLst>
            <a:ext uri="{FF2B5EF4-FFF2-40B4-BE49-F238E27FC236}">
              <a16:creationId xmlns:a16="http://schemas.microsoft.com/office/drawing/2014/main" id="{45399E2B-ACC4-42B0-B705-D32C06BF274D}"/>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a:extLst>
            <a:ext uri="{FF2B5EF4-FFF2-40B4-BE49-F238E27FC236}">
              <a16:creationId xmlns:a16="http://schemas.microsoft.com/office/drawing/2014/main" id="{E27B7D67-16CE-4E05-B489-A5C03A08912B}"/>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a:extLst>
            <a:ext uri="{FF2B5EF4-FFF2-40B4-BE49-F238E27FC236}">
              <a16:creationId xmlns:a16="http://schemas.microsoft.com/office/drawing/2014/main" id="{7517A9B6-2EB2-4CE9-AFC1-020E07C74A28}"/>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1" name="フローチャート: 判断 480">
          <a:extLst>
            <a:ext uri="{FF2B5EF4-FFF2-40B4-BE49-F238E27FC236}">
              <a16:creationId xmlns:a16="http://schemas.microsoft.com/office/drawing/2014/main" id="{C03EDF40-489B-4C1B-B919-7D397172DD36}"/>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B1FFD62C-9D4D-4F29-A8EB-88AB4DAB92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8F6D06D7-CEA4-4F18-BCA1-0DF119B4ED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23CAE6E-71EA-4175-B54B-09835511F12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69306BA4-2C05-48C9-AC36-D27B0F5C443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D95F1624-67F4-4DB7-A281-6CF71EE15B2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83420</xdr:rowOff>
    </xdr:from>
    <xdr:to>
      <xdr:col>116</xdr:col>
      <xdr:colOff>114300</xdr:colOff>
      <xdr:row>63</xdr:row>
      <xdr:rowOff>13570</xdr:rowOff>
    </xdr:to>
    <xdr:sp macro="" textlink="">
      <xdr:nvSpPr>
        <xdr:cNvPr id="487" name="楕円 486">
          <a:extLst>
            <a:ext uri="{FF2B5EF4-FFF2-40B4-BE49-F238E27FC236}">
              <a16:creationId xmlns:a16="http://schemas.microsoft.com/office/drawing/2014/main" id="{EF5B29AF-FF4B-4BA2-9E48-BBCEF95787E8}"/>
            </a:ext>
          </a:extLst>
        </xdr:cNvPr>
        <xdr:cNvSpPr/>
      </xdr:nvSpPr>
      <xdr:spPr>
        <a:xfrm>
          <a:off x="22110700" y="107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61847</xdr:rowOff>
    </xdr:from>
    <xdr:ext cx="469744" cy="259045"/>
    <xdr:sp macro="" textlink="">
      <xdr:nvSpPr>
        <xdr:cNvPr id="488" name="【学校施設】&#10;一人当たり面積該当値テキスト">
          <a:extLst>
            <a:ext uri="{FF2B5EF4-FFF2-40B4-BE49-F238E27FC236}">
              <a16:creationId xmlns:a16="http://schemas.microsoft.com/office/drawing/2014/main" id="{265FDBE6-164D-48F5-864A-EBE911182E78}"/>
            </a:ext>
          </a:extLst>
        </xdr:cNvPr>
        <xdr:cNvSpPr txBox="1"/>
      </xdr:nvSpPr>
      <xdr:spPr>
        <a:xfrm>
          <a:off x="22199600" y="1069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89843</xdr:rowOff>
    </xdr:from>
    <xdr:to>
      <xdr:col>112</xdr:col>
      <xdr:colOff>38100</xdr:colOff>
      <xdr:row>63</xdr:row>
      <xdr:rowOff>19993</xdr:rowOff>
    </xdr:to>
    <xdr:sp macro="" textlink="">
      <xdr:nvSpPr>
        <xdr:cNvPr id="489" name="楕円 488">
          <a:extLst>
            <a:ext uri="{FF2B5EF4-FFF2-40B4-BE49-F238E27FC236}">
              <a16:creationId xmlns:a16="http://schemas.microsoft.com/office/drawing/2014/main" id="{9FA44DBB-39F7-4CEB-88F5-D5196FB85069}"/>
            </a:ext>
          </a:extLst>
        </xdr:cNvPr>
        <xdr:cNvSpPr/>
      </xdr:nvSpPr>
      <xdr:spPr>
        <a:xfrm>
          <a:off x="21272500" y="107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134220</xdr:rowOff>
    </xdr:from>
    <xdr:to>
      <xdr:col>116</xdr:col>
      <xdr:colOff>63500</xdr:colOff>
      <xdr:row>62</xdr:row>
      <xdr:rowOff>140643</xdr:rowOff>
    </xdr:to>
    <xdr:cxnSp macro="">
      <xdr:nvCxnSpPr>
        <xdr:cNvPr id="490" name="直線コネクタ 489">
          <a:extLst>
            <a:ext uri="{FF2B5EF4-FFF2-40B4-BE49-F238E27FC236}">
              <a16:creationId xmlns:a16="http://schemas.microsoft.com/office/drawing/2014/main" id="{D340556C-5E02-42F7-A07C-478ED83DB163}"/>
            </a:ext>
          </a:extLst>
        </xdr:cNvPr>
        <xdr:cNvCxnSpPr/>
      </xdr:nvCxnSpPr>
      <xdr:spPr>
        <a:xfrm flipV="1">
          <a:off x="21323300" y="10764120"/>
          <a:ext cx="8382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1" name="n_1aveValue【学校施設】&#10;一人当たり面積">
          <a:extLst>
            <a:ext uri="{FF2B5EF4-FFF2-40B4-BE49-F238E27FC236}">
              <a16:creationId xmlns:a16="http://schemas.microsoft.com/office/drawing/2014/main" id="{AB7B462F-CE4C-40C1-861E-0AE38079CE5D}"/>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2" name="n_2aveValue【学校施設】&#10;一人当たり面積">
          <a:extLst>
            <a:ext uri="{FF2B5EF4-FFF2-40B4-BE49-F238E27FC236}">
              <a16:creationId xmlns:a16="http://schemas.microsoft.com/office/drawing/2014/main" id="{3CC49F9E-C8C7-474D-85B9-DA7613C69D59}"/>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11120</xdr:rowOff>
    </xdr:from>
    <xdr:ext cx="469744" cy="259045"/>
    <xdr:sp macro="" textlink="">
      <xdr:nvSpPr>
        <xdr:cNvPr id="493" name="n_1mainValue【学校施設】&#10;一人当たり面積">
          <a:extLst>
            <a:ext uri="{FF2B5EF4-FFF2-40B4-BE49-F238E27FC236}">
              <a16:creationId xmlns:a16="http://schemas.microsoft.com/office/drawing/2014/main" id="{2665B51B-99EF-45C0-8DD1-90339390BA41}"/>
            </a:ext>
          </a:extLst>
        </xdr:cNvPr>
        <xdr:cNvSpPr txBox="1"/>
      </xdr:nvSpPr>
      <xdr:spPr>
        <a:xfrm>
          <a:off x="21075727" y="1081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5EFDF26F-B213-4AA3-9AC0-988E9132DD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49408B4D-5750-4F1C-AF55-7822F48F622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BD7FFEF9-A9D1-40F5-9796-BD635525C8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40C93533-5527-48BD-9E00-248DC3DE79E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FFE22CA8-1391-4F7A-8936-F30ED989BB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5AF6FC17-F352-4668-9928-FA8191C8E7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30AD0A85-57EE-4818-B2A9-6CF84EE4FB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7703B407-5140-43EA-8960-660CC4EA6DC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a:extLst>
            <a:ext uri="{FF2B5EF4-FFF2-40B4-BE49-F238E27FC236}">
              <a16:creationId xmlns:a16="http://schemas.microsoft.com/office/drawing/2014/main" id="{44AA184A-0B76-4AE7-8576-D49AD7BA32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a:extLst>
            <a:ext uri="{FF2B5EF4-FFF2-40B4-BE49-F238E27FC236}">
              <a16:creationId xmlns:a16="http://schemas.microsoft.com/office/drawing/2014/main" id="{6A8687C5-A43D-44DB-B86B-9C6C989D9AB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a:extLst>
            <a:ext uri="{FF2B5EF4-FFF2-40B4-BE49-F238E27FC236}">
              <a16:creationId xmlns:a16="http://schemas.microsoft.com/office/drawing/2014/main" id="{E3FF0B7E-AD82-413C-B4D2-20A13F76F8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a:extLst>
            <a:ext uri="{FF2B5EF4-FFF2-40B4-BE49-F238E27FC236}">
              <a16:creationId xmlns:a16="http://schemas.microsoft.com/office/drawing/2014/main" id="{E4A8F308-AA7E-4B9A-B5D7-B0B84D65E4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a:extLst>
            <a:ext uri="{FF2B5EF4-FFF2-40B4-BE49-F238E27FC236}">
              <a16:creationId xmlns:a16="http://schemas.microsoft.com/office/drawing/2014/main" id="{F0538DC4-620E-4F42-A334-4A36833B59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a:extLst>
            <a:ext uri="{FF2B5EF4-FFF2-40B4-BE49-F238E27FC236}">
              <a16:creationId xmlns:a16="http://schemas.microsoft.com/office/drawing/2014/main" id="{FB035778-1D0C-448D-8BBB-8C479840FB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a:extLst>
            <a:ext uri="{FF2B5EF4-FFF2-40B4-BE49-F238E27FC236}">
              <a16:creationId xmlns:a16="http://schemas.microsoft.com/office/drawing/2014/main" id="{9D2D23FF-6A9F-4D12-815F-A42540760AD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a:extLst>
            <a:ext uri="{FF2B5EF4-FFF2-40B4-BE49-F238E27FC236}">
              <a16:creationId xmlns:a16="http://schemas.microsoft.com/office/drawing/2014/main" id="{26AF9F2E-2CB2-4D9D-9B84-192117D5433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a:extLst>
            <a:ext uri="{FF2B5EF4-FFF2-40B4-BE49-F238E27FC236}">
              <a16:creationId xmlns:a16="http://schemas.microsoft.com/office/drawing/2014/main" id="{7D120F4D-61DF-4F3E-AE8F-2DDE9F153A0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a:extLst>
            <a:ext uri="{FF2B5EF4-FFF2-40B4-BE49-F238E27FC236}">
              <a16:creationId xmlns:a16="http://schemas.microsoft.com/office/drawing/2014/main" id="{97578A48-0371-4BAF-B02E-1FAF0387B2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a:extLst>
            <a:ext uri="{FF2B5EF4-FFF2-40B4-BE49-F238E27FC236}">
              <a16:creationId xmlns:a16="http://schemas.microsoft.com/office/drawing/2014/main" id="{45282E7A-A1E2-4090-A8EA-FEAAA0CD7B4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a:extLst>
            <a:ext uri="{FF2B5EF4-FFF2-40B4-BE49-F238E27FC236}">
              <a16:creationId xmlns:a16="http://schemas.microsoft.com/office/drawing/2014/main" id="{4D76D0C7-F541-41F7-AFD0-872F3FA5FDE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a:extLst>
            <a:ext uri="{FF2B5EF4-FFF2-40B4-BE49-F238E27FC236}">
              <a16:creationId xmlns:a16="http://schemas.microsoft.com/office/drawing/2014/main" id="{55D5C37F-33DB-4F48-B8C0-3FDF7BC926A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a:extLst>
            <a:ext uri="{FF2B5EF4-FFF2-40B4-BE49-F238E27FC236}">
              <a16:creationId xmlns:a16="http://schemas.microsoft.com/office/drawing/2014/main" id="{46BDD409-8E1E-476D-B930-32843454F0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a:extLst>
            <a:ext uri="{FF2B5EF4-FFF2-40B4-BE49-F238E27FC236}">
              <a16:creationId xmlns:a16="http://schemas.microsoft.com/office/drawing/2014/main" id="{C84AF9B1-CF17-4512-A42C-1F4F14F8FA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a:extLst>
            <a:ext uri="{FF2B5EF4-FFF2-40B4-BE49-F238E27FC236}">
              <a16:creationId xmlns:a16="http://schemas.microsoft.com/office/drawing/2014/main" id="{6D7972B7-956D-49C9-9E05-4F176B5A9532}"/>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id="{52A52DE9-F0E4-4E03-A671-2F214256E1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id="{A32D0497-08B1-4AD0-8A60-8C8D850D841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id="{C29D4127-90E8-452E-BC5F-3E6874D5BD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id="{9B722336-3FAC-4211-B584-36BA6A7470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id="{2F2215AA-51E9-4F35-8132-B0C6547ED1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id="{C64A555C-DF60-4463-9543-CDE38E74F9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id="{372D6C9D-0049-4B4E-BC13-DFE1416343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id="{B51788BB-7A19-4D48-98F9-A927E51EDDD2}"/>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a:extLst>
            <a:ext uri="{FF2B5EF4-FFF2-40B4-BE49-F238E27FC236}">
              <a16:creationId xmlns:a16="http://schemas.microsoft.com/office/drawing/2014/main" id="{A99BAE8B-ECDA-472D-B518-618D6804EE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a:extLst>
            <a:ext uri="{FF2B5EF4-FFF2-40B4-BE49-F238E27FC236}">
              <a16:creationId xmlns:a16="http://schemas.microsoft.com/office/drawing/2014/main" id="{9C59AC3B-B993-4B46-8C04-1B36AA8F5D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a:extLst>
            <a:ext uri="{FF2B5EF4-FFF2-40B4-BE49-F238E27FC236}">
              <a16:creationId xmlns:a16="http://schemas.microsoft.com/office/drawing/2014/main" id="{9179F5C8-765C-4FAC-8B25-DE3182856A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及び公営住宅の有形固定資産減価償却率が高い状況にある。道路については、集落や水道施設等が散在しているため一概に縮小させることが難しいことから、維持補修管理を行う中で施設維持を行っている状況であり、施設更新にまで至らない道路が多く存在するためです。今後、計画的な施設更新を行っていきます。公営住宅についても老朽化している住宅は、随時建替を計画すると共に、一人あたり面積の向上を行うなど生活環境の向上に努めます。</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小学校を統合して新たに小学校を開校したこと、保育園については、平成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年度に新しく保育園を建替えたこともあり、有形固定資産減価償却率が低い傾向にあります。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244A88-ABFD-4E4D-A252-CCFFD435C1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55E8AB-7A41-4601-B928-7949E6FBC27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0E98D2-A117-48EA-8FA7-72B910A9E4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CBAEB8C-7896-4834-9374-F166B657C0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A09026-9379-4F68-AE4B-C0B5976B03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CC4009-B4B4-4E86-BE17-D1C9D5BF64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90023C-1BA2-4007-9249-2DA4F724B19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E98A152-2AAA-4B5A-983B-438D81A792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68B7EA-5B63-4A40-992F-7631684EAB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DC22DC-B9FF-4F57-92FE-C97A056A24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53CC1C1-F2D6-4422-82C2-6640B2C241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A3B953-0036-4319-AC9C-13B49D221B3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282095C-2DD2-4706-89EB-BBEE40D1237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CE2826-C76B-4D3B-A94E-C9841076B5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77924C5-05FB-498A-8C3B-048FA586AC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C98067-7FF8-4564-9B91-9BB4090965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EC05E0-602A-4B3B-9F3C-C09CF2708F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BD32C5-2780-464F-9CB2-17CEDDF391F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0F9677-59E3-4D83-B422-C1A71A3CF82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79CD80-5818-4F4E-998F-BE6F97C808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75FF1B-590E-4B76-AE9F-D03CCD8A86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69E030-3FD0-4BB5-9149-CC8295DAA1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1BD04D-31A5-4966-9BDA-2D6E30193C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B80EA4-2BE5-44FC-BA4A-B8A7BEA56B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0B0DEA4-2E4B-4C4E-A0F0-A9B245503B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13646A9-5923-46D1-90F2-1A86D557D5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E31B14-041D-4312-A8D7-A114A2E068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1E6B4D-25E2-4F76-9732-95E2B7B7C0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65EA75B-A53C-4DCC-8709-7C3F9D7A5E5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F77BADE-7572-4A84-8176-A2B86F4D304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7CF81AA-D517-4EF1-AC6F-A218E0F611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5CEBA9F-4CDD-42AB-BD48-5690AB02D0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F881F5A-4F5F-47DD-8DC2-D0BAD17D92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52FB533-E04B-44F9-B38F-759F7660FD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4F72C79-06BD-45DD-9E6E-C0545A52AA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64DAFAD-5CDE-4AF2-94E9-389BBF41ED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07C0306-E17C-4D87-A69C-3C552C3F38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2F48921-138E-4C7A-9C0A-52724AD7368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BD5D1BF-9457-47E3-B911-607DC2FBA3D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791525DE-C44D-41B8-A39A-4F58C1BAB4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F825536-790F-4D6F-924C-A4CD325FD7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A9E80429-083F-4089-957B-F0D6CF2740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D51FC98-5DA6-4D81-9AAB-C74C719AB8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CDA67E5-D42C-4DF6-966E-1A597083E4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DB11F765-A2CD-44AB-80D2-C9B2582EE9B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2CBA10A6-AC31-4774-A2B1-FE58FEC7EBF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72BA286-A062-4394-9E41-82056A13A0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7AB67F2-FDD3-40C0-A442-0010729E9F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ADF02B1-8D05-469A-9F3D-5ABB0AF22BC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AFA83D74-AB09-42B7-9719-0C120C5CD0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2AE265B-C66B-4307-B21E-D73DCAF9D8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EE58747-EA83-49B8-9829-87049469EA0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B490AD8-FD25-45BF-B58D-BA20C23136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9DF9DB8-EAFF-4AB0-ACA6-38A84A1D67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A159E8E-8605-44DA-881A-5D30A30DC3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5A6A28D8-B121-4C8F-BA6A-EDABCBB76C8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9195C6B7-878E-42F8-B849-840BA7F8BFB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C7CDCB4A-A081-41FA-A1C4-AA3A4E813C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E8F2012-7028-4E01-9C3B-C0C5F90C36C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21EA518-5AAC-48A7-97A4-BEFE4041A17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32F8846-94FC-4E40-A452-AF2E35BCC6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75834E21-4091-4E56-8F51-2C0194A1179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0974CC9-5CD3-41BE-BCED-FBFCE77079E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020D59C-F827-4885-AADB-2652B3C374A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DCF1E9C1-C42E-4A25-B266-AE1095743E5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70046E1-8A00-46BD-848F-223A9DF5605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F3AE770E-F0CD-45A6-AC69-72609E8F836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60F2D810-D902-4DA6-98F5-FB1717D1FF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EF746CC4-BCA0-42DB-8D39-78A26A74561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8F46341-61C2-44FB-ADF3-291C5121DD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a:extLst>
            <a:ext uri="{FF2B5EF4-FFF2-40B4-BE49-F238E27FC236}">
              <a16:creationId xmlns:a16="http://schemas.microsoft.com/office/drawing/2014/main" id="{3D2F6F8D-72E8-4B9F-A39E-906F79E5B684}"/>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358BDDF-EE01-4DD6-BD8C-5506FDFD66F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a:extLst>
            <a:ext uri="{FF2B5EF4-FFF2-40B4-BE49-F238E27FC236}">
              <a16:creationId xmlns:a16="http://schemas.microsoft.com/office/drawing/2014/main" id="{09BC59E5-909D-4E95-B21D-D4B483229FA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A244D697-0F9B-487A-9626-022BA7C93403}"/>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a:extLst>
            <a:ext uri="{FF2B5EF4-FFF2-40B4-BE49-F238E27FC236}">
              <a16:creationId xmlns:a16="http://schemas.microsoft.com/office/drawing/2014/main" id="{96505577-4A39-435B-9282-4A27A9C67582}"/>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AF322DA-EBBD-4C05-B7C4-AA4FE4B858DD}"/>
            </a:ext>
          </a:extLst>
        </xdr:cNvPr>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a:extLst>
            <a:ext uri="{FF2B5EF4-FFF2-40B4-BE49-F238E27FC236}">
              <a16:creationId xmlns:a16="http://schemas.microsoft.com/office/drawing/2014/main" id="{3EA5EEC6-E877-4097-B283-57EE6D6181BB}"/>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a:extLst>
            <a:ext uri="{FF2B5EF4-FFF2-40B4-BE49-F238E27FC236}">
              <a16:creationId xmlns:a16="http://schemas.microsoft.com/office/drawing/2014/main" id="{584BF46B-4AB8-4B9D-B9F2-24EAACFC292A}"/>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a:extLst>
            <a:ext uri="{FF2B5EF4-FFF2-40B4-BE49-F238E27FC236}">
              <a16:creationId xmlns:a16="http://schemas.microsoft.com/office/drawing/2014/main" id="{AAB9FA09-85F7-4BD1-AFD4-46496CA4EA6D}"/>
            </a:ext>
          </a:extLst>
        </xdr:cNvPr>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a:extLst>
            <a:ext uri="{FF2B5EF4-FFF2-40B4-BE49-F238E27FC236}">
              <a16:creationId xmlns:a16="http://schemas.microsoft.com/office/drawing/2014/main" id="{BA7FB1A7-CEA4-4C92-81AA-8B3D215479A9}"/>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a:extLst>
            <a:ext uri="{FF2B5EF4-FFF2-40B4-BE49-F238E27FC236}">
              <a16:creationId xmlns:a16="http://schemas.microsoft.com/office/drawing/2014/main" id="{B5529077-F8C7-4A29-8B63-04200D129857}"/>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BE1B1712-6FBE-494D-B080-54693B101F2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FFD34BB-C93D-4D21-A23B-A03F2A13D26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1477150-FC94-46F3-A4B3-4236609011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957A90C-9A7D-46B8-95F6-F275EE201E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102ED4AC-E8DA-4D6A-9C68-C147CEEA5BF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44450</xdr:rowOff>
    </xdr:from>
    <xdr:to>
      <xdr:col>24</xdr:col>
      <xdr:colOff>114300</xdr:colOff>
      <xdr:row>63</xdr:row>
      <xdr:rowOff>146050</xdr:rowOff>
    </xdr:to>
    <xdr:sp macro="" textlink="">
      <xdr:nvSpPr>
        <xdr:cNvPr id="88" name="楕円 87">
          <a:extLst>
            <a:ext uri="{FF2B5EF4-FFF2-40B4-BE49-F238E27FC236}">
              <a16:creationId xmlns:a16="http://schemas.microsoft.com/office/drawing/2014/main" id="{74578F0A-5459-4020-9511-EDE18E7D4671}"/>
            </a:ext>
          </a:extLst>
        </xdr:cNvPr>
        <xdr:cNvSpPr/>
      </xdr:nvSpPr>
      <xdr:spPr>
        <a:xfrm>
          <a:off x="4584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130827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C4F0D389-BA58-43A1-B0B4-04E3E37C33A2}"/>
            </a:ext>
          </a:extLst>
        </xdr:cNvPr>
        <xdr:cNvSpPr txBox="1"/>
      </xdr:nvSpPr>
      <xdr:spPr>
        <a:xfrm>
          <a:off x="4673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90" name="楕円 89">
          <a:extLst>
            <a:ext uri="{FF2B5EF4-FFF2-40B4-BE49-F238E27FC236}">
              <a16:creationId xmlns:a16="http://schemas.microsoft.com/office/drawing/2014/main" id="{9B97F930-F6CA-43DA-B718-5E856E18662A}"/>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0</xdr:rowOff>
    </xdr:from>
    <xdr:to>
      <xdr:col>24</xdr:col>
      <xdr:colOff>63500</xdr:colOff>
      <xdr:row>63</xdr:row>
      <xdr:rowOff>95250</xdr:rowOff>
    </xdr:to>
    <xdr:cxnSp macro="">
      <xdr:nvCxnSpPr>
        <xdr:cNvPr id="91" name="直線コネクタ 90">
          <a:extLst>
            <a:ext uri="{FF2B5EF4-FFF2-40B4-BE49-F238E27FC236}">
              <a16:creationId xmlns:a16="http://schemas.microsoft.com/office/drawing/2014/main" id="{80EBF30E-D062-4A7B-90B4-EAD07FC6EE1A}"/>
            </a:ext>
          </a:extLst>
        </xdr:cNvPr>
        <xdr:cNvCxnSpPr/>
      </xdr:nvCxnSpPr>
      <xdr:spPr>
        <a:xfrm>
          <a:off x="3797300" y="10801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41927</xdr:rowOff>
    </xdr:from>
    <xdr:ext cx="405111" cy="259045"/>
    <xdr:sp macro="" textlink="">
      <xdr:nvSpPr>
        <xdr:cNvPr id="92" name="n_1mainValue【体育館・プール】&#10;有形固定資産減価償却率">
          <a:extLst>
            <a:ext uri="{FF2B5EF4-FFF2-40B4-BE49-F238E27FC236}">
              <a16:creationId xmlns:a16="http://schemas.microsoft.com/office/drawing/2014/main" id="{B2A7E19B-63FA-4F22-92B5-B3993751A9C3}"/>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C6CCFA8E-44F0-4AA1-8235-B405C08251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69997041-38BF-4B1A-8DE7-D456AE5152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B68C30B5-79DE-4DDD-9092-0254464BBA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DB59FE76-ADE8-47E2-8CD0-A9920E3A327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2265BD9-EE4C-4FBE-815A-F588A69992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2F025971-3AB0-473A-88B3-E8D093A945F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E15D5B4B-ABEB-42E3-87F4-63ED8D6D63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1CBAFB8-343B-4BAD-B7D9-9493180E13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C48BA664-F0AF-4CAC-BE81-2B58C4AF07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54553035-5B83-479E-AED9-547C5F0222E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81C91FC2-E419-405D-9D67-CD5BBB004B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D210601C-DEC4-44F0-BD5C-0D578B77906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C9567B6A-30D6-4778-B396-EDF0DD742FF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22A7B14D-06A6-4DF5-80B0-94BDF745B50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4F0B1B70-97C7-499B-AED6-03A09FD6A08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55FCA72B-5D40-4DEA-916A-62E02F2ABFB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85E75063-247B-40E6-83F3-45D0AFCB90D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83D09DC9-7B12-4138-9F5E-27E220D359D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85579BBB-4960-46C0-8303-ADE75DDB304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9BE62CFD-79C0-469B-9E7E-E1AA78B11BD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6CAC7FC0-0F18-442D-B1DE-9526112F09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3AEEC353-7EF4-41F3-BEA4-FDA4E44D6D5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FCDFFABB-5366-4975-893A-DD5CD00CA4A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a:extLst>
            <a:ext uri="{FF2B5EF4-FFF2-40B4-BE49-F238E27FC236}">
              <a16:creationId xmlns:a16="http://schemas.microsoft.com/office/drawing/2014/main" id="{9800BD28-FB52-4CCE-AB8F-BFDB1090630A}"/>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a:extLst>
            <a:ext uri="{FF2B5EF4-FFF2-40B4-BE49-F238E27FC236}">
              <a16:creationId xmlns:a16="http://schemas.microsoft.com/office/drawing/2014/main" id="{1C8DA979-2EAF-4DEB-9EC0-81ACEA2CF0CD}"/>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a:extLst>
            <a:ext uri="{FF2B5EF4-FFF2-40B4-BE49-F238E27FC236}">
              <a16:creationId xmlns:a16="http://schemas.microsoft.com/office/drawing/2014/main" id="{1D0C6AAB-A4BE-4E14-A079-BA3A744E5140}"/>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a:extLst>
            <a:ext uri="{FF2B5EF4-FFF2-40B4-BE49-F238E27FC236}">
              <a16:creationId xmlns:a16="http://schemas.microsoft.com/office/drawing/2014/main" id="{9CECC168-C138-42B6-BF11-0A841233ED25}"/>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a:extLst>
            <a:ext uri="{FF2B5EF4-FFF2-40B4-BE49-F238E27FC236}">
              <a16:creationId xmlns:a16="http://schemas.microsoft.com/office/drawing/2014/main" id="{BCF5BF9E-D58F-4C01-9793-779EF4F8A949}"/>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a:extLst>
            <a:ext uri="{FF2B5EF4-FFF2-40B4-BE49-F238E27FC236}">
              <a16:creationId xmlns:a16="http://schemas.microsoft.com/office/drawing/2014/main" id="{68CB4CB7-BE57-4710-8DF2-8A8D463C45D4}"/>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a:extLst>
            <a:ext uri="{FF2B5EF4-FFF2-40B4-BE49-F238E27FC236}">
              <a16:creationId xmlns:a16="http://schemas.microsoft.com/office/drawing/2014/main" id="{8B6676C8-89AF-468C-A62A-0BE44923966A}"/>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a:extLst>
            <a:ext uri="{FF2B5EF4-FFF2-40B4-BE49-F238E27FC236}">
              <a16:creationId xmlns:a16="http://schemas.microsoft.com/office/drawing/2014/main" id="{A4DA78CC-46E9-4112-A6DF-BD3A86625C24}"/>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a:extLst>
            <a:ext uri="{FF2B5EF4-FFF2-40B4-BE49-F238E27FC236}">
              <a16:creationId xmlns:a16="http://schemas.microsoft.com/office/drawing/2014/main" id="{EDEE92C5-AF74-407F-98B4-D016DCC38952}"/>
            </a:ext>
          </a:extLst>
        </xdr:cNvPr>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a:extLst>
            <a:ext uri="{FF2B5EF4-FFF2-40B4-BE49-F238E27FC236}">
              <a16:creationId xmlns:a16="http://schemas.microsoft.com/office/drawing/2014/main" id="{CC05906D-302B-453D-9BFD-F632443040E8}"/>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a:extLst>
            <a:ext uri="{FF2B5EF4-FFF2-40B4-BE49-F238E27FC236}">
              <a16:creationId xmlns:a16="http://schemas.microsoft.com/office/drawing/2014/main" id="{06C6DB48-FC7C-4E8E-9E3B-3670C2D16946}"/>
            </a:ext>
          </a:extLst>
        </xdr:cNvPr>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3FB15D62-BB75-4315-8997-083BAA4556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7A3A1C4A-1E6B-48B6-A94D-507E79ED217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8D60AAB0-712B-4163-9BC5-0BC76937F2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C3FAF12-FEDB-4548-B1AE-960A0B77EF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8C1DE57D-D292-426D-97D9-6E850A19A5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119507</xdr:rowOff>
    </xdr:from>
    <xdr:to>
      <xdr:col>55</xdr:col>
      <xdr:colOff>50800</xdr:colOff>
      <xdr:row>59</xdr:row>
      <xdr:rowOff>49657</xdr:rowOff>
    </xdr:to>
    <xdr:sp macro="" textlink="">
      <xdr:nvSpPr>
        <xdr:cNvPr id="132" name="楕円 131">
          <a:extLst>
            <a:ext uri="{FF2B5EF4-FFF2-40B4-BE49-F238E27FC236}">
              <a16:creationId xmlns:a16="http://schemas.microsoft.com/office/drawing/2014/main" id="{14D3B361-2579-4FEC-A6B6-B1766C6D2012}"/>
            </a:ext>
          </a:extLst>
        </xdr:cNvPr>
        <xdr:cNvSpPr/>
      </xdr:nvSpPr>
      <xdr:spPr>
        <a:xfrm>
          <a:off x="104267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142384</xdr:rowOff>
    </xdr:from>
    <xdr:ext cx="469744" cy="259045"/>
    <xdr:sp macro="" textlink="">
      <xdr:nvSpPr>
        <xdr:cNvPr id="133" name="【体育館・プール】&#10;一人当たり面積該当値テキスト">
          <a:extLst>
            <a:ext uri="{FF2B5EF4-FFF2-40B4-BE49-F238E27FC236}">
              <a16:creationId xmlns:a16="http://schemas.microsoft.com/office/drawing/2014/main" id="{71B60397-B14B-4FCA-8F85-4772BC2BB899}"/>
            </a:ext>
          </a:extLst>
        </xdr:cNvPr>
        <xdr:cNvSpPr txBox="1"/>
      </xdr:nvSpPr>
      <xdr:spPr>
        <a:xfrm>
          <a:off x="10515600"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137033</xdr:rowOff>
    </xdr:from>
    <xdr:to>
      <xdr:col>50</xdr:col>
      <xdr:colOff>165100</xdr:colOff>
      <xdr:row>59</xdr:row>
      <xdr:rowOff>67183</xdr:rowOff>
    </xdr:to>
    <xdr:sp macro="" textlink="">
      <xdr:nvSpPr>
        <xdr:cNvPr id="134" name="楕円 133">
          <a:extLst>
            <a:ext uri="{FF2B5EF4-FFF2-40B4-BE49-F238E27FC236}">
              <a16:creationId xmlns:a16="http://schemas.microsoft.com/office/drawing/2014/main" id="{E7A05221-14E6-4DAE-9823-89B76962B782}"/>
            </a:ext>
          </a:extLst>
        </xdr:cNvPr>
        <xdr:cNvSpPr/>
      </xdr:nvSpPr>
      <xdr:spPr>
        <a:xfrm>
          <a:off x="9588500" y="100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170307</xdr:rowOff>
    </xdr:from>
    <xdr:to>
      <xdr:col>55</xdr:col>
      <xdr:colOff>0</xdr:colOff>
      <xdr:row>59</xdr:row>
      <xdr:rowOff>16383</xdr:rowOff>
    </xdr:to>
    <xdr:cxnSp macro="">
      <xdr:nvCxnSpPr>
        <xdr:cNvPr id="135" name="直線コネクタ 134">
          <a:extLst>
            <a:ext uri="{FF2B5EF4-FFF2-40B4-BE49-F238E27FC236}">
              <a16:creationId xmlns:a16="http://schemas.microsoft.com/office/drawing/2014/main" id="{4465D1DC-486B-4F7B-99C4-D5613FA5ABEB}"/>
            </a:ext>
          </a:extLst>
        </xdr:cNvPr>
        <xdr:cNvCxnSpPr/>
      </xdr:nvCxnSpPr>
      <xdr:spPr>
        <a:xfrm flipV="1">
          <a:off x="9639300" y="10114407"/>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83710</xdr:rowOff>
    </xdr:from>
    <xdr:ext cx="469744" cy="259045"/>
    <xdr:sp macro="" textlink="">
      <xdr:nvSpPr>
        <xdr:cNvPr id="136" name="n_1mainValue【体育館・プール】&#10;一人当たり面積">
          <a:extLst>
            <a:ext uri="{FF2B5EF4-FFF2-40B4-BE49-F238E27FC236}">
              <a16:creationId xmlns:a16="http://schemas.microsoft.com/office/drawing/2014/main" id="{B65BDBF0-60EE-40FC-80A4-3E5D2D437B83}"/>
            </a:ext>
          </a:extLst>
        </xdr:cNvPr>
        <xdr:cNvSpPr txBox="1"/>
      </xdr:nvSpPr>
      <xdr:spPr>
        <a:xfrm>
          <a:off x="9391727" y="985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88117646-080A-439D-9700-A44BC6F1DC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63D77D93-6DE4-4FBF-9A51-E33AD3C51B1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1E127470-12BD-4EE4-AABA-66601D9F213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3B739736-B0E7-4535-B6CB-1DF650228C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2AB9CF58-2424-4F46-A8C6-F58694CB0C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4968874E-324B-4544-AFDB-C4463984A9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98A93407-F212-45FA-ABB0-E7E35F74C1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37DCE86D-CA4B-4BB7-868B-A004BED9E3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C8FD9829-E134-4165-90C0-D96D48039D8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06D6BCBE-2176-4941-B1CC-E1F703EE111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a:extLst>
            <a:ext uri="{FF2B5EF4-FFF2-40B4-BE49-F238E27FC236}">
              <a16:creationId xmlns:a16="http://schemas.microsoft.com/office/drawing/2014/main" id="{A1041C26-504D-4726-8087-1ACD7B7730C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a:extLst>
            <a:ext uri="{FF2B5EF4-FFF2-40B4-BE49-F238E27FC236}">
              <a16:creationId xmlns:a16="http://schemas.microsoft.com/office/drawing/2014/main" id="{A8512B78-B7FB-40F0-BE51-85BA9E31E742}"/>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a:extLst>
            <a:ext uri="{FF2B5EF4-FFF2-40B4-BE49-F238E27FC236}">
              <a16:creationId xmlns:a16="http://schemas.microsoft.com/office/drawing/2014/main" id="{14329728-F3CA-49D1-9C0E-5AC28719446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a:extLst>
            <a:ext uri="{FF2B5EF4-FFF2-40B4-BE49-F238E27FC236}">
              <a16:creationId xmlns:a16="http://schemas.microsoft.com/office/drawing/2014/main" id="{4B19344A-A0FE-4D51-9EEB-A5D45FF4B92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a:extLst>
            <a:ext uri="{FF2B5EF4-FFF2-40B4-BE49-F238E27FC236}">
              <a16:creationId xmlns:a16="http://schemas.microsoft.com/office/drawing/2014/main" id="{DB9D8FEB-1698-490F-8E46-5B4EBE4BBE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a:extLst>
            <a:ext uri="{FF2B5EF4-FFF2-40B4-BE49-F238E27FC236}">
              <a16:creationId xmlns:a16="http://schemas.microsoft.com/office/drawing/2014/main" id="{80B74298-9861-40D4-98FC-DAB7E55BC7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a:extLst>
            <a:ext uri="{FF2B5EF4-FFF2-40B4-BE49-F238E27FC236}">
              <a16:creationId xmlns:a16="http://schemas.microsoft.com/office/drawing/2014/main" id="{FF0F30C5-8375-47B4-8526-7C1864C8856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a:extLst>
            <a:ext uri="{FF2B5EF4-FFF2-40B4-BE49-F238E27FC236}">
              <a16:creationId xmlns:a16="http://schemas.microsoft.com/office/drawing/2014/main" id="{45F31145-47C4-41C0-B28C-0C1FC308646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a:extLst>
            <a:ext uri="{FF2B5EF4-FFF2-40B4-BE49-F238E27FC236}">
              <a16:creationId xmlns:a16="http://schemas.microsoft.com/office/drawing/2014/main" id="{5A322BF2-6485-4F7A-B71C-72211FA82E7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a:extLst>
            <a:ext uri="{FF2B5EF4-FFF2-40B4-BE49-F238E27FC236}">
              <a16:creationId xmlns:a16="http://schemas.microsoft.com/office/drawing/2014/main" id="{3BAC31DD-F904-4BBD-8614-1696C770F73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a:extLst>
            <a:ext uri="{FF2B5EF4-FFF2-40B4-BE49-F238E27FC236}">
              <a16:creationId xmlns:a16="http://schemas.microsoft.com/office/drawing/2014/main" id="{7061066C-03ED-40DA-9BAB-0B44F68FB6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a:extLst>
            <a:ext uri="{FF2B5EF4-FFF2-40B4-BE49-F238E27FC236}">
              <a16:creationId xmlns:a16="http://schemas.microsoft.com/office/drawing/2014/main" id="{8869ED37-5AB4-49FB-8022-F3C0F30D6F8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a:extLst>
            <a:ext uri="{FF2B5EF4-FFF2-40B4-BE49-F238E27FC236}">
              <a16:creationId xmlns:a16="http://schemas.microsoft.com/office/drawing/2014/main" id="{1911E6DC-B77E-4AE1-B0F7-22C6278C34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a:extLst>
            <a:ext uri="{FF2B5EF4-FFF2-40B4-BE49-F238E27FC236}">
              <a16:creationId xmlns:a16="http://schemas.microsoft.com/office/drawing/2014/main" id="{69FB180A-AFCB-447F-B9AB-FB29CAF9738A}"/>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a:extLst>
            <a:ext uri="{FF2B5EF4-FFF2-40B4-BE49-F238E27FC236}">
              <a16:creationId xmlns:a16="http://schemas.microsoft.com/office/drawing/2014/main" id="{F6D3FBEE-5853-46E7-9429-6D552B31ADEB}"/>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a:extLst>
            <a:ext uri="{FF2B5EF4-FFF2-40B4-BE49-F238E27FC236}">
              <a16:creationId xmlns:a16="http://schemas.microsoft.com/office/drawing/2014/main" id="{2B90ADC0-B9BE-43A6-A93B-7D129E37B7E0}"/>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a:extLst>
            <a:ext uri="{FF2B5EF4-FFF2-40B4-BE49-F238E27FC236}">
              <a16:creationId xmlns:a16="http://schemas.microsoft.com/office/drawing/2014/main" id="{F325B68F-4CE4-4A6D-BD3F-006DBFFFA501}"/>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a:extLst>
            <a:ext uri="{FF2B5EF4-FFF2-40B4-BE49-F238E27FC236}">
              <a16:creationId xmlns:a16="http://schemas.microsoft.com/office/drawing/2014/main" id="{8ABB4D1B-1BA9-4EAA-9ACF-83A3430A8A9E}"/>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a:extLst>
            <a:ext uri="{FF2B5EF4-FFF2-40B4-BE49-F238E27FC236}">
              <a16:creationId xmlns:a16="http://schemas.microsoft.com/office/drawing/2014/main" id="{765A3A5D-0B99-4A21-8FCC-389830B611F0}"/>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a:extLst>
            <a:ext uri="{FF2B5EF4-FFF2-40B4-BE49-F238E27FC236}">
              <a16:creationId xmlns:a16="http://schemas.microsoft.com/office/drawing/2014/main" id="{A4653ECB-19F3-4956-A232-E39B22409199}"/>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a:extLst>
            <a:ext uri="{FF2B5EF4-FFF2-40B4-BE49-F238E27FC236}">
              <a16:creationId xmlns:a16="http://schemas.microsoft.com/office/drawing/2014/main" id="{B23E7C4C-EA37-4243-9D04-64F77B4FF670}"/>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68" name="n_1aveValue【福祉施設】&#10;有形固定資産減価償却率">
          <a:extLst>
            <a:ext uri="{FF2B5EF4-FFF2-40B4-BE49-F238E27FC236}">
              <a16:creationId xmlns:a16="http://schemas.microsoft.com/office/drawing/2014/main" id="{E71AA6FC-9783-4C2D-97AF-C4D496DAF978}"/>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a:extLst>
            <a:ext uri="{FF2B5EF4-FFF2-40B4-BE49-F238E27FC236}">
              <a16:creationId xmlns:a16="http://schemas.microsoft.com/office/drawing/2014/main" id="{F065A7B2-B6E5-4954-BD16-FEF28DC0CE50}"/>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a:extLst>
            <a:ext uri="{FF2B5EF4-FFF2-40B4-BE49-F238E27FC236}">
              <a16:creationId xmlns:a16="http://schemas.microsoft.com/office/drawing/2014/main" id="{F8990F29-0D99-4C9D-92B6-58CA7EF3ACBB}"/>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DC06FFE9-23AB-4910-8839-93D3DB96778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9A6F6C24-EBDA-4D42-9315-8FB1EF7FA8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B5C4F159-7F7F-4665-8374-DC9F0D4D112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428A0CB3-D897-4E60-8A56-83BB4DC4CF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B2EEAD3E-D13E-4540-A0F8-2A29F9BB02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76" name="楕円 175">
          <a:extLst>
            <a:ext uri="{FF2B5EF4-FFF2-40B4-BE49-F238E27FC236}">
              <a16:creationId xmlns:a16="http://schemas.microsoft.com/office/drawing/2014/main" id="{077A66F5-027B-4938-BA9A-75444EAF75F4}"/>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177" name="【福祉施設】&#10;有形固定資産減価償却率該当値テキスト">
          <a:extLst>
            <a:ext uri="{FF2B5EF4-FFF2-40B4-BE49-F238E27FC236}">
              <a16:creationId xmlns:a16="http://schemas.microsoft.com/office/drawing/2014/main" id="{43D8E283-1F5F-4135-AFE1-14D2AD6AD459}"/>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178" name="楕円 177">
          <a:extLst>
            <a:ext uri="{FF2B5EF4-FFF2-40B4-BE49-F238E27FC236}">
              <a16:creationId xmlns:a16="http://schemas.microsoft.com/office/drawing/2014/main" id="{7BF9AB41-E8A9-41AA-BE5C-9E105A4DF723}"/>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7620</xdr:rowOff>
    </xdr:to>
    <xdr:cxnSp macro="">
      <xdr:nvCxnSpPr>
        <xdr:cNvPr id="179" name="直線コネクタ 178">
          <a:extLst>
            <a:ext uri="{FF2B5EF4-FFF2-40B4-BE49-F238E27FC236}">
              <a16:creationId xmlns:a16="http://schemas.microsoft.com/office/drawing/2014/main" id="{0E77F5EF-9B3B-4B31-B317-50F5C424FCC5}"/>
            </a:ext>
          </a:extLst>
        </xdr:cNvPr>
        <xdr:cNvCxnSpPr/>
      </xdr:nvCxnSpPr>
      <xdr:spPr>
        <a:xfrm flipV="1">
          <a:off x="3797300" y="14028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49547</xdr:rowOff>
    </xdr:from>
    <xdr:ext cx="405111" cy="259045"/>
    <xdr:sp macro="" textlink="">
      <xdr:nvSpPr>
        <xdr:cNvPr id="180" name="n_1mainValue【福祉施設】&#10;有形固定資産減価償却率">
          <a:extLst>
            <a:ext uri="{FF2B5EF4-FFF2-40B4-BE49-F238E27FC236}">
              <a16:creationId xmlns:a16="http://schemas.microsoft.com/office/drawing/2014/main" id="{F6D24340-C363-4568-BDD6-2AFCD0A49564}"/>
            </a:ext>
          </a:extLst>
        </xdr:cNvPr>
        <xdr:cNvSpPr txBox="1"/>
      </xdr:nvSpPr>
      <xdr:spPr>
        <a:xfrm>
          <a:off x="35820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a:extLst>
            <a:ext uri="{FF2B5EF4-FFF2-40B4-BE49-F238E27FC236}">
              <a16:creationId xmlns:a16="http://schemas.microsoft.com/office/drawing/2014/main" id="{C70C726B-53DC-4BFD-B478-634739DFF6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a:extLst>
            <a:ext uri="{FF2B5EF4-FFF2-40B4-BE49-F238E27FC236}">
              <a16:creationId xmlns:a16="http://schemas.microsoft.com/office/drawing/2014/main" id="{92C50261-01B9-4BD9-B8D2-18E9A2A3E4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a:extLst>
            <a:ext uri="{FF2B5EF4-FFF2-40B4-BE49-F238E27FC236}">
              <a16:creationId xmlns:a16="http://schemas.microsoft.com/office/drawing/2014/main" id="{158FAB9C-A340-4B7E-80A0-CA9A1CF39E8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a:extLst>
            <a:ext uri="{FF2B5EF4-FFF2-40B4-BE49-F238E27FC236}">
              <a16:creationId xmlns:a16="http://schemas.microsoft.com/office/drawing/2014/main" id="{58DBB190-2EBA-408D-B3EB-07F77EE9207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a:extLst>
            <a:ext uri="{FF2B5EF4-FFF2-40B4-BE49-F238E27FC236}">
              <a16:creationId xmlns:a16="http://schemas.microsoft.com/office/drawing/2014/main" id="{85CCF4E3-465F-431A-B80B-57FA874376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a:extLst>
            <a:ext uri="{FF2B5EF4-FFF2-40B4-BE49-F238E27FC236}">
              <a16:creationId xmlns:a16="http://schemas.microsoft.com/office/drawing/2014/main" id="{49738F99-06D5-4D6E-B949-FCA97F0416E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a:extLst>
            <a:ext uri="{FF2B5EF4-FFF2-40B4-BE49-F238E27FC236}">
              <a16:creationId xmlns:a16="http://schemas.microsoft.com/office/drawing/2014/main" id="{B82FF942-D63C-45FA-AE44-0618A7E6AB2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a:extLst>
            <a:ext uri="{FF2B5EF4-FFF2-40B4-BE49-F238E27FC236}">
              <a16:creationId xmlns:a16="http://schemas.microsoft.com/office/drawing/2014/main" id="{14D5DDBF-C14B-4E32-8C37-158F2C3511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a:extLst>
            <a:ext uri="{FF2B5EF4-FFF2-40B4-BE49-F238E27FC236}">
              <a16:creationId xmlns:a16="http://schemas.microsoft.com/office/drawing/2014/main" id="{62CFD1C3-B0A2-4DBE-A263-085202BBB6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a:extLst>
            <a:ext uri="{FF2B5EF4-FFF2-40B4-BE49-F238E27FC236}">
              <a16:creationId xmlns:a16="http://schemas.microsoft.com/office/drawing/2014/main" id="{363C0057-3F44-43CF-B729-D740C8A472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a:extLst>
            <a:ext uri="{FF2B5EF4-FFF2-40B4-BE49-F238E27FC236}">
              <a16:creationId xmlns:a16="http://schemas.microsoft.com/office/drawing/2014/main" id="{C2013E52-38F1-4B1C-9195-F048BF33B98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a:extLst>
            <a:ext uri="{FF2B5EF4-FFF2-40B4-BE49-F238E27FC236}">
              <a16:creationId xmlns:a16="http://schemas.microsoft.com/office/drawing/2014/main" id="{CDF529CE-03A5-487C-9FFD-8EB2B847AC8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a:extLst>
            <a:ext uri="{FF2B5EF4-FFF2-40B4-BE49-F238E27FC236}">
              <a16:creationId xmlns:a16="http://schemas.microsoft.com/office/drawing/2014/main" id="{897D1499-D29E-479B-80E6-040650E9BC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a:extLst>
            <a:ext uri="{FF2B5EF4-FFF2-40B4-BE49-F238E27FC236}">
              <a16:creationId xmlns:a16="http://schemas.microsoft.com/office/drawing/2014/main" id="{C9A8AB51-416E-4873-98F6-0316A0EE2FE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a:extLst>
            <a:ext uri="{FF2B5EF4-FFF2-40B4-BE49-F238E27FC236}">
              <a16:creationId xmlns:a16="http://schemas.microsoft.com/office/drawing/2014/main" id="{CF5A832B-8EA4-48E7-AE40-FEE61FBF800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a:extLst>
            <a:ext uri="{FF2B5EF4-FFF2-40B4-BE49-F238E27FC236}">
              <a16:creationId xmlns:a16="http://schemas.microsoft.com/office/drawing/2014/main" id="{443BF1EE-1692-40E3-BD52-8BAFF4C8D7F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a:extLst>
            <a:ext uri="{FF2B5EF4-FFF2-40B4-BE49-F238E27FC236}">
              <a16:creationId xmlns:a16="http://schemas.microsoft.com/office/drawing/2014/main" id="{1CF31007-C231-490C-80A3-E7F69694EC4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a:extLst>
            <a:ext uri="{FF2B5EF4-FFF2-40B4-BE49-F238E27FC236}">
              <a16:creationId xmlns:a16="http://schemas.microsoft.com/office/drawing/2014/main" id="{5CBC61BA-55BB-41C9-800D-B455E11EF1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a:extLst>
            <a:ext uri="{FF2B5EF4-FFF2-40B4-BE49-F238E27FC236}">
              <a16:creationId xmlns:a16="http://schemas.microsoft.com/office/drawing/2014/main" id="{4BC0DE07-BCD6-4EA7-BA15-50BCD71344E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a:extLst>
            <a:ext uri="{FF2B5EF4-FFF2-40B4-BE49-F238E27FC236}">
              <a16:creationId xmlns:a16="http://schemas.microsoft.com/office/drawing/2014/main" id="{86048B78-8B71-4E89-B9EF-6B922122D6B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a:extLst>
            <a:ext uri="{FF2B5EF4-FFF2-40B4-BE49-F238E27FC236}">
              <a16:creationId xmlns:a16="http://schemas.microsoft.com/office/drawing/2014/main" id="{027A5698-71D4-4E66-851B-8DC5439A856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a:extLst>
            <a:ext uri="{FF2B5EF4-FFF2-40B4-BE49-F238E27FC236}">
              <a16:creationId xmlns:a16="http://schemas.microsoft.com/office/drawing/2014/main" id="{8FB204F3-E6DE-4BD1-80C6-1CE23CA6C6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a:extLst>
            <a:ext uri="{FF2B5EF4-FFF2-40B4-BE49-F238E27FC236}">
              <a16:creationId xmlns:a16="http://schemas.microsoft.com/office/drawing/2014/main" id="{0EF93701-E494-4062-AED5-04FDD28D66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a:extLst>
            <a:ext uri="{FF2B5EF4-FFF2-40B4-BE49-F238E27FC236}">
              <a16:creationId xmlns:a16="http://schemas.microsoft.com/office/drawing/2014/main" id="{9A2DD79F-3493-40EE-AE81-194356AA5AA5}"/>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a:extLst>
            <a:ext uri="{FF2B5EF4-FFF2-40B4-BE49-F238E27FC236}">
              <a16:creationId xmlns:a16="http://schemas.microsoft.com/office/drawing/2014/main" id="{FA84E1D3-9D26-44C4-AF89-FA4D89929133}"/>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a:extLst>
            <a:ext uri="{FF2B5EF4-FFF2-40B4-BE49-F238E27FC236}">
              <a16:creationId xmlns:a16="http://schemas.microsoft.com/office/drawing/2014/main" id="{E1BF0C97-0420-4A5F-8943-C4BA6ADB26B4}"/>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a:extLst>
            <a:ext uri="{FF2B5EF4-FFF2-40B4-BE49-F238E27FC236}">
              <a16:creationId xmlns:a16="http://schemas.microsoft.com/office/drawing/2014/main" id="{990B8B88-A230-4AD3-AA94-D6DB8999E1E3}"/>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a:extLst>
            <a:ext uri="{FF2B5EF4-FFF2-40B4-BE49-F238E27FC236}">
              <a16:creationId xmlns:a16="http://schemas.microsoft.com/office/drawing/2014/main" id="{C21407CB-531C-44FF-AB0D-04016D4E5B87}"/>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9" name="【福祉施設】&#10;一人当たり面積平均値テキスト">
          <a:extLst>
            <a:ext uri="{FF2B5EF4-FFF2-40B4-BE49-F238E27FC236}">
              <a16:creationId xmlns:a16="http://schemas.microsoft.com/office/drawing/2014/main" id="{4541B1B9-A93B-4910-B01A-FAC7533090D8}"/>
            </a:ext>
          </a:extLst>
        </xdr:cNvPr>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a:extLst>
            <a:ext uri="{FF2B5EF4-FFF2-40B4-BE49-F238E27FC236}">
              <a16:creationId xmlns:a16="http://schemas.microsoft.com/office/drawing/2014/main" id="{A334BE9F-CEC4-48E8-B7F6-92B4D04B2928}"/>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a:extLst>
            <a:ext uri="{FF2B5EF4-FFF2-40B4-BE49-F238E27FC236}">
              <a16:creationId xmlns:a16="http://schemas.microsoft.com/office/drawing/2014/main" id="{0F6A1DF6-B345-4D3E-A06C-2EF6A9B4C4E1}"/>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12" name="n_1aveValue【福祉施設】&#10;一人当たり面積">
          <a:extLst>
            <a:ext uri="{FF2B5EF4-FFF2-40B4-BE49-F238E27FC236}">
              <a16:creationId xmlns:a16="http://schemas.microsoft.com/office/drawing/2014/main" id="{65EAE830-61E7-472F-A433-50509E924F68}"/>
            </a:ext>
          </a:extLst>
        </xdr:cNvPr>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a:extLst>
            <a:ext uri="{FF2B5EF4-FFF2-40B4-BE49-F238E27FC236}">
              <a16:creationId xmlns:a16="http://schemas.microsoft.com/office/drawing/2014/main" id="{9D33A103-F472-4B6A-83BE-21BA0905B846}"/>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a:extLst>
            <a:ext uri="{FF2B5EF4-FFF2-40B4-BE49-F238E27FC236}">
              <a16:creationId xmlns:a16="http://schemas.microsoft.com/office/drawing/2014/main" id="{712BE134-05DF-4A3D-8CC2-E675B45032C0}"/>
            </a:ext>
          </a:extLst>
        </xdr:cNvPr>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36FD6384-9746-4A6B-9EC9-82B33A8A945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4C3E2C1E-72FD-4224-AA59-299760F57B9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FCCDBD6F-40E5-4A0D-A095-CF335A8AAC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495CF32F-D5CF-47F7-9331-E794CA33F9D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9FCE20BF-9BB1-4446-B1D6-B89C41544B5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118363</xdr:rowOff>
    </xdr:from>
    <xdr:to>
      <xdr:col>55</xdr:col>
      <xdr:colOff>50800</xdr:colOff>
      <xdr:row>82</xdr:row>
      <xdr:rowOff>48513</xdr:rowOff>
    </xdr:to>
    <xdr:sp macro="" textlink="">
      <xdr:nvSpPr>
        <xdr:cNvPr id="220" name="楕円 219">
          <a:extLst>
            <a:ext uri="{FF2B5EF4-FFF2-40B4-BE49-F238E27FC236}">
              <a16:creationId xmlns:a16="http://schemas.microsoft.com/office/drawing/2014/main" id="{00C758EB-2572-425D-8AFB-FDE02E09B4A5}"/>
            </a:ext>
          </a:extLst>
        </xdr:cNvPr>
        <xdr:cNvSpPr/>
      </xdr:nvSpPr>
      <xdr:spPr>
        <a:xfrm>
          <a:off x="10426700" y="140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141240</xdr:rowOff>
    </xdr:from>
    <xdr:ext cx="469744" cy="259045"/>
    <xdr:sp macro="" textlink="">
      <xdr:nvSpPr>
        <xdr:cNvPr id="221" name="【福祉施設】&#10;一人当たり面積該当値テキスト">
          <a:extLst>
            <a:ext uri="{FF2B5EF4-FFF2-40B4-BE49-F238E27FC236}">
              <a16:creationId xmlns:a16="http://schemas.microsoft.com/office/drawing/2014/main" id="{A3B33ACC-2F76-4431-80C9-5C42F8B88A5B}"/>
            </a:ext>
          </a:extLst>
        </xdr:cNvPr>
        <xdr:cNvSpPr txBox="1"/>
      </xdr:nvSpPr>
      <xdr:spPr>
        <a:xfrm>
          <a:off x="10515600" y="13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123317</xdr:rowOff>
    </xdr:from>
    <xdr:to>
      <xdr:col>50</xdr:col>
      <xdr:colOff>165100</xdr:colOff>
      <xdr:row>83</xdr:row>
      <xdr:rowOff>53467</xdr:rowOff>
    </xdr:to>
    <xdr:sp macro="" textlink="">
      <xdr:nvSpPr>
        <xdr:cNvPr id="222" name="楕円 221">
          <a:extLst>
            <a:ext uri="{FF2B5EF4-FFF2-40B4-BE49-F238E27FC236}">
              <a16:creationId xmlns:a16="http://schemas.microsoft.com/office/drawing/2014/main" id="{0B740AD4-7123-4BB5-9499-860EE1EDE3F6}"/>
            </a:ext>
          </a:extLst>
        </xdr:cNvPr>
        <xdr:cNvSpPr/>
      </xdr:nvSpPr>
      <xdr:spPr>
        <a:xfrm>
          <a:off x="9588500" y="141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169163</xdr:rowOff>
    </xdr:from>
    <xdr:to>
      <xdr:col>55</xdr:col>
      <xdr:colOff>0</xdr:colOff>
      <xdr:row>83</xdr:row>
      <xdr:rowOff>2667</xdr:rowOff>
    </xdr:to>
    <xdr:cxnSp macro="">
      <xdr:nvCxnSpPr>
        <xdr:cNvPr id="223" name="直線コネクタ 222">
          <a:extLst>
            <a:ext uri="{FF2B5EF4-FFF2-40B4-BE49-F238E27FC236}">
              <a16:creationId xmlns:a16="http://schemas.microsoft.com/office/drawing/2014/main" id="{A53399EE-54E8-4FBC-9608-011050BF4EF5}"/>
            </a:ext>
          </a:extLst>
        </xdr:cNvPr>
        <xdr:cNvCxnSpPr/>
      </xdr:nvCxnSpPr>
      <xdr:spPr>
        <a:xfrm flipV="1">
          <a:off x="9639300" y="14056613"/>
          <a:ext cx="838200" cy="17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69994</xdr:rowOff>
    </xdr:from>
    <xdr:ext cx="469744" cy="259045"/>
    <xdr:sp macro="" textlink="">
      <xdr:nvSpPr>
        <xdr:cNvPr id="224" name="n_1mainValue【福祉施設】&#10;一人当たり面積">
          <a:extLst>
            <a:ext uri="{FF2B5EF4-FFF2-40B4-BE49-F238E27FC236}">
              <a16:creationId xmlns:a16="http://schemas.microsoft.com/office/drawing/2014/main" id="{29D3A256-AB3E-4E27-B7F6-C2AF2E6C2154}"/>
            </a:ext>
          </a:extLst>
        </xdr:cNvPr>
        <xdr:cNvSpPr txBox="1"/>
      </xdr:nvSpPr>
      <xdr:spPr>
        <a:xfrm>
          <a:off x="939172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7FCF9A1C-5ECE-4C66-8F12-A57D307166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A5CEB20B-F42C-419C-BD79-FABE01F91C1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90470A29-17CF-419C-B2C0-4B41AC76A7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97726FAB-41AA-46B7-8F74-2255D7865FC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D3A8DAE3-F79F-4705-BC7A-019D0124BEB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3E129B6E-5BA1-4E90-A060-BB72C5CE8B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B4CE5A7E-4E94-416F-AC0E-F48846533B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4F0F0D73-798B-47AD-9AAF-80B763295E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5168616E-157C-4833-8A70-9CF740263B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0F825C10-E9DF-4E25-890D-4CAFF6C8B6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36167721-3C1F-498A-97EC-90B5257ACE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C7618310-0CEF-4EEC-AA2A-EF0C51F4D76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B9899FFA-1BA6-4813-BB0E-286123D127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9C215DFA-0E8C-44E6-8552-DA8379A6770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6BE6BBD0-42D8-4D5C-A2A5-D4D95E3392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B6E0C450-0348-415B-AB06-277141645A0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8810F331-6563-4A41-80D8-2F03607276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CBE71B7D-8055-496E-83FC-DCBF405F670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DBB1A5D3-2EF3-498E-81BB-A8DF6A1331F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8BB9B656-9984-4C32-8019-33B2E19997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76747F4B-3CB9-4352-9506-130A37C91F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2CD91DE8-A977-4673-97EA-365C1EDAAD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F5637BC4-850D-421C-BEE3-1044634792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2A3974E5-2928-4E35-B17F-CD4E7EEBF9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a:extLst>
            <a:ext uri="{FF2B5EF4-FFF2-40B4-BE49-F238E27FC236}">
              <a16:creationId xmlns:a16="http://schemas.microsoft.com/office/drawing/2014/main" id="{5D05E214-99B2-4196-9887-198FD60AF92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a:extLst>
            <a:ext uri="{FF2B5EF4-FFF2-40B4-BE49-F238E27FC236}">
              <a16:creationId xmlns:a16="http://schemas.microsoft.com/office/drawing/2014/main" id="{107086BB-9CDD-43D6-AB1B-E014A79D5D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51" name="テキスト ボックス 250">
          <a:extLst>
            <a:ext uri="{FF2B5EF4-FFF2-40B4-BE49-F238E27FC236}">
              <a16:creationId xmlns:a16="http://schemas.microsoft.com/office/drawing/2014/main" id="{B67BDB9B-6EF6-447E-B285-765F711F2EF1}"/>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2" name="直線コネクタ 251">
          <a:extLst>
            <a:ext uri="{FF2B5EF4-FFF2-40B4-BE49-F238E27FC236}">
              <a16:creationId xmlns:a16="http://schemas.microsoft.com/office/drawing/2014/main" id="{15F759C3-6BA7-4470-910C-07AEF70E64C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3" name="テキスト ボックス 252">
          <a:extLst>
            <a:ext uri="{FF2B5EF4-FFF2-40B4-BE49-F238E27FC236}">
              <a16:creationId xmlns:a16="http://schemas.microsoft.com/office/drawing/2014/main" id="{2DD8B937-FCD6-4B57-BBCE-4DD0750C3D4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4" name="直線コネクタ 253">
          <a:extLst>
            <a:ext uri="{FF2B5EF4-FFF2-40B4-BE49-F238E27FC236}">
              <a16:creationId xmlns:a16="http://schemas.microsoft.com/office/drawing/2014/main" id="{DAC2EBF7-688E-4C8E-A387-5C208E313B0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5" name="テキスト ボックス 254">
          <a:extLst>
            <a:ext uri="{FF2B5EF4-FFF2-40B4-BE49-F238E27FC236}">
              <a16:creationId xmlns:a16="http://schemas.microsoft.com/office/drawing/2014/main" id="{2BEB26CB-5DD4-4127-A5C6-5CE0A27F13E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6" name="直線コネクタ 255">
          <a:extLst>
            <a:ext uri="{FF2B5EF4-FFF2-40B4-BE49-F238E27FC236}">
              <a16:creationId xmlns:a16="http://schemas.microsoft.com/office/drawing/2014/main" id="{E9792C9E-9289-40EA-A5D7-93643B6E50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7" name="テキスト ボックス 256">
          <a:extLst>
            <a:ext uri="{FF2B5EF4-FFF2-40B4-BE49-F238E27FC236}">
              <a16:creationId xmlns:a16="http://schemas.microsoft.com/office/drawing/2014/main" id="{91EE85C6-0A5E-4FFC-9895-3306E182D3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8" name="直線コネクタ 257">
          <a:extLst>
            <a:ext uri="{FF2B5EF4-FFF2-40B4-BE49-F238E27FC236}">
              <a16:creationId xmlns:a16="http://schemas.microsoft.com/office/drawing/2014/main" id="{2E7C0EDB-5A34-4D73-8121-0DD9537199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9" name="テキスト ボックス 258">
          <a:extLst>
            <a:ext uri="{FF2B5EF4-FFF2-40B4-BE49-F238E27FC236}">
              <a16:creationId xmlns:a16="http://schemas.microsoft.com/office/drawing/2014/main" id="{943885BD-61F4-4312-9311-5A432E631D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0" name="直線コネクタ 259">
          <a:extLst>
            <a:ext uri="{FF2B5EF4-FFF2-40B4-BE49-F238E27FC236}">
              <a16:creationId xmlns:a16="http://schemas.microsoft.com/office/drawing/2014/main" id="{5100C541-B6E2-4FBE-A0A1-B518A8E6B6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61" name="テキスト ボックス 260">
          <a:extLst>
            <a:ext uri="{FF2B5EF4-FFF2-40B4-BE49-F238E27FC236}">
              <a16:creationId xmlns:a16="http://schemas.microsoft.com/office/drawing/2014/main" id="{6F7E17CA-4544-4760-B6C8-B5BE6A3F53B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2" name="直線コネクタ 261">
          <a:extLst>
            <a:ext uri="{FF2B5EF4-FFF2-40B4-BE49-F238E27FC236}">
              <a16:creationId xmlns:a16="http://schemas.microsoft.com/office/drawing/2014/main" id="{0D7235C6-400A-4DF5-B558-0C1606E899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3" name="テキスト ボックス 262">
          <a:extLst>
            <a:ext uri="{FF2B5EF4-FFF2-40B4-BE49-F238E27FC236}">
              <a16:creationId xmlns:a16="http://schemas.microsoft.com/office/drawing/2014/main" id="{793BAA51-05C6-4D49-8B53-9DAA1402CD9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4" name="【一般廃棄物処理施設】&#10;有形固定資産減価償却率グラフ枠">
          <a:extLst>
            <a:ext uri="{FF2B5EF4-FFF2-40B4-BE49-F238E27FC236}">
              <a16:creationId xmlns:a16="http://schemas.microsoft.com/office/drawing/2014/main" id="{DBC0E406-D9F0-4946-8527-B7BE60F85B4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265" name="直線コネクタ 264">
          <a:extLst>
            <a:ext uri="{FF2B5EF4-FFF2-40B4-BE49-F238E27FC236}">
              <a16:creationId xmlns:a16="http://schemas.microsoft.com/office/drawing/2014/main" id="{2D4B580F-7954-4B95-8B96-A7F9AE7E00E0}"/>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266" name="【一般廃棄物処理施設】&#10;有形固定資産減価償却率最小値テキスト">
          <a:extLst>
            <a:ext uri="{FF2B5EF4-FFF2-40B4-BE49-F238E27FC236}">
              <a16:creationId xmlns:a16="http://schemas.microsoft.com/office/drawing/2014/main" id="{6735D5C8-BA88-4FC5-9075-2828E76BB0B7}"/>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67" name="直線コネクタ 266">
          <a:extLst>
            <a:ext uri="{FF2B5EF4-FFF2-40B4-BE49-F238E27FC236}">
              <a16:creationId xmlns:a16="http://schemas.microsoft.com/office/drawing/2014/main" id="{30D87FFE-CE52-49B1-AF28-DABEAC6413C2}"/>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68" name="【一般廃棄物処理施設】&#10;有形固定資産減価償却率最大値テキスト">
          <a:extLst>
            <a:ext uri="{FF2B5EF4-FFF2-40B4-BE49-F238E27FC236}">
              <a16:creationId xmlns:a16="http://schemas.microsoft.com/office/drawing/2014/main" id="{74BE14DA-E301-4667-938B-55FF72FBE607}"/>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69" name="直線コネクタ 268">
          <a:extLst>
            <a:ext uri="{FF2B5EF4-FFF2-40B4-BE49-F238E27FC236}">
              <a16:creationId xmlns:a16="http://schemas.microsoft.com/office/drawing/2014/main" id="{AE0AA54A-77F4-4899-A43E-52F1E7E3689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270" name="【一般廃棄物処理施設】&#10;有形固定資産減価償却率平均値テキスト">
          <a:extLst>
            <a:ext uri="{FF2B5EF4-FFF2-40B4-BE49-F238E27FC236}">
              <a16:creationId xmlns:a16="http://schemas.microsoft.com/office/drawing/2014/main" id="{E82F5B31-DD7D-45E6-9478-AB9B59ACFADA}"/>
            </a:ext>
          </a:extLst>
        </xdr:cNvPr>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271" name="フローチャート: 判断 270">
          <a:extLst>
            <a:ext uri="{FF2B5EF4-FFF2-40B4-BE49-F238E27FC236}">
              <a16:creationId xmlns:a16="http://schemas.microsoft.com/office/drawing/2014/main" id="{BDEC5B66-9A6E-4909-9557-4B7A8FBD14E8}"/>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272" name="フローチャート: 判断 271">
          <a:extLst>
            <a:ext uri="{FF2B5EF4-FFF2-40B4-BE49-F238E27FC236}">
              <a16:creationId xmlns:a16="http://schemas.microsoft.com/office/drawing/2014/main" id="{6BF19265-77B6-4227-AACA-B68B9FD6DE37}"/>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273" name="n_1aveValue【一般廃棄物処理施設】&#10;有形固定資産減価償却率">
          <a:extLst>
            <a:ext uri="{FF2B5EF4-FFF2-40B4-BE49-F238E27FC236}">
              <a16:creationId xmlns:a16="http://schemas.microsoft.com/office/drawing/2014/main" id="{D769AD9A-ACEE-4598-9D14-6AB08F7ADDB0}"/>
            </a:ext>
          </a:extLst>
        </xdr:cNvPr>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274" name="フローチャート: 判断 273">
          <a:extLst>
            <a:ext uri="{FF2B5EF4-FFF2-40B4-BE49-F238E27FC236}">
              <a16:creationId xmlns:a16="http://schemas.microsoft.com/office/drawing/2014/main" id="{457C1F47-C407-4B7B-88A0-A4E9DC460782}"/>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275" name="n_2aveValue【一般廃棄物処理施設】&#10;有形固定資産減価償却率">
          <a:extLst>
            <a:ext uri="{FF2B5EF4-FFF2-40B4-BE49-F238E27FC236}">
              <a16:creationId xmlns:a16="http://schemas.microsoft.com/office/drawing/2014/main" id="{8E9BE5EE-4E6B-439D-B3A9-3BFD9CA3D6AD}"/>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6" name="テキスト ボックス 275">
          <a:extLst>
            <a:ext uri="{FF2B5EF4-FFF2-40B4-BE49-F238E27FC236}">
              <a16:creationId xmlns:a16="http://schemas.microsoft.com/office/drawing/2014/main" id="{F8585BA8-7E69-4B2C-B153-FAADC8F3FE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3E045BB9-A991-47B5-94D8-957F885E5B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77DC86C4-3652-4268-A68C-F8E1802DE37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DC8705EF-D7A9-4672-AB2C-BEB1A99854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1FBAA7C0-EE6A-4822-B917-83DD9B980F2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281" name="楕円 280">
          <a:extLst>
            <a:ext uri="{FF2B5EF4-FFF2-40B4-BE49-F238E27FC236}">
              <a16:creationId xmlns:a16="http://schemas.microsoft.com/office/drawing/2014/main" id="{65AB1136-D1AB-41DB-93F9-ED45253E81B7}"/>
            </a:ext>
          </a:extLst>
        </xdr:cNvPr>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282" name="【一般廃棄物処理施設】&#10;有形固定資産減価償却率該当値テキスト">
          <a:extLst>
            <a:ext uri="{FF2B5EF4-FFF2-40B4-BE49-F238E27FC236}">
              <a16:creationId xmlns:a16="http://schemas.microsoft.com/office/drawing/2014/main" id="{E36A5C94-65F2-4CF4-95EF-37E67D5813F4}"/>
            </a:ext>
          </a:extLst>
        </xdr:cNvPr>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118745</xdr:rowOff>
    </xdr:from>
    <xdr:to>
      <xdr:col>81</xdr:col>
      <xdr:colOff>101600</xdr:colOff>
      <xdr:row>35</xdr:row>
      <xdr:rowOff>48895</xdr:rowOff>
    </xdr:to>
    <xdr:sp macro="" textlink="">
      <xdr:nvSpPr>
        <xdr:cNvPr id="283" name="楕円 282">
          <a:extLst>
            <a:ext uri="{FF2B5EF4-FFF2-40B4-BE49-F238E27FC236}">
              <a16:creationId xmlns:a16="http://schemas.microsoft.com/office/drawing/2014/main" id="{DECFB45C-833E-4861-A941-45C2C7113026}"/>
            </a:ext>
          </a:extLst>
        </xdr:cNvPr>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129540</xdr:rowOff>
    </xdr:from>
    <xdr:to>
      <xdr:col>85</xdr:col>
      <xdr:colOff>127000</xdr:colOff>
      <xdr:row>34</xdr:row>
      <xdr:rowOff>169545</xdr:rowOff>
    </xdr:to>
    <xdr:cxnSp macro="">
      <xdr:nvCxnSpPr>
        <xdr:cNvPr id="284" name="直線コネクタ 283">
          <a:extLst>
            <a:ext uri="{FF2B5EF4-FFF2-40B4-BE49-F238E27FC236}">
              <a16:creationId xmlns:a16="http://schemas.microsoft.com/office/drawing/2014/main" id="{63752684-E4F8-4679-ACDE-71BF4F3B23A1}"/>
            </a:ext>
          </a:extLst>
        </xdr:cNvPr>
        <xdr:cNvCxnSpPr/>
      </xdr:nvCxnSpPr>
      <xdr:spPr>
        <a:xfrm flipV="1">
          <a:off x="15481300" y="59588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65422</xdr:rowOff>
    </xdr:from>
    <xdr:ext cx="405111" cy="259045"/>
    <xdr:sp macro="" textlink="">
      <xdr:nvSpPr>
        <xdr:cNvPr id="285" name="n_1mainValue【一般廃棄物処理施設】&#10;有形固定資産減価償却率">
          <a:extLst>
            <a:ext uri="{FF2B5EF4-FFF2-40B4-BE49-F238E27FC236}">
              <a16:creationId xmlns:a16="http://schemas.microsoft.com/office/drawing/2014/main" id="{13BECB2D-B10A-476E-BC43-71ED4AD09A8D}"/>
            </a:ext>
          </a:extLst>
        </xdr:cNvPr>
        <xdr:cNvSpPr txBox="1"/>
      </xdr:nvSpPr>
      <xdr:spPr>
        <a:xfrm>
          <a:off x="15266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B546D9FE-3FEC-4715-AFC3-4D6F145CEDE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0F381EF8-FBB9-4AB9-B498-B8CD6D0E18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5100D599-AEBD-438F-8913-3E55A66A14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6C87AC42-D9C5-41D7-8369-8B1699476A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3F91531E-238D-4868-882C-AE6A029539B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391AC6E1-5B46-4344-A20D-9488B553E5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E8442EDF-41F5-4000-A946-D7E3448904E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31F419F6-418E-4FAC-A1A5-528EE78686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a:extLst>
            <a:ext uri="{FF2B5EF4-FFF2-40B4-BE49-F238E27FC236}">
              <a16:creationId xmlns:a16="http://schemas.microsoft.com/office/drawing/2014/main" id="{011C870A-3E18-457C-9FDA-09A66D4ACE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a:extLst>
            <a:ext uri="{FF2B5EF4-FFF2-40B4-BE49-F238E27FC236}">
              <a16:creationId xmlns:a16="http://schemas.microsoft.com/office/drawing/2014/main" id="{3A1EC400-D1EF-4586-8A44-2918B68266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96" name="直線コネクタ 295">
          <a:extLst>
            <a:ext uri="{FF2B5EF4-FFF2-40B4-BE49-F238E27FC236}">
              <a16:creationId xmlns:a16="http://schemas.microsoft.com/office/drawing/2014/main" id="{F30439E8-4480-4BBC-ADE7-69587725AB5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97" name="テキスト ボックス 296">
          <a:extLst>
            <a:ext uri="{FF2B5EF4-FFF2-40B4-BE49-F238E27FC236}">
              <a16:creationId xmlns:a16="http://schemas.microsoft.com/office/drawing/2014/main" id="{640D263C-819E-470A-93C8-34CA5C2B23B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98" name="直線コネクタ 297">
          <a:extLst>
            <a:ext uri="{FF2B5EF4-FFF2-40B4-BE49-F238E27FC236}">
              <a16:creationId xmlns:a16="http://schemas.microsoft.com/office/drawing/2014/main" id="{10755FE5-C0ED-4F21-9FBC-D753996653A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99" name="テキスト ボックス 298">
          <a:extLst>
            <a:ext uri="{FF2B5EF4-FFF2-40B4-BE49-F238E27FC236}">
              <a16:creationId xmlns:a16="http://schemas.microsoft.com/office/drawing/2014/main" id="{DC3DE9A7-2A42-47A3-BC2E-1FF668B24A5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00" name="直線コネクタ 299">
          <a:extLst>
            <a:ext uri="{FF2B5EF4-FFF2-40B4-BE49-F238E27FC236}">
              <a16:creationId xmlns:a16="http://schemas.microsoft.com/office/drawing/2014/main" id="{F7D9D8A5-13BD-4251-BDA9-5C075B2A82F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01" name="テキスト ボックス 300">
          <a:extLst>
            <a:ext uri="{FF2B5EF4-FFF2-40B4-BE49-F238E27FC236}">
              <a16:creationId xmlns:a16="http://schemas.microsoft.com/office/drawing/2014/main" id="{74AB79BD-C799-4C7C-973A-FCC6150A1BEF}"/>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02" name="直線コネクタ 301">
          <a:extLst>
            <a:ext uri="{FF2B5EF4-FFF2-40B4-BE49-F238E27FC236}">
              <a16:creationId xmlns:a16="http://schemas.microsoft.com/office/drawing/2014/main" id="{E729887A-9957-4A3D-877D-1E6070E182A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03" name="テキスト ボックス 302">
          <a:extLst>
            <a:ext uri="{FF2B5EF4-FFF2-40B4-BE49-F238E27FC236}">
              <a16:creationId xmlns:a16="http://schemas.microsoft.com/office/drawing/2014/main" id="{5F03FFDE-F190-4837-8F88-4C6F968816E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04" name="直線コネクタ 303">
          <a:extLst>
            <a:ext uri="{FF2B5EF4-FFF2-40B4-BE49-F238E27FC236}">
              <a16:creationId xmlns:a16="http://schemas.microsoft.com/office/drawing/2014/main" id="{599BD155-E975-42AF-BA8B-D986657B647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05" name="テキスト ボックス 304">
          <a:extLst>
            <a:ext uri="{FF2B5EF4-FFF2-40B4-BE49-F238E27FC236}">
              <a16:creationId xmlns:a16="http://schemas.microsoft.com/office/drawing/2014/main" id="{85265A70-DD5A-45BC-9C5E-C269C0A95D6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06" name="直線コネクタ 305">
          <a:extLst>
            <a:ext uri="{FF2B5EF4-FFF2-40B4-BE49-F238E27FC236}">
              <a16:creationId xmlns:a16="http://schemas.microsoft.com/office/drawing/2014/main" id="{6213F600-E4DC-41DE-AF3E-3FA98F6405D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07" name="テキスト ボックス 306">
          <a:extLst>
            <a:ext uri="{FF2B5EF4-FFF2-40B4-BE49-F238E27FC236}">
              <a16:creationId xmlns:a16="http://schemas.microsoft.com/office/drawing/2014/main" id="{9C564B18-47C4-4AAD-89DE-DA62DD5BC75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8" name="直線コネクタ 307">
          <a:extLst>
            <a:ext uri="{FF2B5EF4-FFF2-40B4-BE49-F238E27FC236}">
              <a16:creationId xmlns:a16="http://schemas.microsoft.com/office/drawing/2014/main" id="{3AA66E04-6954-4E1E-9C99-7078BD317E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09" name="テキスト ボックス 308">
          <a:extLst>
            <a:ext uri="{FF2B5EF4-FFF2-40B4-BE49-F238E27FC236}">
              <a16:creationId xmlns:a16="http://schemas.microsoft.com/office/drawing/2014/main" id="{18418B4A-10F3-4549-BCF8-609A14515A0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0" name="【一般廃棄物処理施設】&#10;一人当たり有形固定資産（償却資産）額グラフ枠">
          <a:extLst>
            <a:ext uri="{FF2B5EF4-FFF2-40B4-BE49-F238E27FC236}">
              <a16:creationId xmlns:a16="http://schemas.microsoft.com/office/drawing/2014/main" id="{9B7314E2-6B34-44D6-BF5D-E0A2133F93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11" name="直線コネクタ 310">
          <a:extLst>
            <a:ext uri="{FF2B5EF4-FFF2-40B4-BE49-F238E27FC236}">
              <a16:creationId xmlns:a16="http://schemas.microsoft.com/office/drawing/2014/main" id="{625A7D68-EA73-4DB8-A6F2-EB79A20593C0}"/>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12" name="【一般廃棄物処理施設】&#10;一人当たり有形固定資産（償却資産）額最小値テキスト">
          <a:extLst>
            <a:ext uri="{FF2B5EF4-FFF2-40B4-BE49-F238E27FC236}">
              <a16:creationId xmlns:a16="http://schemas.microsoft.com/office/drawing/2014/main" id="{FFADB34D-5DB1-4D0D-9231-34D9120DC46D}"/>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13" name="直線コネクタ 312">
          <a:extLst>
            <a:ext uri="{FF2B5EF4-FFF2-40B4-BE49-F238E27FC236}">
              <a16:creationId xmlns:a16="http://schemas.microsoft.com/office/drawing/2014/main" id="{2FF8BBE3-D503-4D56-962C-A3CC5911BF70}"/>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14" name="【一般廃棄物処理施設】&#10;一人当たり有形固定資産（償却資産）額最大値テキスト">
          <a:extLst>
            <a:ext uri="{FF2B5EF4-FFF2-40B4-BE49-F238E27FC236}">
              <a16:creationId xmlns:a16="http://schemas.microsoft.com/office/drawing/2014/main" id="{EF75F038-D8BC-4BC6-96C4-A1E717B38C8B}"/>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15" name="直線コネクタ 314">
          <a:extLst>
            <a:ext uri="{FF2B5EF4-FFF2-40B4-BE49-F238E27FC236}">
              <a16:creationId xmlns:a16="http://schemas.microsoft.com/office/drawing/2014/main" id="{01FA9AFC-D6C1-4C27-B7A0-2C59EFF36734}"/>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16" name="【一般廃棄物処理施設】&#10;一人当たり有形固定資産（償却資産）額平均値テキスト">
          <a:extLst>
            <a:ext uri="{FF2B5EF4-FFF2-40B4-BE49-F238E27FC236}">
              <a16:creationId xmlns:a16="http://schemas.microsoft.com/office/drawing/2014/main" id="{D95FC0E1-287A-4250-8B7F-3E2DFB260F50}"/>
            </a:ext>
          </a:extLst>
        </xdr:cNvPr>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17" name="フローチャート: 判断 316">
          <a:extLst>
            <a:ext uri="{FF2B5EF4-FFF2-40B4-BE49-F238E27FC236}">
              <a16:creationId xmlns:a16="http://schemas.microsoft.com/office/drawing/2014/main" id="{549C6A63-68FE-40B5-9F5E-1213F930BBD6}"/>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18" name="フローチャート: 判断 317">
          <a:extLst>
            <a:ext uri="{FF2B5EF4-FFF2-40B4-BE49-F238E27FC236}">
              <a16:creationId xmlns:a16="http://schemas.microsoft.com/office/drawing/2014/main" id="{96CFC695-8163-49A7-8A8F-93E168EE9869}"/>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77316</xdr:rowOff>
    </xdr:from>
    <xdr:ext cx="599010" cy="259045"/>
    <xdr:sp macro="" textlink="">
      <xdr:nvSpPr>
        <xdr:cNvPr id="319" name="n_1aveValue【一般廃棄物処理施設】&#10;一人当たり有形固定資産（償却資産）額">
          <a:extLst>
            <a:ext uri="{FF2B5EF4-FFF2-40B4-BE49-F238E27FC236}">
              <a16:creationId xmlns:a16="http://schemas.microsoft.com/office/drawing/2014/main" id="{F4215C56-FCB9-4455-8B30-393B0419A161}"/>
            </a:ext>
          </a:extLst>
        </xdr:cNvPr>
        <xdr:cNvSpPr txBox="1"/>
      </xdr:nvSpPr>
      <xdr:spPr>
        <a:xfrm>
          <a:off x="210110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20" name="フローチャート: 判断 319">
          <a:extLst>
            <a:ext uri="{FF2B5EF4-FFF2-40B4-BE49-F238E27FC236}">
              <a16:creationId xmlns:a16="http://schemas.microsoft.com/office/drawing/2014/main" id="{FD182635-F6F2-44A1-983E-CD5F24C04644}"/>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21" name="n_2aveValue【一般廃棄物処理施設】&#10;一人当たり有形固定資産（償却資産）額">
          <a:extLst>
            <a:ext uri="{FF2B5EF4-FFF2-40B4-BE49-F238E27FC236}">
              <a16:creationId xmlns:a16="http://schemas.microsoft.com/office/drawing/2014/main" id="{088FE78C-5F35-4BCC-A002-A018C8D0CC93}"/>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2BD72060-78DE-4AE9-8020-763648E651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295E9E08-AD26-4D62-A170-7D50F79DA3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99B68E6-C8BC-4D1D-8A4C-ECEF701F90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5EA7470B-8266-4E52-8FFB-CD56A7D256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7558D8DF-8237-4334-8DEA-25242F4598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73856</xdr:rowOff>
    </xdr:from>
    <xdr:to>
      <xdr:col>116</xdr:col>
      <xdr:colOff>114300</xdr:colOff>
      <xdr:row>40</xdr:row>
      <xdr:rowOff>4006</xdr:rowOff>
    </xdr:to>
    <xdr:sp macro="" textlink="">
      <xdr:nvSpPr>
        <xdr:cNvPr id="327" name="楕円 326">
          <a:extLst>
            <a:ext uri="{FF2B5EF4-FFF2-40B4-BE49-F238E27FC236}">
              <a16:creationId xmlns:a16="http://schemas.microsoft.com/office/drawing/2014/main" id="{4CC52397-53E6-489D-BF88-BCF8849DFDD2}"/>
            </a:ext>
          </a:extLst>
        </xdr:cNvPr>
        <xdr:cNvSpPr/>
      </xdr:nvSpPr>
      <xdr:spPr>
        <a:xfrm>
          <a:off x="22110700" y="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96733</xdr:rowOff>
    </xdr:from>
    <xdr:ext cx="599010" cy="259045"/>
    <xdr:sp macro="" textlink="">
      <xdr:nvSpPr>
        <xdr:cNvPr id="328" name="【一般廃棄物処理施設】&#10;一人当たり有形固定資産（償却資産）額該当値テキスト">
          <a:extLst>
            <a:ext uri="{FF2B5EF4-FFF2-40B4-BE49-F238E27FC236}">
              <a16:creationId xmlns:a16="http://schemas.microsoft.com/office/drawing/2014/main" id="{4ACD6F32-3782-4A5D-B9DD-4349EFDA1FA3}"/>
            </a:ext>
          </a:extLst>
        </xdr:cNvPr>
        <xdr:cNvSpPr txBox="1"/>
      </xdr:nvSpPr>
      <xdr:spPr>
        <a:xfrm>
          <a:off x="22199600" y="661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100680</xdr:rowOff>
    </xdr:from>
    <xdr:to>
      <xdr:col>112</xdr:col>
      <xdr:colOff>38100</xdr:colOff>
      <xdr:row>40</xdr:row>
      <xdr:rowOff>30830</xdr:rowOff>
    </xdr:to>
    <xdr:sp macro="" textlink="">
      <xdr:nvSpPr>
        <xdr:cNvPr id="329" name="楕円 328">
          <a:extLst>
            <a:ext uri="{FF2B5EF4-FFF2-40B4-BE49-F238E27FC236}">
              <a16:creationId xmlns:a16="http://schemas.microsoft.com/office/drawing/2014/main" id="{84BB28BD-95F3-4457-A0EB-6E92103263CE}"/>
            </a:ext>
          </a:extLst>
        </xdr:cNvPr>
        <xdr:cNvSpPr/>
      </xdr:nvSpPr>
      <xdr:spPr>
        <a:xfrm>
          <a:off x="21272500" y="67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124656</xdr:rowOff>
    </xdr:from>
    <xdr:to>
      <xdr:col>116</xdr:col>
      <xdr:colOff>63500</xdr:colOff>
      <xdr:row>39</xdr:row>
      <xdr:rowOff>151480</xdr:rowOff>
    </xdr:to>
    <xdr:cxnSp macro="">
      <xdr:nvCxnSpPr>
        <xdr:cNvPr id="330" name="直線コネクタ 329">
          <a:extLst>
            <a:ext uri="{FF2B5EF4-FFF2-40B4-BE49-F238E27FC236}">
              <a16:creationId xmlns:a16="http://schemas.microsoft.com/office/drawing/2014/main" id="{7B046DCD-6F74-4DFF-9524-6575ABABF443}"/>
            </a:ext>
          </a:extLst>
        </xdr:cNvPr>
        <xdr:cNvCxnSpPr/>
      </xdr:nvCxnSpPr>
      <xdr:spPr>
        <a:xfrm flipV="1">
          <a:off x="21323300" y="6811206"/>
          <a:ext cx="838200" cy="2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47357</xdr:rowOff>
    </xdr:from>
    <xdr:ext cx="599010" cy="259045"/>
    <xdr:sp macro="" textlink="">
      <xdr:nvSpPr>
        <xdr:cNvPr id="331" name="n_1mainValue【一般廃棄物処理施設】&#10;一人当たり有形固定資産（償却資産）額">
          <a:extLst>
            <a:ext uri="{FF2B5EF4-FFF2-40B4-BE49-F238E27FC236}">
              <a16:creationId xmlns:a16="http://schemas.microsoft.com/office/drawing/2014/main" id="{FE176432-70EF-4A49-A7AC-53EF1DCC2836}"/>
            </a:ext>
          </a:extLst>
        </xdr:cNvPr>
        <xdr:cNvSpPr txBox="1"/>
      </xdr:nvSpPr>
      <xdr:spPr>
        <a:xfrm>
          <a:off x="21011095" y="656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a:extLst>
            <a:ext uri="{FF2B5EF4-FFF2-40B4-BE49-F238E27FC236}">
              <a16:creationId xmlns:a16="http://schemas.microsoft.com/office/drawing/2014/main" id="{443B3813-C007-468F-8A10-B34E3F5FDDF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a:extLst>
            <a:ext uri="{FF2B5EF4-FFF2-40B4-BE49-F238E27FC236}">
              <a16:creationId xmlns:a16="http://schemas.microsoft.com/office/drawing/2014/main" id="{1F205A71-11E4-422F-A040-98D0775A2F3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a:extLst>
            <a:ext uri="{FF2B5EF4-FFF2-40B4-BE49-F238E27FC236}">
              <a16:creationId xmlns:a16="http://schemas.microsoft.com/office/drawing/2014/main" id="{F1B50057-3956-4A5A-9A4F-FDDFEFDB0A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a:extLst>
            <a:ext uri="{FF2B5EF4-FFF2-40B4-BE49-F238E27FC236}">
              <a16:creationId xmlns:a16="http://schemas.microsoft.com/office/drawing/2014/main" id="{6D5D03F6-9088-43FF-8277-C49AB7C981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a:extLst>
            <a:ext uri="{FF2B5EF4-FFF2-40B4-BE49-F238E27FC236}">
              <a16:creationId xmlns:a16="http://schemas.microsoft.com/office/drawing/2014/main" id="{499CC578-F164-4CBB-B05C-077225406D5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a:extLst>
            <a:ext uri="{FF2B5EF4-FFF2-40B4-BE49-F238E27FC236}">
              <a16:creationId xmlns:a16="http://schemas.microsoft.com/office/drawing/2014/main" id="{676664CE-6849-4708-BC97-3C0A9BC474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a:extLst>
            <a:ext uri="{FF2B5EF4-FFF2-40B4-BE49-F238E27FC236}">
              <a16:creationId xmlns:a16="http://schemas.microsoft.com/office/drawing/2014/main" id="{54F711CB-D0B3-41C6-914C-5FACEA71D8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a:extLst>
            <a:ext uri="{FF2B5EF4-FFF2-40B4-BE49-F238E27FC236}">
              <a16:creationId xmlns:a16="http://schemas.microsoft.com/office/drawing/2014/main" id="{BBCF4BFB-A557-4A6D-B476-58CFA41045B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0" name="正方形/長方形 339">
          <a:extLst>
            <a:ext uri="{FF2B5EF4-FFF2-40B4-BE49-F238E27FC236}">
              <a16:creationId xmlns:a16="http://schemas.microsoft.com/office/drawing/2014/main" id="{D906E8F3-1E1B-4D3A-A396-DD1E4E88FF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1" name="正方形/長方形 340">
          <a:extLst>
            <a:ext uri="{FF2B5EF4-FFF2-40B4-BE49-F238E27FC236}">
              <a16:creationId xmlns:a16="http://schemas.microsoft.com/office/drawing/2014/main" id="{025482F6-E02E-45EE-A927-7A45D15DB47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2" name="正方形/長方形 341">
          <a:extLst>
            <a:ext uri="{FF2B5EF4-FFF2-40B4-BE49-F238E27FC236}">
              <a16:creationId xmlns:a16="http://schemas.microsoft.com/office/drawing/2014/main" id="{DACDF878-1983-4A66-805A-3710C94119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3" name="正方形/長方形 342">
          <a:extLst>
            <a:ext uri="{FF2B5EF4-FFF2-40B4-BE49-F238E27FC236}">
              <a16:creationId xmlns:a16="http://schemas.microsoft.com/office/drawing/2014/main" id="{E0A5FDAE-F445-4E01-AE0B-2CBE319B9C1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4" name="正方形/長方形 343">
          <a:extLst>
            <a:ext uri="{FF2B5EF4-FFF2-40B4-BE49-F238E27FC236}">
              <a16:creationId xmlns:a16="http://schemas.microsoft.com/office/drawing/2014/main" id="{A44F2F4E-B0C4-4CF0-B70E-0F5FCA3F0FC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5" name="正方形/長方形 344">
          <a:extLst>
            <a:ext uri="{FF2B5EF4-FFF2-40B4-BE49-F238E27FC236}">
              <a16:creationId xmlns:a16="http://schemas.microsoft.com/office/drawing/2014/main" id="{3FD4FAF8-DE90-4D46-9868-D2660B3284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6" name="正方形/長方形 345">
          <a:extLst>
            <a:ext uri="{FF2B5EF4-FFF2-40B4-BE49-F238E27FC236}">
              <a16:creationId xmlns:a16="http://schemas.microsoft.com/office/drawing/2014/main" id="{89FFAFF6-7F99-4B70-A79E-2FEEA564E8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7" name="正方形/長方形 346">
          <a:extLst>
            <a:ext uri="{FF2B5EF4-FFF2-40B4-BE49-F238E27FC236}">
              <a16:creationId xmlns:a16="http://schemas.microsoft.com/office/drawing/2014/main" id="{C15181BF-07B0-43C0-994F-82888A8D493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a:extLst>
            <a:ext uri="{FF2B5EF4-FFF2-40B4-BE49-F238E27FC236}">
              <a16:creationId xmlns:a16="http://schemas.microsoft.com/office/drawing/2014/main" id="{B9C11031-49CA-46B5-A082-9C79893BB9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a:extLst>
            <a:ext uri="{FF2B5EF4-FFF2-40B4-BE49-F238E27FC236}">
              <a16:creationId xmlns:a16="http://schemas.microsoft.com/office/drawing/2014/main" id="{E05B6FAB-D389-4A74-A132-983053F3F2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a:extLst>
            <a:ext uri="{FF2B5EF4-FFF2-40B4-BE49-F238E27FC236}">
              <a16:creationId xmlns:a16="http://schemas.microsoft.com/office/drawing/2014/main" id="{E68D9D98-F79C-446A-8FE5-33CF7EE3A2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a:extLst>
            <a:ext uri="{FF2B5EF4-FFF2-40B4-BE49-F238E27FC236}">
              <a16:creationId xmlns:a16="http://schemas.microsoft.com/office/drawing/2014/main" id="{F895347C-66C5-4D0A-B224-F6F84480AD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a:extLst>
            <a:ext uri="{FF2B5EF4-FFF2-40B4-BE49-F238E27FC236}">
              <a16:creationId xmlns:a16="http://schemas.microsoft.com/office/drawing/2014/main" id="{206FEF98-5832-4043-9646-40963686B0F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a:extLst>
            <a:ext uri="{FF2B5EF4-FFF2-40B4-BE49-F238E27FC236}">
              <a16:creationId xmlns:a16="http://schemas.microsoft.com/office/drawing/2014/main" id="{7E5DD321-6D97-4EDB-814C-EF97B5781E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a:extLst>
            <a:ext uri="{FF2B5EF4-FFF2-40B4-BE49-F238E27FC236}">
              <a16:creationId xmlns:a16="http://schemas.microsoft.com/office/drawing/2014/main" id="{694A44ED-0A2E-4B0F-903A-A7F7DA7307A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a:extLst>
            <a:ext uri="{FF2B5EF4-FFF2-40B4-BE49-F238E27FC236}">
              <a16:creationId xmlns:a16="http://schemas.microsoft.com/office/drawing/2014/main" id="{E1CF2C92-9403-4165-96D9-6E1E5BC74E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a:extLst>
            <a:ext uri="{FF2B5EF4-FFF2-40B4-BE49-F238E27FC236}">
              <a16:creationId xmlns:a16="http://schemas.microsoft.com/office/drawing/2014/main" id="{C167B74B-E09B-47AD-B452-9D1FDBC97EA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a:extLst>
            <a:ext uri="{FF2B5EF4-FFF2-40B4-BE49-F238E27FC236}">
              <a16:creationId xmlns:a16="http://schemas.microsoft.com/office/drawing/2014/main" id="{E647C82A-6416-46EC-A369-863FB138E27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58" name="テキスト ボックス 357">
          <a:extLst>
            <a:ext uri="{FF2B5EF4-FFF2-40B4-BE49-F238E27FC236}">
              <a16:creationId xmlns:a16="http://schemas.microsoft.com/office/drawing/2014/main" id="{3BC1C331-9A24-4295-9FB9-C21567A73A1F}"/>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59" name="直線コネクタ 358">
          <a:extLst>
            <a:ext uri="{FF2B5EF4-FFF2-40B4-BE49-F238E27FC236}">
              <a16:creationId xmlns:a16="http://schemas.microsoft.com/office/drawing/2014/main" id="{6DB1B1A0-ACAC-44FD-9F4C-74852D0963E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60" name="テキスト ボックス 359">
          <a:extLst>
            <a:ext uri="{FF2B5EF4-FFF2-40B4-BE49-F238E27FC236}">
              <a16:creationId xmlns:a16="http://schemas.microsoft.com/office/drawing/2014/main" id="{2DC74648-F752-4AA6-AE19-2ED12DAB597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1" name="直線コネクタ 360">
          <a:extLst>
            <a:ext uri="{FF2B5EF4-FFF2-40B4-BE49-F238E27FC236}">
              <a16:creationId xmlns:a16="http://schemas.microsoft.com/office/drawing/2014/main" id="{08B975A7-160E-4E8D-86A2-6E6057A8C9E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2" name="テキスト ボックス 361">
          <a:extLst>
            <a:ext uri="{FF2B5EF4-FFF2-40B4-BE49-F238E27FC236}">
              <a16:creationId xmlns:a16="http://schemas.microsoft.com/office/drawing/2014/main" id="{6C120813-2C86-4929-A140-F84B9EC11E3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63" name="直線コネクタ 362">
          <a:extLst>
            <a:ext uri="{FF2B5EF4-FFF2-40B4-BE49-F238E27FC236}">
              <a16:creationId xmlns:a16="http://schemas.microsoft.com/office/drawing/2014/main" id="{DF0E4F2E-5F78-410C-B7B7-D75A87137E5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64" name="テキスト ボックス 363">
          <a:extLst>
            <a:ext uri="{FF2B5EF4-FFF2-40B4-BE49-F238E27FC236}">
              <a16:creationId xmlns:a16="http://schemas.microsoft.com/office/drawing/2014/main" id="{7D31400E-58E3-4493-805D-2618E9C804E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65" name="直線コネクタ 364">
          <a:extLst>
            <a:ext uri="{FF2B5EF4-FFF2-40B4-BE49-F238E27FC236}">
              <a16:creationId xmlns:a16="http://schemas.microsoft.com/office/drawing/2014/main" id="{BFE613E0-E977-4D00-9818-FCC466809EA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6" name="テキスト ボックス 365">
          <a:extLst>
            <a:ext uri="{FF2B5EF4-FFF2-40B4-BE49-F238E27FC236}">
              <a16:creationId xmlns:a16="http://schemas.microsoft.com/office/drawing/2014/main" id="{216A91F2-F4FB-4429-9963-F82F03B279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7" name="直線コネクタ 366">
          <a:extLst>
            <a:ext uri="{FF2B5EF4-FFF2-40B4-BE49-F238E27FC236}">
              <a16:creationId xmlns:a16="http://schemas.microsoft.com/office/drawing/2014/main" id="{DC3D23DA-EC82-4402-AEAD-DE9C58CC39A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68" name="テキスト ボックス 367">
          <a:extLst>
            <a:ext uri="{FF2B5EF4-FFF2-40B4-BE49-F238E27FC236}">
              <a16:creationId xmlns:a16="http://schemas.microsoft.com/office/drawing/2014/main" id="{16353C65-6970-4A55-87A4-E8B471B2D8B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9" name="直線コネクタ 368">
          <a:extLst>
            <a:ext uri="{FF2B5EF4-FFF2-40B4-BE49-F238E27FC236}">
              <a16:creationId xmlns:a16="http://schemas.microsoft.com/office/drawing/2014/main" id="{D2767974-E86B-4104-8D04-3408EFF33D2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0" name="テキスト ボックス 369">
          <a:extLst>
            <a:ext uri="{FF2B5EF4-FFF2-40B4-BE49-F238E27FC236}">
              <a16:creationId xmlns:a16="http://schemas.microsoft.com/office/drawing/2014/main" id="{1784161D-0502-4C01-86E3-D8BC1826E83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1" name="【消防施設】&#10;有形固定資産減価償却率グラフ枠">
          <a:extLst>
            <a:ext uri="{FF2B5EF4-FFF2-40B4-BE49-F238E27FC236}">
              <a16:creationId xmlns:a16="http://schemas.microsoft.com/office/drawing/2014/main" id="{17562569-31BB-45D5-A634-101F398B09F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372" name="直線コネクタ 371">
          <a:extLst>
            <a:ext uri="{FF2B5EF4-FFF2-40B4-BE49-F238E27FC236}">
              <a16:creationId xmlns:a16="http://schemas.microsoft.com/office/drawing/2014/main" id="{45EC6B98-32AA-4FB1-9890-9B203016DF98}"/>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373" name="【消防施設】&#10;有形固定資産減価償却率最小値テキスト">
          <a:extLst>
            <a:ext uri="{FF2B5EF4-FFF2-40B4-BE49-F238E27FC236}">
              <a16:creationId xmlns:a16="http://schemas.microsoft.com/office/drawing/2014/main" id="{CEDFE229-4FC0-475C-9CF9-82F81643A2A4}"/>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374" name="直線コネクタ 373">
          <a:extLst>
            <a:ext uri="{FF2B5EF4-FFF2-40B4-BE49-F238E27FC236}">
              <a16:creationId xmlns:a16="http://schemas.microsoft.com/office/drawing/2014/main" id="{18AB4943-AC41-44A1-9FEC-F898842F4EE8}"/>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375" name="【消防施設】&#10;有形固定資産減価償却率最大値テキスト">
          <a:extLst>
            <a:ext uri="{FF2B5EF4-FFF2-40B4-BE49-F238E27FC236}">
              <a16:creationId xmlns:a16="http://schemas.microsoft.com/office/drawing/2014/main" id="{895064BF-8718-4E8B-8ABF-047313343201}"/>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376" name="直線コネクタ 375">
          <a:extLst>
            <a:ext uri="{FF2B5EF4-FFF2-40B4-BE49-F238E27FC236}">
              <a16:creationId xmlns:a16="http://schemas.microsoft.com/office/drawing/2014/main" id="{DFEC8F03-D2AE-410C-A889-17AF4413649B}"/>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77" name="【消防施設】&#10;有形固定資産減価償却率平均値テキスト">
          <a:extLst>
            <a:ext uri="{FF2B5EF4-FFF2-40B4-BE49-F238E27FC236}">
              <a16:creationId xmlns:a16="http://schemas.microsoft.com/office/drawing/2014/main" id="{576B7490-70CB-482F-84B2-DEC2082F2FE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78" name="フローチャート: 判断 377">
          <a:extLst>
            <a:ext uri="{FF2B5EF4-FFF2-40B4-BE49-F238E27FC236}">
              <a16:creationId xmlns:a16="http://schemas.microsoft.com/office/drawing/2014/main" id="{C885717D-927A-43B8-B799-D9E0F07902A7}"/>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379" name="フローチャート: 判断 378">
          <a:extLst>
            <a:ext uri="{FF2B5EF4-FFF2-40B4-BE49-F238E27FC236}">
              <a16:creationId xmlns:a16="http://schemas.microsoft.com/office/drawing/2014/main" id="{BEFD353E-757C-4052-9EB1-DE9E34525F80}"/>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23513</xdr:rowOff>
    </xdr:from>
    <xdr:ext cx="405111" cy="259045"/>
    <xdr:sp macro="" textlink="">
      <xdr:nvSpPr>
        <xdr:cNvPr id="380" name="n_1aveValue【消防施設】&#10;有形固定資産減価償却率">
          <a:extLst>
            <a:ext uri="{FF2B5EF4-FFF2-40B4-BE49-F238E27FC236}">
              <a16:creationId xmlns:a16="http://schemas.microsoft.com/office/drawing/2014/main" id="{6AE1A9EA-8291-4F88-82BA-BBA7387CD238}"/>
            </a:ext>
          </a:extLst>
        </xdr:cNvPr>
        <xdr:cNvSpPr txBox="1"/>
      </xdr:nvSpPr>
      <xdr:spPr>
        <a:xfrm>
          <a:off x="15266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381" name="フローチャート: 判断 380">
          <a:extLst>
            <a:ext uri="{FF2B5EF4-FFF2-40B4-BE49-F238E27FC236}">
              <a16:creationId xmlns:a16="http://schemas.microsoft.com/office/drawing/2014/main" id="{6D9319C1-48AC-4342-8BA2-8625A84DA51B}"/>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382" name="n_2aveValue【消防施設】&#10;有形固定資産減価償却率">
          <a:extLst>
            <a:ext uri="{FF2B5EF4-FFF2-40B4-BE49-F238E27FC236}">
              <a16:creationId xmlns:a16="http://schemas.microsoft.com/office/drawing/2014/main" id="{CFB049CE-C215-484B-BD15-31AA7F5C9E9E}"/>
            </a:ext>
          </a:extLst>
        </xdr:cNvPr>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3" name="テキスト ボックス 382">
          <a:extLst>
            <a:ext uri="{FF2B5EF4-FFF2-40B4-BE49-F238E27FC236}">
              <a16:creationId xmlns:a16="http://schemas.microsoft.com/office/drawing/2014/main" id="{3B7588F2-80F7-4396-BE20-901DD4DCE4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4" name="テキスト ボックス 383">
          <a:extLst>
            <a:ext uri="{FF2B5EF4-FFF2-40B4-BE49-F238E27FC236}">
              <a16:creationId xmlns:a16="http://schemas.microsoft.com/office/drawing/2014/main" id="{206322C2-0913-4362-8BF5-FE32A39C8D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45F8B667-60C5-47F2-AF60-AD13A9FE4D3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CA562168-BC97-4D0F-8328-460AC90E1E0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D9F6DFDA-4C9C-44C8-A584-B51AF6BFE39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25400</xdr:rowOff>
    </xdr:from>
    <xdr:to>
      <xdr:col>85</xdr:col>
      <xdr:colOff>177800</xdr:colOff>
      <xdr:row>83</xdr:row>
      <xdr:rowOff>127000</xdr:rowOff>
    </xdr:to>
    <xdr:sp macro="" textlink="">
      <xdr:nvSpPr>
        <xdr:cNvPr id="388" name="楕円 387">
          <a:extLst>
            <a:ext uri="{FF2B5EF4-FFF2-40B4-BE49-F238E27FC236}">
              <a16:creationId xmlns:a16="http://schemas.microsoft.com/office/drawing/2014/main" id="{C21C3A9A-17DC-4744-A404-9F49BA705CEF}"/>
            </a:ext>
          </a:extLst>
        </xdr:cNvPr>
        <xdr:cNvSpPr/>
      </xdr:nvSpPr>
      <xdr:spPr>
        <a:xfrm>
          <a:off x="16268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3827</xdr:rowOff>
    </xdr:from>
    <xdr:ext cx="405111" cy="259045"/>
    <xdr:sp macro="" textlink="">
      <xdr:nvSpPr>
        <xdr:cNvPr id="389" name="【消防施設】&#10;有形固定資産減価償却率該当値テキスト">
          <a:extLst>
            <a:ext uri="{FF2B5EF4-FFF2-40B4-BE49-F238E27FC236}">
              <a16:creationId xmlns:a16="http://schemas.microsoft.com/office/drawing/2014/main" id="{0949BB7A-BE57-4736-A2B4-22130E755811}"/>
            </a:ext>
          </a:extLst>
        </xdr:cNvPr>
        <xdr:cNvSpPr txBox="1"/>
      </xdr:nvSpPr>
      <xdr:spPr>
        <a:xfrm>
          <a:off x="16357600"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2539</xdr:rowOff>
    </xdr:from>
    <xdr:to>
      <xdr:col>81</xdr:col>
      <xdr:colOff>101600</xdr:colOff>
      <xdr:row>84</xdr:row>
      <xdr:rowOff>104139</xdr:rowOff>
    </xdr:to>
    <xdr:sp macro="" textlink="">
      <xdr:nvSpPr>
        <xdr:cNvPr id="390" name="楕円 389">
          <a:extLst>
            <a:ext uri="{FF2B5EF4-FFF2-40B4-BE49-F238E27FC236}">
              <a16:creationId xmlns:a16="http://schemas.microsoft.com/office/drawing/2014/main" id="{EA8CF787-9746-4628-9A88-673936D62F18}"/>
            </a:ext>
          </a:extLst>
        </xdr:cNvPr>
        <xdr:cNvSpPr/>
      </xdr:nvSpPr>
      <xdr:spPr>
        <a:xfrm>
          <a:off x="15430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76200</xdr:rowOff>
    </xdr:from>
    <xdr:to>
      <xdr:col>85</xdr:col>
      <xdr:colOff>127000</xdr:colOff>
      <xdr:row>84</xdr:row>
      <xdr:rowOff>53339</xdr:rowOff>
    </xdr:to>
    <xdr:cxnSp macro="">
      <xdr:nvCxnSpPr>
        <xdr:cNvPr id="391" name="直線コネクタ 390">
          <a:extLst>
            <a:ext uri="{FF2B5EF4-FFF2-40B4-BE49-F238E27FC236}">
              <a16:creationId xmlns:a16="http://schemas.microsoft.com/office/drawing/2014/main" id="{F32548FF-CE98-403F-9109-B0B5CBD13806}"/>
            </a:ext>
          </a:extLst>
        </xdr:cNvPr>
        <xdr:cNvCxnSpPr/>
      </xdr:nvCxnSpPr>
      <xdr:spPr>
        <a:xfrm flipV="1">
          <a:off x="15481300" y="14306550"/>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95266</xdr:rowOff>
    </xdr:from>
    <xdr:ext cx="405111" cy="259045"/>
    <xdr:sp macro="" textlink="">
      <xdr:nvSpPr>
        <xdr:cNvPr id="392" name="n_1mainValue【消防施設】&#10;有形固定資産減価償却率">
          <a:extLst>
            <a:ext uri="{FF2B5EF4-FFF2-40B4-BE49-F238E27FC236}">
              <a16:creationId xmlns:a16="http://schemas.microsoft.com/office/drawing/2014/main" id="{623B76FC-780F-4156-88D6-710E17C35222}"/>
            </a:ext>
          </a:extLst>
        </xdr:cNvPr>
        <xdr:cNvSpPr txBox="1"/>
      </xdr:nvSpPr>
      <xdr:spPr>
        <a:xfrm>
          <a:off x="15266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a:extLst>
            <a:ext uri="{FF2B5EF4-FFF2-40B4-BE49-F238E27FC236}">
              <a16:creationId xmlns:a16="http://schemas.microsoft.com/office/drawing/2014/main" id="{9DA6CBAD-A927-46AB-B0D5-11FA79237D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a:extLst>
            <a:ext uri="{FF2B5EF4-FFF2-40B4-BE49-F238E27FC236}">
              <a16:creationId xmlns:a16="http://schemas.microsoft.com/office/drawing/2014/main" id="{82C276C8-C1DF-4A0F-9B82-DFECF82095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a:extLst>
            <a:ext uri="{FF2B5EF4-FFF2-40B4-BE49-F238E27FC236}">
              <a16:creationId xmlns:a16="http://schemas.microsoft.com/office/drawing/2014/main" id="{16C241F4-825A-43A7-B70C-BD805780A32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a:extLst>
            <a:ext uri="{FF2B5EF4-FFF2-40B4-BE49-F238E27FC236}">
              <a16:creationId xmlns:a16="http://schemas.microsoft.com/office/drawing/2014/main" id="{9FDAD668-CF23-4D9B-87D7-97CEF22668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a:extLst>
            <a:ext uri="{FF2B5EF4-FFF2-40B4-BE49-F238E27FC236}">
              <a16:creationId xmlns:a16="http://schemas.microsoft.com/office/drawing/2014/main" id="{B8D0AD5B-97E7-4837-B0E4-8D1799E293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a:extLst>
            <a:ext uri="{FF2B5EF4-FFF2-40B4-BE49-F238E27FC236}">
              <a16:creationId xmlns:a16="http://schemas.microsoft.com/office/drawing/2014/main" id="{C32638AE-21AF-47B4-8B3D-A2C160D038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a:extLst>
            <a:ext uri="{FF2B5EF4-FFF2-40B4-BE49-F238E27FC236}">
              <a16:creationId xmlns:a16="http://schemas.microsoft.com/office/drawing/2014/main" id="{893639D3-90CC-4F8C-B87D-7E9F30B50B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a:extLst>
            <a:ext uri="{FF2B5EF4-FFF2-40B4-BE49-F238E27FC236}">
              <a16:creationId xmlns:a16="http://schemas.microsoft.com/office/drawing/2014/main" id="{D723E8EE-0E00-432E-8DA7-01BDAC190D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a:extLst>
            <a:ext uri="{FF2B5EF4-FFF2-40B4-BE49-F238E27FC236}">
              <a16:creationId xmlns:a16="http://schemas.microsoft.com/office/drawing/2014/main" id="{9CCDAD68-61A7-4ABF-A295-838E3BC4C1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a:extLst>
            <a:ext uri="{FF2B5EF4-FFF2-40B4-BE49-F238E27FC236}">
              <a16:creationId xmlns:a16="http://schemas.microsoft.com/office/drawing/2014/main" id="{A82AE892-00A7-4B56-ADFA-D222369382A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3" name="直線コネクタ 402">
          <a:extLst>
            <a:ext uri="{FF2B5EF4-FFF2-40B4-BE49-F238E27FC236}">
              <a16:creationId xmlns:a16="http://schemas.microsoft.com/office/drawing/2014/main" id="{31174F1B-5349-4A5D-A2D6-EB22CE5C8B9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4" name="テキスト ボックス 403">
          <a:extLst>
            <a:ext uri="{FF2B5EF4-FFF2-40B4-BE49-F238E27FC236}">
              <a16:creationId xmlns:a16="http://schemas.microsoft.com/office/drawing/2014/main" id="{D5271D47-00B7-49EF-999B-CFDB82B4777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5" name="直線コネクタ 404">
          <a:extLst>
            <a:ext uri="{FF2B5EF4-FFF2-40B4-BE49-F238E27FC236}">
              <a16:creationId xmlns:a16="http://schemas.microsoft.com/office/drawing/2014/main" id="{C30AB054-C503-40D9-A4F2-2727A4E0EFE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6" name="テキスト ボックス 405">
          <a:extLst>
            <a:ext uri="{FF2B5EF4-FFF2-40B4-BE49-F238E27FC236}">
              <a16:creationId xmlns:a16="http://schemas.microsoft.com/office/drawing/2014/main" id="{53E0874E-9183-408E-95C0-3A2354BC73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7" name="直線コネクタ 406">
          <a:extLst>
            <a:ext uri="{FF2B5EF4-FFF2-40B4-BE49-F238E27FC236}">
              <a16:creationId xmlns:a16="http://schemas.microsoft.com/office/drawing/2014/main" id="{E33EF34E-1C79-467E-A458-3C1A031E0C0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8" name="テキスト ボックス 407">
          <a:extLst>
            <a:ext uri="{FF2B5EF4-FFF2-40B4-BE49-F238E27FC236}">
              <a16:creationId xmlns:a16="http://schemas.microsoft.com/office/drawing/2014/main" id="{2A92076F-849B-4C80-B24A-3BF151A48D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9" name="直線コネクタ 408">
          <a:extLst>
            <a:ext uri="{FF2B5EF4-FFF2-40B4-BE49-F238E27FC236}">
              <a16:creationId xmlns:a16="http://schemas.microsoft.com/office/drawing/2014/main" id="{46117088-4988-4E46-8C11-F7F3F291A85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0" name="テキスト ボックス 409">
          <a:extLst>
            <a:ext uri="{FF2B5EF4-FFF2-40B4-BE49-F238E27FC236}">
              <a16:creationId xmlns:a16="http://schemas.microsoft.com/office/drawing/2014/main" id="{927C9643-24A2-49EB-8B13-4A63C4A8B55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a:extLst>
            <a:ext uri="{FF2B5EF4-FFF2-40B4-BE49-F238E27FC236}">
              <a16:creationId xmlns:a16="http://schemas.microsoft.com/office/drawing/2014/main" id="{EB277D88-BEB8-4E3A-9A4B-86F1175472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a:extLst>
            <a:ext uri="{FF2B5EF4-FFF2-40B4-BE49-F238E27FC236}">
              <a16:creationId xmlns:a16="http://schemas.microsoft.com/office/drawing/2014/main" id="{C8F2486C-17DB-4F03-9BCB-6BFEDB56D35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a:extLst>
            <a:ext uri="{FF2B5EF4-FFF2-40B4-BE49-F238E27FC236}">
              <a16:creationId xmlns:a16="http://schemas.microsoft.com/office/drawing/2014/main" id="{0C4A8155-A586-454B-A7B9-661AAF8D411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414" name="直線コネクタ 413">
          <a:extLst>
            <a:ext uri="{FF2B5EF4-FFF2-40B4-BE49-F238E27FC236}">
              <a16:creationId xmlns:a16="http://schemas.microsoft.com/office/drawing/2014/main" id="{3AA976BA-FF60-43D5-AA0F-3F1FD7DA7BEE}"/>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415" name="【消防施設】&#10;一人当たり面積最小値テキスト">
          <a:extLst>
            <a:ext uri="{FF2B5EF4-FFF2-40B4-BE49-F238E27FC236}">
              <a16:creationId xmlns:a16="http://schemas.microsoft.com/office/drawing/2014/main" id="{25FBDA62-8D44-499C-A07F-EB65BE11E1D8}"/>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416" name="直線コネクタ 415">
          <a:extLst>
            <a:ext uri="{FF2B5EF4-FFF2-40B4-BE49-F238E27FC236}">
              <a16:creationId xmlns:a16="http://schemas.microsoft.com/office/drawing/2014/main" id="{AFECFF45-F938-46CF-9ED8-66CD790D4417}"/>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417" name="【消防施設】&#10;一人当たり面積最大値テキスト">
          <a:extLst>
            <a:ext uri="{FF2B5EF4-FFF2-40B4-BE49-F238E27FC236}">
              <a16:creationId xmlns:a16="http://schemas.microsoft.com/office/drawing/2014/main" id="{E9BD601C-6911-4E1B-A694-FCB6D2944EC1}"/>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418" name="直線コネクタ 417">
          <a:extLst>
            <a:ext uri="{FF2B5EF4-FFF2-40B4-BE49-F238E27FC236}">
              <a16:creationId xmlns:a16="http://schemas.microsoft.com/office/drawing/2014/main" id="{2EFA3D81-EBC9-4D14-95E2-E0395B15ACB5}"/>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419" name="【消防施設】&#10;一人当たり面積平均値テキスト">
          <a:extLst>
            <a:ext uri="{FF2B5EF4-FFF2-40B4-BE49-F238E27FC236}">
              <a16:creationId xmlns:a16="http://schemas.microsoft.com/office/drawing/2014/main" id="{CBD288F5-C7FD-4DCB-876A-7B8CC8ADD1C8}"/>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420" name="フローチャート: 判断 419">
          <a:extLst>
            <a:ext uri="{FF2B5EF4-FFF2-40B4-BE49-F238E27FC236}">
              <a16:creationId xmlns:a16="http://schemas.microsoft.com/office/drawing/2014/main" id="{3D3E62FE-83E0-413D-9D95-CBE9CB9A53F2}"/>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421" name="フローチャート: 判断 420">
          <a:extLst>
            <a:ext uri="{FF2B5EF4-FFF2-40B4-BE49-F238E27FC236}">
              <a16:creationId xmlns:a16="http://schemas.microsoft.com/office/drawing/2014/main" id="{E5012525-DAEB-4484-B8BD-F2717F216AAE}"/>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422" name="n_1aveValue【消防施設】&#10;一人当たり面積">
          <a:extLst>
            <a:ext uri="{FF2B5EF4-FFF2-40B4-BE49-F238E27FC236}">
              <a16:creationId xmlns:a16="http://schemas.microsoft.com/office/drawing/2014/main" id="{B010BCA6-6BB8-49CA-B4AB-7088C608E747}"/>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423" name="フローチャート: 判断 422">
          <a:extLst>
            <a:ext uri="{FF2B5EF4-FFF2-40B4-BE49-F238E27FC236}">
              <a16:creationId xmlns:a16="http://schemas.microsoft.com/office/drawing/2014/main" id="{DAEB4BBB-F91C-4E13-8048-9BA0A5914E9E}"/>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424" name="n_2aveValue【消防施設】&#10;一人当たり面積">
          <a:extLst>
            <a:ext uri="{FF2B5EF4-FFF2-40B4-BE49-F238E27FC236}">
              <a16:creationId xmlns:a16="http://schemas.microsoft.com/office/drawing/2014/main" id="{BF4656C8-49EF-4040-9238-CF7AF81B5144}"/>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63EFD75B-8A28-4332-8F4B-91047B71D9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F51FE059-CF17-40D5-BF82-706547E388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7CF04441-4C23-4D33-A3D8-F1FF78485B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46D5902F-1711-4444-9671-0E44C3CE7F5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DF6FDE0A-6991-4768-9659-3B9140E4B2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52223</xdr:rowOff>
    </xdr:from>
    <xdr:to>
      <xdr:col>116</xdr:col>
      <xdr:colOff>114300</xdr:colOff>
      <xdr:row>85</xdr:row>
      <xdr:rowOff>153823</xdr:rowOff>
    </xdr:to>
    <xdr:sp macro="" textlink="">
      <xdr:nvSpPr>
        <xdr:cNvPr id="430" name="楕円 429">
          <a:extLst>
            <a:ext uri="{FF2B5EF4-FFF2-40B4-BE49-F238E27FC236}">
              <a16:creationId xmlns:a16="http://schemas.microsoft.com/office/drawing/2014/main" id="{8B0C627F-0275-4A00-BD99-02FA0E6A3D12}"/>
            </a:ext>
          </a:extLst>
        </xdr:cNvPr>
        <xdr:cNvSpPr/>
      </xdr:nvSpPr>
      <xdr:spPr>
        <a:xfrm>
          <a:off x="22110700" y="146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138600</xdr:rowOff>
    </xdr:from>
    <xdr:ext cx="469744" cy="259045"/>
    <xdr:sp macro="" textlink="">
      <xdr:nvSpPr>
        <xdr:cNvPr id="431" name="【消防施設】&#10;一人当たり面積該当値テキスト">
          <a:extLst>
            <a:ext uri="{FF2B5EF4-FFF2-40B4-BE49-F238E27FC236}">
              <a16:creationId xmlns:a16="http://schemas.microsoft.com/office/drawing/2014/main" id="{460AC9CD-8433-4985-986E-E339EE97DF06}"/>
            </a:ext>
          </a:extLst>
        </xdr:cNvPr>
        <xdr:cNvSpPr txBox="1"/>
      </xdr:nvSpPr>
      <xdr:spPr>
        <a:xfrm>
          <a:off x="22199600" y="14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67768</xdr:rowOff>
    </xdr:from>
    <xdr:to>
      <xdr:col>112</xdr:col>
      <xdr:colOff>38100</xdr:colOff>
      <xdr:row>85</xdr:row>
      <xdr:rowOff>169368</xdr:rowOff>
    </xdr:to>
    <xdr:sp macro="" textlink="">
      <xdr:nvSpPr>
        <xdr:cNvPr id="432" name="楕円 431">
          <a:extLst>
            <a:ext uri="{FF2B5EF4-FFF2-40B4-BE49-F238E27FC236}">
              <a16:creationId xmlns:a16="http://schemas.microsoft.com/office/drawing/2014/main" id="{F4792601-BA7B-454B-8AD9-AB6301F6A6A9}"/>
            </a:ext>
          </a:extLst>
        </xdr:cNvPr>
        <xdr:cNvSpPr/>
      </xdr:nvSpPr>
      <xdr:spPr>
        <a:xfrm>
          <a:off x="21272500" y="146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103023</xdr:rowOff>
    </xdr:from>
    <xdr:to>
      <xdr:col>116</xdr:col>
      <xdr:colOff>63500</xdr:colOff>
      <xdr:row>85</xdr:row>
      <xdr:rowOff>118568</xdr:rowOff>
    </xdr:to>
    <xdr:cxnSp macro="">
      <xdr:nvCxnSpPr>
        <xdr:cNvPr id="433" name="直線コネクタ 432">
          <a:extLst>
            <a:ext uri="{FF2B5EF4-FFF2-40B4-BE49-F238E27FC236}">
              <a16:creationId xmlns:a16="http://schemas.microsoft.com/office/drawing/2014/main" id="{57A15E17-61BC-495C-A01C-C96E9ABDE30F}"/>
            </a:ext>
          </a:extLst>
        </xdr:cNvPr>
        <xdr:cNvCxnSpPr/>
      </xdr:nvCxnSpPr>
      <xdr:spPr>
        <a:xfrm flipV="1">
          <a:off x="21323300" y="14676273"/>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160495</xdr:rowOff>
    </xdr:from>
    <xdr:ext cx="469744" cy="259045"/>
    <xdr:sp macro="" textlink="">
      <xdr:nvSpPr>
        <xdr:cNvPr id="434" name="n_1mainValue【消防施設】&#10;一人当たり面積">
          <a:extLst>
            <a:ext uri="{FF2B5EF4-FFF2-40B4-BE49-F238E27FC236}">
              <a16:creationId xmlns:a16="http://schemas.microsoft.com/office/drawing/2014/main" id="{680FC822-EC0B-41A2-A397-F0A6E6AD34B7}"/>
            </a:ext>
          </a:extLst>
        </xdr:cNvPr>
        <xdr:cNvSpPr txBox="1"/>
      </xdr:nvSpPr>
      <xdr:spPr>
        <a:xfrm>
          <a:off x="21075727" y="147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83E63E05-78BE-4FE7-A800-EED08EBD60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8E25BA08-05E5-4900-99B1-F222DAB7C6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D975CF13-0DAA-488A-847F-632B175B9F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FE89C9D5-8D74-4782-AF7C-7277D4B271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B8E0768D-2CCE-485E-AE7E-9CB433BC2E6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C7FDC5C6-5307-4B7A-9176-D3A57AE516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8B1DE21D-DAAB-4F98-A3B2-E82AF15108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D51953AA-90C8-4164-AAC2-AFCD7D42E4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E687B7E1-DA3D-4F38-97CF-4A62EF8E1F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8E1905B6-6B47-412F-86D1-E58EA4C9F6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a:extLst>
            <a:ext uri="{FF2B5EF4-FFF2-40B4-BE49-F238E27FC236}">
              <a16:creationId xmlns:a16="http://schemas.microsoft.com/office/drawing/2014/main" id="{4464BE45-6C70-4DD5-BF58-961D1B6B3BB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a:extLst>
            <a:ext uri="{FF2B5EF4-FFF2-40B4-BE49-F238E27FC236}">
              <a16:creationId xmlns:a16="http://schemas.microsoft.com/office/drawing/2014/main" id="{BF92A62D-97FE-4ABF-B586-0DC19B4390ED}"/>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a:extLst>
            <a:ext uri="{FF2B5EF4-FFF2-40B4-BE49-F238E27FC236}">
              <a16:creationId xmlns:a16="http://schemas.microsoft.com/office/drawing/2014/main" id="{252356DC-B791-494B-B9BF-B06F8F44CE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a:extLst>
            <a:ext uri="{FF2B5EF4-FFF2-40B4-BE49-F238E27FC236}">
              <a16:creationId xmlns:a16="http://schemas.microsoft.com/office/drawing/2014/main" id="{17390D28-293B-46EE-BF2F-E57D6ED6490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a:extLst>
            <a:ext uri="{FF2B5EF4-FFF2-40B4-BE49-F238E27FC236}">
              <a16:creationId xmlns:a16="http://schemas.microsoft.com/office/drawing/2014/main" id="{F81C22BB-4E7B-41B0-92BD-EA902109601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a:extLst>
            <a:ext uri="{FF2B5EF4-FFF2-40B4-BE49-F238E27FC236}">
              <a16:creationId xmlns:a16="http://schemas.microsoft.com/office/drawing/2014/main" id="{187ACDA7-7F95-4C16-A732-6A6E185D5DC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a:extLst>
            <a:ext uri="{FF2B5EF4-FFF2-40B4-BE49-F238E27FC236}">
              <a16:creationId xmlns:a16="http://schemas.microsoft.com/office/drawing/2014/main" id="{2437A169-166A-4F83-A10B-85701451BF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a:extLst>
            <a:ext uri="{FF2B5EF4-FFF2-40B4-BE49-F238E27FC236}">
              <a16:creationId xmlns:a16="http://schemas.microsoft.com/office/drawing/2014/main" id="{175B8724-2323-4240-A1E4-ADE4FA1F8FD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a:extLst>
            <a:ext uri="{FF2B5EF4-FFF2-40B4-BE49-F238E27FC236}">
              <a16:creationId xmlns:a16="http://schemas.microsoft.com/office/drawing/2014/main" id="{91054BEF-A396-44EC-82A3-915A5BD9F1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a:extLst>
            <a:ext uri="{FF2B5EF4-FFF2-40B4-BE49-F238E27FC236}">
              <a16:creationId xmlns:a16="http://schemas.microsoft.com/office/drawing/2014/main" id="{4D516D63-8708-41DB-9598-564E1860CF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a:extLst>
            <a:ext uri="{FF2B5EF4-FFF2-40B4-BE49-F238E27FC236}">
              <a16:creationId xmlns:a16="http://schemas.microsoft.com/office/drawing/2014/main" id="{AB965FEC-8685-4D2C-99FE-781650F1093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a:extLst>
            <a:ext uri="{FF2B5EF4-FFF2-40B4-BE49-F238E27FC236}">
              <a16:creationId xmlns:a16="http://schemas.microsoft.com/office/drawing/2014/main" id="{B83F4DBA-997F-428F-A8D1-02711F6E368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a:extLst>
            <a:ext uri="{FF2B5EF4-FFF2-40B4-BE49-F238E27FC236}">
              <a16:creationId xmlns:a16="http://schemas.microsoft.com/office/drawing/2014/main" id="{41A53553-ABEE-4C98-A157-7D0DA8D97E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E24D5471-D610-4C59-8F38-9E8515DC018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a:extLst>
            <a:ext uri="{FF2B5EF4-FFF2-40B4-BE49-F238E27FC236}">
              <a16:creationId xmlns:a16="http://schemas.microsoft.com/office/drawing/2014/main" id="{33FB3F60-1ED3-4C7D-B758-1ECC36FF39A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460" name="直線コネクタ 459">
          <a:extLst>
            <a:ext uri="{FF2B5EF4-FFF2-40B4-BE49-F238E27FC236}">
              <a16:creationId xmlns:a16="http://schemas.microsoft.com/office/drawing/2014/main" id="{59D22719-79F3-4FE8-B437-C3E5BCE094BB}"/>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61" name="【庁舎】&#10;有形固定資産減価償却率最小値テキスト">
          <a:extLst>
            <a:ext uri="{FF2B5EF4-FFF2-40B4-BE49-F238E27FC236}">
              <a16:creationId xmlns:a16="http://schemas.microsoft.com/office/drawing/2014/main" id="{2C612EEF-39B8-493F-85C3-DC4B1BD3E0E6}"/>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62" name="直線コネクタ 461">
          <a:extLst>
            <a:ext uri="{FF2B5EF4-FFF2-40B4-BE49-F238E27FC236}">
              <a16:creationId xmlns:a16="http://schemas.microsoft.com/office/drawing/2014/main" id="{EDBF3861-503C-4FF4-9A3C-5D4844193EC1}"/>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463" name="【庁舎】&#10;有形固定資産減価償却率最大値テキスト">
          <a:extLst>
            <a:ext uri="{FF2B5EF4-FFF2-40B4-BE49-F238E27FC236}">
              <a16:creationId xmlns:a16="http://schemas.microsoft.com/office/drawing/2014/main" id="{BD79021D-3F06-4FB6-A89C-161FADD608F8}"/>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464" name="直線コネクタ 463">
          <a:extLst>
            <a:ext uri="{FF2B5EF4-FFF2-40B4-BE49-F238E27FC236}">
              <a16:creationId xmlns:a16="http://schemas.microsoft.com/office/drawing/2014/main" id="{F03136B1-6201-430B-B386-2D6721E973E2}"/>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465" name="【庁舎】&#10;有形固定資産減価償却率平均値テキスト">
          <a:extLst>
            <a:ext uri="{FF2B5EF4-FFF2-40B4-BE49-F238E27FC236}">
              <a16:creationId xmlns:a16="http://schemas.microsoft.com/office/drawing/2014/main" id="{851CF4F4-F320-4CAE-886F-64430F4F3F30}"/>
            </a:ext>
          </a:extLst>
        </xdr:cNvPr>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466" name="フローチャート: 判断 465">
          <a:extLst>
            <a:ext uri="{FF2B5EF4-FFF2-40B4-BE49-F238E27FC236}">
              <a16:creationId xmlns:a16="http://schemas.microsoft.com/office/drawing/2014/main" id="{530293FF-BA7C-4EA2-902C-2AA85091DFF6}"/>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467" name="フローチャート: 判断 466">
          <a:extLst>
            <a:ext uri="{FF2B5EF4-FFF2-40B4-BE49-F238E27FC236}">
              <a16:creationId xmlns:a16="http://schemas.microsoft.com/office/drawing/2014/main" id="{D31FE82C-93BD-42E3-9F72-C8C6E31F92B1}"/>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468" name="n_1aveValue【庁舎】&#10;有形固定資産減価償却率">
          <a:extLst>
            <a:ext uri="{FF2B5EF4-FFF2-40B4-BE49-F238E27FC236}">
              <a16:creationId xmlns:a16="http://schemas.microsoft.com/office/drawing/2014/main" id="{DF18F075-29E0-429D-A825-249370C81397}"/>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469" name="フローチャート: 判断 468">
          <a:extLst>
            <a:ext uri="{FF2B5EF4-FFF2-40B4-BE49-F238E27FC236}">
              <a16:creationId xmlns:a16="http://schemas.microsoft.com/office/drawing/2014/main" id="{6B044875-4E88-4C8E-8CC2-F90B63877D8E}"/>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470" name="n_2aveValue【庁舎】&#10;有形固定資産減価償却率">
          <a:extLst>
            <a:ext uri="{FF2B5EF4-FFF2-40B4-BE49-F238E27FC236}">
              <a16:creationId xmlns:a16="http://schemas.microsoft.com/office/drawing/2014/main" id="{FF28DFAF-2E5B-456C-8BAB-BE7FF357799F}"/>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ED9EDEB6-FF08-48A1-A27E-A4D3DB324D5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645184D-4956-4660-9082-114B51D1095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6EDAD17-99BA-4DEA-8051-DC7F658D67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5D99E57-ABE1-4CE1-81FE-B139D4D6781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6CAEDB73-C15B-4CAD-8847-8B108C2D21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76" name="楕円 475">
          <a:extLst>
            <a:ext uri="{FF2B5EF4-FFF2-40B4-BE49-F238E27FC236}">
              <a16:creationId xmlns:a16="http://schemas.microsoft.com/office/drawing/2014/main" id="{3560A72F-4990-4805-94AC-E96EB9588C84}"/>
            </a:ext>
          </a:extLst>
        </xdr:cNvPr>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477" name="【庁舎】&#10;有形固定資産減価償却率該当値テキスト">
          <a:extLst>
            <a:ext uri="{FF2B5EF4-FFF2-40B4-BE49-F238E27FC236}">
              <a16:creationId xmlns:a16="http://schemas.microsoft.com/office/drawing/2014/main" id="{7D9C5EBC-93AB-4D3A-8FAC-0EEDCDFCEF06}"/>
            </a:ext>
          </a:extLst>
        </xdr:cNvPr>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59689</xdr:rowOff>
    </xdr:from>
    <xdr:to>
      <xdr:col>81</xdr:col>
      <xdr:colOff>101600</xdr:colOff>
      <xdr:row>105</xdr:row>
      <xdr:rowOff>161289</xdr:rowOff>
    </xdr:to>
    <xdr:sp macro="" textlink="">
      <xdr:nvSpPr>
        <xdr:cNvPr id="478" name="楕円 477">
          <a:extLst>
            <a:ext uri="{FF2B5EF4-FFF2-40B4-BE49-F238E27FC236}">
              <a16:creationId xmlns:a16="http://schemas.microsoft.com/office/drawing/2014/main" id="{F4600B22-EF37-4E3D-B62C-F3EF4A55E608}"/>
            </a:ext>
          </a:extLst>
        </xdr:cNvPr>
        <xdr:cNvSpPr/>
      </xdr:nvSpPr>
      <xdr:spPr>
        <a:xfrm>
          <a:off x="15430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110489</xdr:rowOff>
    </xdr:to>
    <xdr:cxnSp macro="">
      <xdr:nvCxnSpPr>
        <xdr:cNvPr id="479" name="直線コネクタ 478">
          <a:extLst>
            <a:ext uri="{FF2B5EF4-FFF2-40B4-BE49-F238E27FC236}">
              <a16:creationId xmlns:a16="http://schemas.microsoft.com/office/drawing/2014/main" id="{BD7F5F58-3DD7-4188-AB03-940ADE2A30F3}"/>
            </a:ext>
          </a:extLst>
        </xdr:cNvPr>
        <xdr:cNvCxnSpPr/>
      </xdr:nvCxnSpPr>
      <xdr:spPr>
        <a:xfrm flipV="1">
          <a:off x="15481300" y="180980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152416</xdr:rowOff>
    </xdr:from>
    <xdr:ext cx="405111" cy="259045"/>
    <xdr:sp macro="" textlink="">
      <xdr:nvSpPr>
        <xdr:cNvPr id="480" name="n_1mainValue【庁舎】&#10;有形固定資産減価償却率">
          <a:extLst>
            <a:ext uri="{FF2B5EF4-FFF2-40B4-BE49-F238E27FC236}">
              <a16:creationId xmlns:a16="http://schemas.microsoft.com/office/drawing/2014/main" id="{8C8949AD-7D3D-4D1C-B324-45EBB40343D7}"/>
            </a:ext>
          </a:extLst>
        </xdr:cNvPr>
        <xdr:cNvSpPr txBox="1"/>
      </xdr:nvSpPr>
      <xdr:spPr>
        <a:xfrm>
          <a:off x="15266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a:extLst>
            <a:ext uri="{FF2B5EF4-FFF2-40B4-BE49-F238E27FC236}">
              <a16:creationId xmlns:a16="http://schemas.microsoft.com/office/drawing/2014/main" id="{E93BFD66-F239-4078-BD2D-6BFB118FD97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a:extLst>
            <a:ext uri="{FF2B5EF4-FFF2-40B4-BE49-F238E27FC236}">
              <a16:creationId xmlns:a16="http://schemas.microsoft.com/office/drawing/2014/main" id="{A72BC482-C674-4892-A7B0-D7C6E8EE5B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a:extLst>
            <a:ext uri="{FF2B5EF4-FFF2-40B4-BE49-F238E27FC236}">
              <a16:creationId xmlns:a16="http://schemas.microsoft.com/office/drawing/2014/main" id="{4DF677F9-2363-4649-AC51-4B7CB9FECD3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a:extLst>
            <a:ext uri="{FF2B5EF4-FFF2-40B4-BE49-F238E27FC236}">
              <a16:creationId xmlns:a16="http://schemas.microsoft.com/office/drawing/2014/main" id="{0CB99909-EC73-498A-9B69-216810D728D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a:extLst>
            <a:ext uri="{FF2B5EF4-FFF2-40B4-BE49-F238E27FC236}">
              <a16:creationId xmlns:a16="http://schemas.microsoft.com/office/drawing/2014/main" id="{795BA819-1A64-4E3B-B46B-9D897C927F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a:extLst>
            <a:ext uri="{FF2B5EF4-FFF2-40B4-BE49-F238E27FC236}">
              <a16:creationId xmlns:a16="http://schemas.microsoft.com/office/drawing/2014/main" id="{637A6F6F-87D6-4FDD-BB79-55B8A55BEC2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a:extLst>
            <a:ext uri="{FF2B5EF4-FFF2-40B4-BE49-F238E27FC236}">
              <a16:creationId xmlns:a16="http://schemas.microsoft.com/office/drawing/2014/main" id="{DBFFC0F9-3963-40D0-8DB8-3E9B9AB430F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a:extLst>
            <a:ext uri="{FF2B5EF4-FFF2-40B4-BE49-F238E27FC236}">
              <a16:creationId xmlns:a16="http://schemas.microsoft.com/office/drawing/2014/main" id="{2BE8B8E7-E535-4693-A9C9-3EF5F15F96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a:extLst>
            <a:ext uri="{FF2B5EF4-FFF2-40B4-BE49-F238E27FC236}">
              <a16:creationId xmlns:a16="http://schemas.microsoft.com/office/drawing/2014/main" id="{7342F9E1-2B65-42F7-A856-329EE55979E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a:extLst>
            <a:ext uri="{FF2B5EF4-FFF2-40B4-BE49-F238E27FC236}">
              <a16:creationId xmlns:a16="http://schemas.microsoft.com/office/drawing/2014/main" id="{8DC92995-5D5D-425B-8000-79722DBA4A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1" name="直線コネクタ 490">
          <a:extLst>
            <a:ext uri="{FF2B5EF4-FFF2-40B4-BE49-F238E27FC236}">
              <a16:creationId xmlns:a16="http://schemas.microsoft.com/office/drawing/2014/main" id="{B54D6083-2848-4F0C-9EAA-15D3E3D288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2" name="テキスト ボックス 491">
          <a:extLst>
            <a:ext uri="{FF2B5EF4-FFF2-40B4-BE49-F238E27FC236}">
              <a16:creationId xmlns:a16="http://schemas.microsoft.com/office/drawing/2014/main" id="{5F2CEF33-47F4-44F4-8990-BFC10B0E01D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3" name="直線コネクタ 492">
          <a:extLst>
            <a:ext uri="{FF2B5EF4-FFF2-40B4-BE49-F238E27FC236}">
              <a16:creationId xmlns:a16="http://schemas.microsoft.com/office/drawing/2014/main" id="{3FAA55BD-651D-486F-9AEF-8A38BF89DE2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4" name="テキスト ボックス 493">
          <a:extLst>
            <a:ext uri="{FF2B5EF4-FFF2-40B4-BE49-F238E27FC236}">
              <a16:creationId xmlns:a16="http://schemas.microsoft.com/office/drawing/2014/main" id="{8F8B83B3-B7B6-4CEB-A47C-7E5C8E381E4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5" name="直線コネクタ 494">
          <a:extLst>
            <a:ext uri="{FF2B5EF4-FFF2-40B4-BE49-F238E27FC236}">
              <a16:creationId xmlns:a16="http://schemas.microsoft.com/office/drawing/2014/main" id="{B9A0FD46-0E7B-4B6C-B78D-175F94E911B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6" name="テキスト ボックス 495">
          <a:extLst>
            <a:ext uri="{FF2B5EF4-FFF2-40B4-BE49-F238E27FC236}">
              <a16:creationId xmlns:a16="http://schemas.microsoft.com/office/drawing/2014/main" id="{C47A4438-4899-4BBA-90A3-7BB0EFF891D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7" name="直線コネクタ 496">
          <a:extLst>
            <a:ext uri="{FF2B5EF4-FFF2-40B4-BE49-F238E27FC236}">
              <a16:creationId xmlns:a16="http://schemas.microsoft.com/office/drawing/2014/main" id="{4613B37B-3454-4ACA-BFF4-F3B6048152F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8" name="テキスト ボックス 497">
          <a:extLst>
            <a:ext uri="{FF2B5EF4-FFF2-40B4-BE49-F238E27FC236}">
              <a16:creationId xmlns:a16="http://schemas.microsoft.com/office/drawing/2014/main" id="{34BFD750-790B-4559-BA60-C1E355AE552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9" name="直線コネクタ 498">
          <a:extLst>
            <a:ext uri="{FF2B5EF4-FFF2-40B4-BE49-F238E27FC236}">
              <a16:creationId xmlns:a16="http://schemas.microsoft.com/office/drawing/2014/main" id="{265CC0BC-5A7B-4035-932F-54F10795C4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0" name="テキスト ボックス 499">
          <a:extLst>
            <a:ext uri="{FF2B5EF4-FFF2-40B4-BE49-F238E27FC236}">
              <a16:creationId xmlns:a16="http://schemas.microsoft.com/office/drawing/2014/main" id="{D9D5E0E2-BF6B-4C97-B830-030C13598A5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1" name="直線コネクタ 500">
          <a:extLst>
            <a:ext uri="{FF2B5EF4-FFF2-40B4-BE49-F238E27FC236}">
              <a16:creationId xmlns:a16="http://schemas.microsoft.com/office/drawing/2014/main" id="{C4B1FA59-43A4-4B05-856F-0D815476EE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2" name="テキスト ボックス 501">
          <a:extLst>
            <a:ext uri="{FF2B5EF4-FFF2-40B4-BE49-F238E27FC236}">
              <a16:creationId xmlns:a16="http://schemas.microsoft.com/office/drawing/2014/main" id="{A1BFD381-C493-4657-A63E-DE513D7C956A}"/>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a:extLst>
            <a:ext uri="{FF2B5EF4-FFF2-40B4-BE49-F238E27FC236}">
              <a16:creationId xmlns:a16="http://schemas.microsoft.com/office/drawing/2014/main" id="{B57A20B1-2067-453D-93F9-A1A9EDD8AF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4" name="テキスト ボックス 503">
          <a:extLst>
            <a:ext uri="{FF2B5EF4-FFF2-40B4-BE49-F238E27FC236}">
              <a16:creationId xmlns:a16="http://schemas.microsoft.com/office/drawing/2014/main" id="{2871D1AF-8839-48B2-B9AD-71721AF3C43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a:extLst>
            <a:ext uri="{FF2B5EF4-FFF2-40B4-BE49-F238E27FC236}">
              <a16:creationId xmlns:a16="http://schemas.microsoft.com/office/drawing/2014/main" id="{306C31C7-8B89-4A92-B9EB-6C1C3D9AB0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506" name="直線コネクタ 505">
          <a:extLst>
            <a:ext uri="{FF2B5EF4-FFF2-40B4-BE49-F238E27FC236}">
              <a16:creationId xmlns:a16="http://schemas.microsoft.com/office/drawing/2014/main" id="{47702B27-C26B-485C-821D-CE19F2E5F1B0}"/>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507" name="【庁舎】&#10;一人当たり面積最小値テキスト">
          <a:extLst>
            <a:ext uri="{FF2B5EF4-FFF2-40B4-BE49-F238E27FC236}">
              <a16:creationId xmlns:a16="http://schemas.microsoft.com/office/drawing/2014/main" id="{E729E31A-3468-4A3B-A620-B77D68574FB5}"/>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508" name="直線コネクタ 507">
          <a:extLst>
            <a:ext uri="{FF2B5EF4-FFF2-40B4-BE49-F238E27FC236}">
              <a16:creationId xmlns:a16="http://schemas.microsoft.com/office/drawing/2014/main" id="{F03F1FFC-6861-46AE-A9A2-74D189612838}"/>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509" name="【庁舎】&#10;一人当たり面積最大値テキスト">
          <a:extLst>
            <a:ext uri="{FF2B5EF4-FFF2-40B4-BE49-F238E27FC236}">
              <a16:creationId xmlns:a16="http://schemas.microsoft.com/office/drawing/2014/main" id="{CC3278A5-565B-4358-9667-E14C1876C64D}"/>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510" name="直線コネクタ 509">
          <a:extLst>
            <a:ext uri="{FF2B5EF4-FFF2-40B4-BE49-F238E27FC236}">
              <a16:creationId xmlns:a16="http://schemas.microsoft.com/office/drawing/2014/main" id="{F7E9C747-6022-4AE8-BB84-D43D50A6E0CD}"/>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511" name="【庁舎】&#10;一人当たり面積平均値テキスト">
          <a:extLst>
            <a:ext uri="{FF2B5EF4-FFF2-40B4-BE49-F238E27FC236}">
              <a16:creationId xmlns:a16="http://schemas.microsoft.com/office/drawing/2014/main" id="{513918A1-80D7-4211-85B4-7529DF03589C}"/>
            </a:ext>
          </a:extLst>
        </xdr:cNvPr>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512" name="フローチャート: 判断 511">
          <a:extLst>
            <a:ext uri="{FF2B5EF4-FFF2-40B4-BE49-F238E27FC236}">
              <a16:creationId xmlns:a16="http://schemas.microsoft.com/office/drawing/2014/main" id="{48A5D3AB-F8B1-4807-92BE-587F93D980CA}"/>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513" name="フローチャート: 判断 512">
          <a:extLst>
            <a:ext uri="{FF2B5EF4-FFF2-40B4-BE49-F238E27FC236}">
              <a16:creationId xmlns:a16="http://schemas.microsoft.com/office/drawing/2014/main" id="{9E023662-22F8-4EDE-BC17-B48A947EB445}"/>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514" name="n_1aveValue【庁舎】&#10;一人当たり面積">
          <a:extLst>
            <a:ext uri="{FF2B5EF4-FFF2-40B4-BE49-F238E27FC236}">
              <a16:creationId xmlns:a16="http://schemas.microsoft.com/office/drawing/2014/main" id="{BF0CF506-9869-4D8E-9F6F-A629BAC42B2A}"/>
            </a:ext>
          </a:extLst>
        </xdr:cNvPr>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515" name="フローチャート: 判断 514">
          <a:extLst>
            <a:ext uri="{FF2B5EF4-FFF2-40B4-BE49-F238E27FC236}">
              <a16:creationId xmlns:a16="http://schemas.microsoft.com/office/drawing/2014/main" id="{C661CFC6-74CD-4053-AEB3-D5F3644C5485}"/>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516" name="n_2aveValue【庁舎】&#10;一人当たり面積">
          <a:extLst>
            <a:ext uri="{FF2B5EF4-FFF2-40B4-BE49-F238E27FC236}">
              <a16:creationId xmlns:a16="http://schemas.microsoft.com/office/drawing/2014/main" id="{AAB725C9-2C02-48D1-99BE-25EDF0990D5A}"/>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87E40811-27F3-4213-8882-8D71F18C1D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7E14FC1D-727C-4B76-B9A4-1B280A4D9E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19FDBB88-7BBE-45DA-949A-EF50BEBCB8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60D5AF83-6BFB-4768-A3A8-E2DC6542CE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1691C070-1603-4818-97E9-32C80F846C2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169907</xdr:rowOff>
    </xdr:from>
    <xdr:to>
      <xdr:col>116</xdr:col>
      <xdr:colOff>114300</xdr:colOff>
      <xdr:row>107</xdr:row>
      <xdr:rowOff>100057</xdr:rowOff>
    </xdr:to>
    <xdr:sp macro="" textlink="">
      <xdr:nvSpPr>
        <xdr:cNvPr id="522" name="楕円 521">
          <a:extLst>
            <a:ext uri="{FF2B5EF4-FFF2-40B4-BE49-F238E27FC236}">
              <a16:creationId xmlns:a16="http://schemas.microsoft.com/office/drawing/2014/main" id="{0354F58E-17A0-4F91-8C47-7027E4804064}"/>
            </a:ext>
          </a:extLst>
        </xdr:cNvPr>
        <xdr:cNvSpPr/>
      </xdr:nvSpPr>
      <xdr:spPr>
        <a:xfrm>
          <a:off x="22110700" y="1834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21334</xdr:rowOff>
    </xdr:from>
    <xdr:ext cx="469744" cy="259045"/>
    <xdr:sp macro="" textlink="">
      <xdr:nvSpPr>
        <xdr:cNvPr id="523" name="【庁舎】&#10;一人当たり面積該当値テキスト">
          <a:extLst>
            <a:ext uri="{FF2B5EF4-FFF2-40B4-BE49-F238E27FC236}">
              <a16:creationId xmlns:a16="http://schemas.microsoft.com/office/drawing/2014/main" id="{7DDDFBDA-1940-4636-B3A2-A6BB52475EC3}"/>
            </a:ext>
          </a:extLst>
        </xdr:cNvPr>
        <xdr:cNvSpPr txBox="1"/>
      </xdr:nvSpPr>
      <xdr:spPr>
        <a:xfrm>
          <a:off x="22199600" y="1819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26053</xdr:rowOff>
    </xdr:from>
    <xdr:to>
      <xdr:col>112</xdr:col>
      <xdr:colOff>38100</xdr:colOff>
      <xdr:row>107</xdr:row>
      <xdr:rowOff>127653</xdr:rowOff>
    </xdr:to>
    <xdr:sp macro="" textlink="">
      <xdr:nvSpPr>
        <xdr:cNvPr id="524" name="楕円 523">
          <a:extLst>
            <a:ext uri="{FF2B5EF4-FFF2-40B4-BE49-F238E27FC236}">
              <a16:creationId xmlns:a16="http://schemas.microsoft.com/office/drawing/2014/main" id="{C0FB2542-AD91-4CE8-B777-0923161ED771}"/>
            </a:ext>
          </a:extLst>
        </xdr:cNvPr>
        <xdr:cNvSpPr/>
      </xdr:nvSpPr>
      <xdr:spPr>
        <a:xfrm>
          <a:off x="21272500" y="1837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49257</xdr:rowOff>
    </xdr:from>
    <xdr:to>
      <xdr:col>116</xdr:col>
      <xdr:colOff>63500</xdr:colOff>
      <xdr:row>107</xdr:row>
      <xdr:rowOff>76853</xdr:rowOff>
    </xdr:to>
    <xdr:cxnSp macro="">
      <xdr:nvCxnSpPr>
        <xdr:cNvPr id="525" name="直線コネクタ 524">
          <a:extLst>
            <a:ext uri="{FF2B5EF4-FFF2-40B4-BE49-F238E27FC236}">
              <a16:creationId xmlns:a16="http://schemas.microsoft.com/office/drawing/2014/main" id="{E35D2B8C-1485-4CE6-BB5B-87C37A28DA6F}"/>
            </a:ext>
          </a:extLst>
        </xdr:cNvPr>
        <xdr:cNvCxnSpPr/>
      </xdr:nvCxnSpPr>
      <xdr:spPr>
        <a:xfrm flipV="1">
          <a:off x="21323300" y="18394407"/>
          <a:ext cx="8382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144180</xdr:rowOff>
    </xdr:from>
    <xdr:ext cx="469744" cy="259045"/>
    <xdr:sp macro="" textlink="">
      <xdr:nvSpPr>
        <xdr:cNvPr id="526" name="n_1mainValue【庁舎】&#10;一人当たり面積">
          <a:extLst>
            <a:ext uri="{FF2B5EF4-FFF2-40B4-BE49-F238E27FC236}">
              <a16:creationId xmlns:a16="http://schemas.microsoft.com/office/drawing/2014/main" id="{EA3A32F2-FF0A-4F8C-8D08-0B4C3205DF4B}"/>
            </a:ext>
          </a:extLst>
        </xdr:cNvPr>
        <xdr:cNvSpPr txBox="1"/>
      </xdr:nvSpPr>
      <xdr:spPr>
        <a:xfrm>
          <a:off x="21075727" y="1814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a:extLst>
            <a:ext uri="{FF2B5EF4-FFF2-40B4-BE49-F238E27FC236}">
              <a16:creationId xmlns:a16="http://schemas.microsoft.com/office/drawing/2014/main" id="{372B8CE2-E9D7-4AA6-840B-99009E92F6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a:extLst>
            <a:ext uri="{FF2B5EF4-FFF2-40B4-BE49-F238E27FC236}">
              <a16:creationId xmlns:a16="http://schemas.microsoft.com/office/drawing/2014/main" id="{AAE79978-DEC9-48B9-826E-65A1132C39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a:extLst>
            <a:ext uri="{FF2B5EF4-FFF2-40B4-BE49-F238E27FC236}">
              <a16:creationId xmlns:a16="http://schemas.microsoft.com/office/drawing/2014/main" id="{DFCDFB0A-2D6A-4A89-92BB-791B6218AF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一般廃棄物処理施設の有形固定資産減価償却率が高い傾向にありますが、平成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年度から大町市・白馬村・小谷村の広域で一般廃棄物処理施設の運営を行うこととなるため、減少する予定です。体育館・プールについては、閉校した小学校の跡地利用として平成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年度に体育館等を建替・改良を行ったため、数値が低くなっています。消防施設については、随時消防団の待機施設等の新築・更新を行っているため、低くなっている傾向にあります。庁舎については、平成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年度に庁舎の半分を改築しているため、数値が低い傾向にあります。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類似団体内平均値とほぼ同じ程度である。</a:t>
          </a:r>
        </a:p>
        <a:p>
          <a:r>
            <a:rPr kumimoji="1" lang="ja-JP" altLang="en-US" sz="1300">
              <a:latin typeface="ＭＳ Ｐゴシック" panose="020B0600070205080204" pitchFamily="50" charset="-128"/>
              <a:ea typeface="ＭＳ Ｐゴシック" panose="020B0600070205080204" pitchFamily="50" charset="-128"/>
            </a:rPr>
            <a:t>人口の減少（年度末比▲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人）や高齢化率の増加に加え、村の主産業である観光産業・土木建築産業の低迷等により税収の増加は見込めないため、引き続き行政の効率化及び財政の健全化に努める。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68580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34307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％）を下回っている。</a:t>
          </a:r>
        </a:p>
        <a:p>
          <a:r>
            <a:rPr kumimoji="1" lang="ja-JP" altLang="en-US" sz="1300">
              <a:latin typeface="ＭＳ Ｐゴシック" panose="020B0600070205080204" pitchFamily="50" charset="-128"/>
              <a:ea typeface="ＭＳ Ｐゴシック" panose="020B0600070205080204" pitchFamily="50" charset="-128"/>
            </a:rPr>
            <a:t>地理的な条件等から維持管理が必要な施設数や道路等の補修や除雪費など、施設の長寿命化に向けての投資が多くなる傾向にあり、経常的なコストを圧縮することが困難な状況である。そのため、大きな改善は見込めないが今後も効率的な行政運営に努め改善を図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275,685</a:t>
          </a:r>
          <a:r>
            <a:rPr kumimoji="1" lang="ja-JP" altLang="en-US" sz="1300">
              <a:latin typeface="ＭＳ Ｐゴシック" panose="020B0600070205080204" pitchFamily="50" charset="-128"/>
              <a:ea typeface="ＭＳ Ｐゴシック" panose="020B0600070205080204" pitchFamily="50" charset="-128"/>
            </a:rPr>
            <a:t>千円</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年度除雪費　</a:t>
          </a:r>
          <a:r>
            <a:rPr kumimoji="1" lang="en-US" altLang="ja-JP" sz="1300">
              <a:latin typeface="ＭＳ Ｐゴシック" panose="020B0600070205080204" pitchFamily="50" charset="-128"/>
              <a:ea typeface="ＭＳ Ｐゴシック" panose="020B0600070205080204" pitchFamily="50" charset="-128"/>
            </a:rPr>
            <a:t>265,614</a:t>
          </a:r>
          <a:r>
            <a:rPr kumimoji="1" lang="ja-JP" altLang="en-US" sz="1300">
              <a:latin typeface="ＭＳ Ｐゴシック" panose="020B0600070205080204" pitchFamily="50" charset="-128"/>
              <a:ea typeface="ＭＳ Ｐゴシック" panose="020B0600070205080204" pitchFamily="50" charset="-128"/>
            </a:rPr>
            <a:t>千円</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32131</xdr:rowOff>
    </xdr:from>
    <xdr:to>
      <xdr:col>23</xdr:col>
      <xdr:colOff>133350</xdr:colOff>
      <xdr:row>64</xdr:row>
      <xdr:rowOff>61087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0493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61087</xdr:rowOff>
    </xdr:from>
    <xdr:to>
      <xdr:col>19</xdr:col>
      <xdr:colOff>133350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3388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6043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68199</xdr:rowOff>
    </xdr:from>
    <xdr:to>
      <xdr:col>11</xdr:col>
      <xdr:colOff>31750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12449"/>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152781</xdr:rowOff>
    </xdr:from>
    <xdr:to>
      <xdr:col>23</xdr:col>
      <xdr:colOff>184150</xdr:colOff>
      <xdr:row>64</xdr:row>
      <xdr:rowOff>82931</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169308</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10287</xdr:rowOff>
    </xdr:from>
    <xdr:to>
      <xdr:col>19</xdr:col>
      <xdr:colOff>184150</xdr:colOff>
      <xdr:row>64</xdr:row>
      <xdr:rowOff>111887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122064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5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17399</xdr:rowOff>
    </xdr:from>
    <xdr:to>
      <xdr:col>7</xdr:col>
      <xdr:colOff>31750</xdr:colOff>
      <xdr:row>65</xdr:row>
      <xdr:rowOff>118999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103776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〇集落支援員・地域おこし協力隊員を多く採用しているため、増加傾向にあるが、その経費は特別交付税で措置されるため実負担は圧縮される。当該制度を今後も継続することから、恒常的なものとなる。</a:t>
          </a:r>
        </a:p>
        <a:p>
          <a:r>
            <a:rPr kumimoji="1" lang="ja-JP" altLang="en-US" sz="1300">
              <a:latin typeface="ＭＳ Ｐゴシック" panose="020B0600070205080204" pitchFamily="50" charset="-128"/>
              <a:ea typeface="ＭＳ Ｐゴシック" panose="020B0600070205080204" pitchFamily="50" charset="-128"/>
            </a:rPr>
            <a:t>〇ふるさと応援寄付事業において平成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38,872</a:t>
          </a:r>
          <a:r>
            <a:rPr kumimoji="1" lang="ja-JP" altLang="en-US" sz="1300">
              <a:latin typeface="ＭＳ Ｐゴシック" panose="020B0600070205080204" pitchFamily="50" charset="-128"/>
              <a:ea typeface="ＭＳ Ｐゴシック" panose="020B0600070205080204" pitchFamily="50" charset="-128"/>
            </a:rPr>
            <a:t>件の寄付があった。平成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年度以降は、返戻率を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割に引き下げたことにより、前年度より減少傾向にある。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118064</xdr:rowOff>
    </xdr:from>
    <xdr:to>
      <xdr:col>23</xdr:col>
      <xdr:colOff>133350</xdr:colOff>
      <xdr:row>83</xdr:row>
      <xdr:rowOff>124332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348414"/>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95915</xdr:rowOff>
    </xdr:from>
    <xdr:to>
      <xdr:col>19</xdr:col>
      <xdr:colOff>133350</xdr:colOff>
      <xdr:row>83</xdr:row>
      <xdr:rowOff>124332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54815"/>
          <a:ext cx="889000" cy="19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45369</xdr:rowOff>
    </xdr:from>
    <xdr:to>
      <xdr:col>15</xdr:col>
      <xdr:colOff>82550</xdr:colOff>
      <xdr:row>82</xdr:row>
      <xdr:rowOff>95915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04269"/>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16614</xdr:rowOff>
    </xdr:from>
    <xdr:to>
      <xdr:col>11</xdr:col>
      <xdr:colOff>31750</xdr:colOff>
      <xdr:row>82</xdr:row>
      <xdr:rowOff>45369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75514"/>
          <a:ext cx="8890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67264</xdr:rowOff>
    </xdr:from>
    <xdr:to>
      <xdr:col>23</xdr:col>
      <xdr:colOff>184150</xdr:colOff>
      <xdr:row>83</xdr:row>
      <xdr:rowOff>168864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39341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6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73532</xdr:rowOff>
    </xdr:from>
    <xdr:to>
      <xdr:col>19</xdr:col>
      <xdr:colOff>184150</xdr:colOff>
      <xdr:row>84</xdr:row>
      <xdr:rowOff>3682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0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159909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90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45115</xdr:rowOff>
    </xdr:from>
    <xdr:to>
      <xdr:col>15</xdr:col>
      <xdr:colOff>133350</xdr:colOff>
      <xdr:row>82</xdr:row>
      <xdr:rowOff>146715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131492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19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166019</xdr:rowOff>
    </xdr:from>
    <xdr:to>
      <xdr:col>11</xdr:col>
      <xdr:colOff>82550</xdr:colOff>
      <xdr:row>82</xdr:row>
      <xdr:rowOff>96169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5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80946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3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137264</xdr:rowOff>
    </xdr:from>
    <xdr:to>
      <xdr:col>7</xdr:col>
      <xdr:colOff>31750</xdr:colOff>
      <xdr:row>82</xdr:row>
      <xdr:rowOff>67414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52191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号俸抑制措置をとったことから、類似団体よりやや下回る水準になっている。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今後も民間の状況等を踏まえ、バランスのとれた水準を保つように努める。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41275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78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41275</xdr:rowOff>
    </xdr:from>
    <xdr:to>
      <xdr:col>77</xdr:col>
      <xdr:colOff>44450</xdr:colOff>
      <xdr:row>86</xdr:row>
      <xdr:rowOff>83502</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83502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773911"/>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29211</xdr:rowOff>
    </xdr:from>
    <xdr:to>
      <xdr:col>68</xdr:col>
      <xdr:colOff>152400</xdr:colOff>
      <xdr:row>86</xdr:row>
      <xdr:rowOff>131763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77391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32702</xdr:rowOff>
    </xdr:from>
    <xdr:to>
      <xdr:col>73</xdr:col>
      <xdr:colOff>44450</xdr:colOff>
      <xdr:row>86</xdr:row>
      <xdr:rowOff>134302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167340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行政事務分担の見直しや人員配置を適正に行うことで職員の削減・採用を行っているため、類似団体平均を下回っている。</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126336</xdr:rowOff>
    </xdr:from>
    <xdr:to>
      <xdr:col>81</xdr:col>
      <xdr:colOff>44450</xdr:colOff>
      <xdr:row>59</xdr:row>
      <xdr:rowOff>131163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41886"/>
          <a:ext cx="8382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122181</xdr:rowOff>
    </xdr:from>
    <xdr:to>
      <xdr:col>77</xdr:col>
      <xdr:colOff>44450</xdr:colOff>
      <xdr:row>59</xdr:row>
      <xdr:rowOff>126336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237731"/>
          <a:ext cx="88900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121243</xdr:rowOff>
    </xdr:from>
    <xdr:to>
      <xdr:col>72</xdr:col>
      <xdr:colOff>203200</xdr:colOff>
      <xdr:row>59</xdr:row>
      <xdr:rowOff>122181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36793"/>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115881</xdr:rowOff>
    </xdr:from>
    <xdr:to>
      <xdr:col>68</xdr:col>
      <xdr:colOff>152400</xdr:colOff>
      <xdr:row>59</xdr:row>
      <xdr:rowOff>121243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231431"/>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80363</xdr:rowOff>
    </xdr:from>
    <xdr:to>
      <xdr:col>81</xdr:col>
      <xdr:colOff>95250</xdr:colOff>
      <xdr:row>60</xdr:row>
      <xdr:rowOff>10513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96890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4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75536</xdr:rowOff>
    </xdr:from>
    <xdr:to>
      <xdr:col>77</xdr:col>
      <xdr:colOff>95250</xdr:colOff>
      <xdr:row>60</xdr:row>
      <xdr:rowOff>5686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15863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59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71381</xdr:rowOff>
    </xdr:from>
    <xdr:to>
      <xdr:col>73</xdr:col>
      <xdr:colOff>44450</xdr:colOff>
      <xdr:row>60</xdr:row>
      <xdr:rowOff>1531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5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70443</xdr:rowOff>
    </xdr:from>
    <xdr:to>
      <xdr:col>68</xdr:col>
      <xdr:colOff>203200</xdr:colOff>
      <xdr:row>60</xdr:row>
      <xdr:rowOff>593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10770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65081</xdr:rowOff>
    </xdr:from>
    <xdr:to>
      <xdr:col>64</xdr:col>
      <xdr:colOff>152400</xdr:colOff>
      <xdr:row>59</xdr:row>
      <xdr:rowOff>166681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8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4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類似団体平均を上回っているが、大規模な普通建設事業等の完了に伴う借入減少や長期計画に基づく負担の平準化により負担比率は改善傾向にある</a:t>
          </a:r>
        </a:p>
        <a:p>
          <a:r>
            <a:rPr kumimoji="1" lang="ja-JP" altLang="en-US" sz="1300">
              <a:latin typeface="ＭＳ Ｐゴシック" panose="020B0600070205080204" pitchFamily="50" charset="-128"/>
              <a:ea typeface="ＭＳ Ｐゴシック" panose="020B0600070205080204" pitchFamily="50" charset="-128"/>
            </a:rPr>
            <a:t>しかしながら繰上げ償還等を実施する予定は無いことに加え、道路改良・大規模補修等は過疎対策事業債を活用しなければ実行できないことから、今後も大きな改善は見込めないため、起債の適正管理に努める必要がある。</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20320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20320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43</xdr:row>
      <xdr:rowOff>167640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44450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5399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交付税算入率の高い起債借入（過疎対策事業債）を実行するとともに、巨額な投資事業を抑制・平準化することで将来負担比率が算定されない状況を維持している。</a:t>
          </a:r>
        </a:p>
        <a:p>
          <a:r>
            <a:rPr kumimoji="1" lang="ja-JP" altLang="en-US" sz="1300">
              <a:latin typeface="ＭＳ Ｐゴシック" panose="020B0600070205080204" pitchFamily="50" charset="-128"/>
              <a:ea typeface="ＭＳ Ｐゴシック" panose="020B0600070205080204" pitchFamily="50" charset="-128"/>
            </a:rPr>
            <a:t>今後も保有する基金の取崩を抑制するとともに真に必要な事業に予算を投じることで健全な財政運営を推進する。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各平均を下回っており、良好な状況といえる。</a:t>
          </a:r>
        </a:p>
        <a:p>
          <a:r>
            <a:rPr kumimoji="1" lang="ja-JP" altLang="en-US" sz="1300">
              <a:latin typeface="ＭＳ Ｐゴシック" panose="020B0600070205080204" pitchFamily="50" charset="-128"/>
              <a:ea typeface="ＭＳ Ｐゴシック" panose="020B0600070205080204" pitchFamily="50" charset="-128"/>
            </a:rPr>
            <a:t>今後も適正な人員配置等を推進し適切な定員管理に努める。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83566</xdr:rowOff>
    </xdr:from>
    <xdr:to>
      <xdr:col>24</xdr:col>
      <xdr:colOff>25400</xdr:colOff>
      <xdr:row>33</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414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1270</xdr:rowOff>
    </xdr:from>
    <xdr:to>
      <xdr:col>19</xdr:col>
      <xdr:colOff>187325</xdr:colOff>
      <xdr:row>33</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591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545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131572</xdr:rowOff>
    </xdr:from>
    <xdr:to>
      <xdr:col>11</xdr:col>
      <xdr:colOff>9525</xdr:colOff>
      <xdr:row>32</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179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78486</xdr:rowOff>
    </xdr:from>
    <xdr:to>
      <xdr:col>24</xdr:col>
      <xdr:colOff>76200</xdr:colOff>
      <xdr:row>34</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32766</xdr:rowOff>
    </xdr:from>
    <xdr:to>
      <xdr:col>20</xdr:col>
      <xdr:colOff>38100</xdr:colOff>
      <xdr:row>33</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144543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5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121920</xdr:rowOff>
    </xdr:from>
    <xdr:to>
      <xdr:col>15</xdr:col>
      <xdr:colOff>149225</xdr:colOff>
      <xdr:row>33</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62247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117348</xdr:rowOff>
    </xdr:from>
    <xdr:to>
      <xdr:col>11</xdr:col>
      <xdr:colOff>60325</xdr:colOff>
      <xdr:row>33</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80772</xdr:rowOff>
    </xdr:from>
    <xdr:to>
      <xdr:col>6</xdr:col>
      <xdr:colOff>171450</xdr:colOff>
      <xdr:row>33</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地域おこし協力隊・集落支援員を多く採用すること等による物件費の増加があるが、平成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年度からふるさと応援寄付に対する返礼品により、臨時経費が増加傾向にあるため、相対的に経常経費の割合が下がる現象になる。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550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5730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62992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330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7637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40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121920</xdr:rowOff>
    </xdr:from>
    <xdr:to>
      <xdr:col>78</xdr:col>
      <xdr:colOff>120650</xdr:colOff>
      <xdr:row>15</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各種補助・手当等が抑制されており、手厚い扶助が必要になった場合には、当村では対応できないことから転出する住民があるため、低い水準にとどまる傾向にある。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151493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37193</xdr:rowOff>
    </xdr:from>
    <xdr:to>
      <xdr:col>19</xdr:col>
      <xdr:colOff>187325</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24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37193</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24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100693</xdr:rowOff>
    </xdr:from>
    <xdr:to>
      <xdr:col>24</xdr:col>
      <xdr:colOff>76200</xdr:colOff>
      <xdr:row>54</xdr:row>
      <xdr:rowOff>30843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117220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梅雨前線や台風等による豪雨災害等により、公共土木施設・林道・農林施設が被災することが多くあることが要因として考えられる。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年度の災害復旧費は</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百万円となっている。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88900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2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104140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61</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0482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134620</xdr:rowOff>
    </xdr:from>
    <xdr:to>
      <xdr:col>69</xdr:col>
      <xdr:colOff>92075</xdr:colOff>
      <xdr:row>61</xdr:row>
      <xdr:rowOff>92710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421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41910</xdr:rowOff>
    </xdr:from>
    <xdr:to>
      <xdr:col>69</xdr:col>
      <xdr:colOff>142875</xdr:colOff>
      <xdr:row>61</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類似団体における平均値より低い水準となった。</a:t>
          </a:r>
        </a:p>
        <a:p>
          <a:r>
            <a:rPr kumimoji="1" lang="ja-JP" altLang="en-US" sz="1300">
              <a:latin typeface="ＭＳ Ｐゴシック" panose="020B0600070205080204" pitchFamily="50" charset="-128"/>
              <a:ea typeface="ＭＳ Ｐゴシック" panose="020B0600070205080204" pitchFamily="50" charset="-128"/>
            </a:rPr>
            <a:t>各種団体等への補助金等については毎年見直しを行い適正な支出に努め、平成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年度までは広域連合への臨時的負担金（広域ごみ処理施設に関するもの）が</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百万円と増加することから、数値は相対的に減少する。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99568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711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19558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19558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公債費については、償還が進み数値も緩やかであるが改善傾向にある。しかしながら類似団体平均を大きく上回り順位も下位に位置している。</a:t>
          </a:r>
        </a:p>
        <a:p>
          <a:r>
            <a:rPr kumimoji="1" lang="ja-JP" altLang="en-US" sz="1300">
              <a:latin typeface="ＭＳ Ｐゴシック" panose="020B0600070205080204" pitchFamily="50" charset="-128"/>
              <a:ea typeface="ＭＳ Ｐゴシック" panose="020B0600070205080204" pitchFamily="50" charset="-128"/>
            </a:rPr>
            <a:t>これは普通建設事業費の財源として、過疎対策事業債を主とした起債に依存しているためである。交付税措置されるものがほとんどであるが、残高が多額になっていることから、起債の適正な管理を行う。</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35561</xdr:rowOff>
    </xdr:from>
    <xdr:to>
      <xdr:col>24</xdr:col>
      <xdr:colOff>25400</xdr:colOff>
      <xdr:row>79</xdr:row>
      <xdr:rowOff>50800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5801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xdr:rowOff>
    </xdr:from>
    <xdr:to>
      <xdr:col>19</xdr:col>
      <xdr:colOff>187325</xdr:colOff>
      <xdr:row>79</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12700</xdr:rowOff>
    </xdr:from>
    <xdr:to>
      <xdr:col>15</xdr:col>
      <xdr:colOff>98425</xdr:colOff>
      <xdr:row>79</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557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46989</xdr:rowOff>
    </xdr:from>
    <xdr:to>
      <xdr:col>11</xdr:col>
      <xdr:colOff>9525</xdr:colOff>
      <xdr:row>79</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591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0</xdr:rowOff>
    </xdr:from>
    <xdr:to>
      <xdr:col>24</xdr:col>
      <xdr:colOff>76200</xdr:colOff>
      <xdr:row>79</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143527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156211</xdr:rowOff>
    </xdr:from>
    <xdr:to>
      <xdr:col>20</xdr:col>
      <xdr:colOff>38100</xdr:colOff>
      <xdr:row>79</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71138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133350</xdr:rowOff>
    </xdr:from>
    <xdr:to>
      <xdr:col>15</xdr:col>
      <xdr:colOff>149225</xdr:colOff>
      <xdr:row>79</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15239</xdr:rowOff>
    </xdr:from>
    <xdr:to>
      <xdr:col>11</xdr:col>
      <xdr:colOff>60325</xdr:colOff>
      <xdr:row>79</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101616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公債費以外の全体では、類似団体、全国、長野県平均を下回っており、今後も適正支出に努めていく。</a:t>
          </a:r>
        </a:p>
        <a:p>
          <a:r>
            <a:rPr kumimoji="1" lang="ja-JP" altLang="en-US" sz="1300">
              <a:latin typeface="ＭＳ Ｐゴシック" panose="020B0600070205080204" pitchFamily="50" charset="-128"/>
              <a:ea typeface="ＭＳ Ｐゴシック" panose="020B0600070205080204" pitchFamily="50" charset="-128"/>
            </a:rPr>
            <a:t>建設工事等の事業費が大きくなるものについては、過疎対策事業債を活用しているため、割合が低くなる傾向がある。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100874</xdr:rowOff>
    </xdr:from>
    <xdr:to>
      <xdr:col>82</xdr:col>
      <xdr:colOff>107950</xdr:colOff>
      <xdr:row>74</xdr:row>
      <xdr:rowOff>153126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881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153126</xdr:rowOff>
    </xdr:from>
    <xdr:to>
      <xdr:col>78</xdr:col>
      <xdr:colOff>69850</xdr:colOff>
      <xdr:row>75</xdr:row>
      <xdr:rowOff>37193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8404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37193</xdr:rowOff>
    </xdr:from>
    <xdr:to>
      <xdr:col>73</xdr:col>
      <xdr:colOff>180975</xdr:colOff>
      <xdr:row>77</xdr:row>
      <xdr:rowOff>40458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895943"/>
          <a:ext cx="8890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42092</xdr:rowOff>
    </xdr:from>
    <xdr:to>
      <xdr:col>69</xdr:col>
      <xdr:colOff>92075</xdr:colOff>
      <xdr:row>77</xdr:row>
      <xdr:rowOff>40458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72292"/>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50074</xdr:rowOff>
    </xdr:from>
    <xdr:to>
      <xdr:col>82</xdr:col>
      <xdr:colOff>158750</xdr:colOff>
      <xdr:row>74</xdr:row>
      <xdr:rowOff>151674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66601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102326</xdr:rowOff>
    </xdr:from>
    <xdr:to>
      <xdr:col>78</xdr:col>
      <xdr:colOff>120650</xdr:colOff>
      <xdr:row>75</xdr:row>
      <xdr:rowOff>32476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42653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157843</xdr:rowOff>
    </xdr:from>
    <xdr:to>
      <xdr:col>74</xdr:col>
      <xdr:colOff>31750</xdr:colOff>
      <xdr:row>75</xdr:row>
      <xdr:rowOff>87993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98170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101435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162742</xdr:rowOff>
    </xdr:from>
    <xdr:to>
      <xdr:col>65</xdr:col>
      <xdr:colOff>53975</xdr:colOff>
      <xdr:row>76</xdr:row>
      <xdr:rowOff>92892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103068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9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66241</xdr:rowOff>
    </xdr:from>
    <xdr:to>
      <xdr:col>29</xdr:col>
      <xdr:colOff>127000</xdr:colOff>
      <xdr:row>18</xdr:row>
      <xdr:rowOff>79109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9966"/>
          <a:ext cx="647700" cy="12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79109</xdr:rowOff>
    </xdr:from>
    <xdr:to>
      <xdr:col>26</xdr:col>
      <xdr:colOff>50800</xdr:colOff>
      <xdr:row>18</xdr:row>
      <xdr:rowOff>92171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12834"/>
          <a:ext cx="698500" cy="13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92171</xdr:rowOff>
    </xdr:from>
    <xdr:to>
      <xdr:col>22</xdr:col>
      <xdr:colOff>114300</xdr:colOff>
      <xdr:row>18</xdr:row>
      <xdr:rowOff>103361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25896"/>
          <a:ext cx="698500" cy="11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103361</xdr:rowOff>
    </xdr:from>
    <xdr:to>
      <xdr:col>18</xdr:col>
      <xdr:colOff>177800</xdr:colOff>
      <xdr:row>18</xdr:row>
      <xdr:rowOff>133325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7086"/>
          <a:ext cx="698500" cy="2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15441</xdr:rowOff>
    </xdr:from>
    <xdr:to>
      <xdr:col>29</xdr:col>
      <xdr:colOff>177800</xdr:colOff>
      <xdr:row>18</xdr:row>
      <xdr:rowOff>117041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158968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28309</xdr:rowOff>
    </xdr:from>
    <xdr:to>
      <xdr:col>26</xdr:col>
      <xdr:colOff>101600</xdr:colOff>
      <xdr:row>18</xdr:row>
      <xdr:rowOff>129909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62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114687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4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41371</xdr:rowOff>
    </xdr:from>
    <xdr:to>
      <xdr:col>22</xdr:col>
      <xdr:colOff>165100</xdr:colOff>
      <xdr:row>18</xdr:row>
      <xdr:rowOff>142970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750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127748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52561</xdr:rowOff>
    </xdr:from>
    <xdr:to>
      <xdr:col>19</xdr:col>
      <xdr:colOff>38100</xdr:colOff>
      <xdr:row>18</xdr:row>
      <xdr:rowOff>154160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62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138938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82525</xdr:rowOff>
    </xdr:from>
    <xdr:to>
      <xdr:col>15</xdr:col>
      <xdr:colOff>101600</xdr:colOff>
      <xdr:row>19</xdr:row>
      <xdr:rowOff>12675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168902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320205</xdr:rowOff>
    </xdr:from>
    <xdr:to>
      <xdr:col>29</xdr:col>
      <xdr:colOff>127000</xdr:colOff>
      <xdr:row>34</xdr:row>
      <xdr:rowOff>341267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87655"/>
          <a:ext cx="647700" cy="2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320205</xdr:rowOff>
    </xdr:from>
    <xdr:to>
      <xdr:col>26</xdr:col>
      <xdr:colOff>50800</xdr:colOff>
      <xdr:row>35</xdr:row>
      <xdr:rowOff>17204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87655"/>
          <a:ext cx="698500" cy="3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325730</xdr:rowOff>
    </xdr:from>
    <xdr:to>
      <xdr:col>22</xdr:col>
      <xdr:colOff>114300</xdr:colOff>
      <xdr:row>35</xdr:row>
      <xdr:rowOff>17204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593180"/>
          <a:ext cx="698500" cy="34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325730</xdr:rowOff>
    </xdr:from>
    <xdr:to>
      <xdr:col>18</xdr:col>
      <xdr:colOff>177800</xdr:colOff>
      <xdr:row>35</xdr:row>
      <xdr:rowOff>29076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93180"/>
          <a:ext cx="698500" cy="46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290467</xdr:rowOff>
    </xdr:from>
    <xdr:to>
      <xdr:col>29</xdr:col>
      <xdr:colOff>177800</xdr:colOff>
      <xdr:row>35</xdr:row>
      <xdr:rowOff>49167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5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135544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0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269405</xdr:rowOff>
    </xdr:from>
    <xdr:to>
      <xdr:col>26</xdr:col>
      <xdr:colOff>101600</xdr:colOff>
      <xdr:row>35</xdr:row>
      <xdr:rowOff>28105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36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38282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05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309304</xdr:rowOff>
    </xdr:from>
    <xdr:to>
      <xdr:col>22</xdr:col>
      <xdr:colOff>165100</xdr:colOff>
      <xdr:row>35</xdr:row>
      <xdr:rowOff>68004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7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78181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274930</xdr:rowOff>
    </xdr:from>
    <xdr:to>
      <xdr:col>19</xdr:col>
      <xdr:colOff>38100</xdr:colOff>
      <xdr:row>35</xdr:row>
      <xdr:rowOff>33630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4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43807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1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321176</xdr:rowOff>
    </xdr:from>
    <xdr:to>
      <xdr:col>15</xdr:col>
      <xdr:colOff>101600</xdr:colOff>
      <xdr:row>35</xdr:row>
      <xdr:rowOff>79876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88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90052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5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117667</xdr:rowOff>
    </xdr:from>
    <xdr:to>
      <xdr:col>24</xdr:col>
      <xdr:colOff>63500</xdr:colOff>
      <xdr:row>37</xdr:row>
      <xdr:rowOff>125462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1317"/>
          <a:ext cx="8382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125462</xdr:rowOff>
    </xdr:from>
    <xdr:to>
      <xdr:col>19</xdr:col>
      <xdr:colOff>177800</xdr:colOff>
      <xdr:row>37</xdr:row>
      <xdr:rowOff>136921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9112"/>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135491</xdr:rowOff>
    </xdr:from>
    <xdr:to>
      <xdr:col>15</xdr:col>
      <xdr:colOff>50800</xdr:colOff>
      <xdr:row>37</xdr:row>
      <xdr:rowOff>136921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79141"/>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135491</xdr:rowOff>
    </xdr:from>
    <xdr:to>
      <xdr:col>10</xdr:col>
      <xdr:colOff>114300</xdr:colOff>
      <xdr:row>37</xdr:row>
      <xdr:rowOff>160200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9141"/>
          <a:ext cx="889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66867</xdr:rowOff>
    </xdr:from>
    <xdr:to>
      <xdr:col>24</xdr:col>
      <xdr:colOff>114300</xdr:colOff>
      <xdr:row>37</xdr:row>
      <xdr:rowOff>168467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45294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8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74662</xdr:rowOff>
    </xdr:from>
    <xdr:to>
      <xdr:col>20</xdr:col>
      <xdr:colOff>38100</xdr:colOff>
      <xdr:row>38</xdr:row>
      <xdr:rowOff>4812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167389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1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86121</xdr:rowOff>
    </xdr:from>
    <xdr:to>
      <xdr:col>15</xdr:col>
      <xdr:colOff>101600</xdr:colOff>
      <xdr:row>38</xdr:row>
      <xdr:rowOff>16271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7398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84691</xdr:rowOff>
    </xdr:from>
    <xdr:to>
      <xdr:col>10</xdr:col>
      <xdr:colOff>165100</xdr:colOff>
      <xdr:row>38</xdr:row>
      <xdr:rowOff>14841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5968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109400</xdr:rowOff>
    </xdr:from>
    <xdr:to>
      <xdr:col>6</xdr:col>
      <xdr:colOff>38100</xdr:colOff>
      <xdr:row>38</xdr:row>
      <xdr:rowOff>39550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30677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170491</xdr:rowOff>
    </xdr:from>
    <xdr:to>
      <xdr:col>24</xdr:col>
      <xdr:colOff>63500</xdr:colOff>
      <xdr:row>57</xdr:row>
      <xdr:rowOff>12101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71691"/>
          <a:ext cx="838200" cy="1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170491</xdr:rowOff>
    </xdr:from>
    <xdr:to>
      <xdr:col>19</xdr:col>
      <xdr:colOff>177800</xdr:colOff>
      <xdr:row>58</xdr:row>
      <xdr:rowOff>1851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71691"/>
          <a:ext cx="889000" cy="17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1851</xdr:rowOff>
    </xdr:from>
    <xdr:to>
      <xdr:col>15</xdr:col>
      <xdr:colOff>50800</xdr:colOff>
      <xdr:row>58</xdr:row>
      <xdr:rowOff>64881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45951"/>
          <a:ext cx="889000" cy="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64881</xdr:rowOff>
    </xdr:from>
    <xdr:to>
      <xdr:col>10</xdr:col>
      <xdr:colOff>114300</xdr:colOff>
      <xdr:row>58</xdr:row>
      <xdr:rowOff>72476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08981"/>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132751</xdr:rowOff>
    </xdr:from>
    <xdr:to>
      <xdr:col>24</xdr:col>
      <xdr:colOff>114300</xdr:colOff>
      <xdr:row>57</xdr:row>
      <xdr:rowOff>62901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155628</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119691</xdr:rowOff>
    </xdr:from>
    <xdr:to>
      <xdr:col>20</xdr:col>
      <xdr:colOff>38100</xdr:colOff>
      <xdr:row>57</xdr:row>
      <xdr:rowOff>49841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66368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49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122501</xdr:rowOff>
    </xdr:from>
    <xdr:to>
      <xdr:col>15</xdr:col>
      <xdr:colOff>101600</xdr:colOff>
      <xdr:row>58</xdr:row>
      <xdr:rowOff>52651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69178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67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14081</xdr:rowOff>
    </xdr:from>
    <xdr:to>
      <xdr:col>10</xdr:col>
      <xdr:colOff>165100</xdr:colOff>
      <xdr:row>58</xdr:row>
      <xdr:rowOff>115681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106808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5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21676</xdr:rowOff>
    </xdr:from>
    <xdr:to>
      <xdr:col>6</xdr:col>
      <xdr:colOff>38100</xdr:colOff>
      <xdr:row>58</xdr:row>
      <xdr:rowOff>123276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114403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162633</xdr:rowOff>
    </xdr:from>
    <xdr:to>
      <xdr:col>24</xdr:col>
      <xdr:colOff>63500</xdr:colOff>
      <xdr:row>76</xdr:row>
      <xdr:rowOff>34996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21383"/>
          <a:ext cx="838200" cy="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34996</xdr:rowOff>
    </xdr:from>
    <xdr:to>
      <xdr:col>19</xdr:col>
      <xdr:colOff>177800</xdr:colOff>
      <xdr:row>76</xdr:row>
      <xdr:rowOff>149397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65196"/>
          <a:ext cx="889000" cy="1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150413</xdr:rowOff>
    </xdr:from>
    <xdr:to>
      <xdr:col>15</xdr:col>
      <xdr:colOff>50800</xdr:colOff>
      <xdr:row>76</xdr:row>
      <xdr:rowOff>149397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09163"/>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150413</xdr:rowOff>
    </xdr:from>
    <xdr:to>
      <xdr:col>10</xdr:col>
      <xdr:colOff>114300</xdr:colOff>
      <xdr:row>76</xdr:row>
      <xdr:rowOff>87931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009163"/>
          <a:ext cx="889000" cy="10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111833</xdr:rowOff>
    </xdr:from>
    <xdr:to>
      <xdr:col>24</xdr:col>
      <xdr:colOff>114300</xdr:colOff>
      <xdr:row>76</xdr:row>
      <xdr:rowOff>41983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7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134710</xdr:rowOff>
    </xdr:from>
    <xdr:ext cx="599010"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2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155646</xdr:rowOff>
    </xdr:from>
    <xdr:to>
      <xdr:col>20</xdr:col>
      <xdr:colOff>38100</xdr:colOff>
      <xdr:row>76</xdr:row>
      <xdr:rowOff>85796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98597</xdr:rowOff>
    </xdr:from>
    <xdr:to>
      <xdr:col>15</xdr:col>
      <xdr:colOff>101600</xdr:colOff>
      <xdr:row>77</xdr:row>
      <xdr:rowOff>28747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45274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90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99613</xdr:rowOff>
    </xdr:from>
    <xdr:to>
      <xdr:col>10</xdr:col>
      <xdr:colOff>165100</xdr:colOff>
      <xdr:row>76</xdr:row>
      <xdr:rowOff>29763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9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46290</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19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37131</xdr:rowOff>
    </xdr:from>
    <xdr:to>
      <xdr:col>6</xdr:col>
      <xdr:colOff>38100</xdr:colOff>
      <xdr:row>76</xdr:row>
      <xdr:rowOff>138731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6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155258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84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13154</xdr:rowOff>
    </xdr:from>
    <xdr:to>
      <xdr:col>24</xdr:col>
      <xdr:colOff>63500</xdr:colOff>
      <xdr:row>97</xdr:row>
      <xdr:rowOff>42382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43804"/>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41413</xdr:rowOff>
    </xdr:from>
    <xdr:to>
      <xdr:col>19</xdr:col>
      <xdr:colOff>177800</xdr:colOff>
      <xdr:row>97</xdr:row>
      <xdr:rowOff>42382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72063"/>
          <a:ext cx="889000" cy="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155997</xdr:rowOff>
    </xdr:from>
    <xdr:to>
      <xdr:col>15</xdr:col>
      <xdr:colOff>50800</xdr:colOff>
      <xdr:row>97</xdr:row>
      <xdr:rowOff>41413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15197"/>
          <a:ext cx="8890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155997</xdr:rowOff>
    </xdr:from>
    <xdr:to>
      <xdr:col>10</xdr:col>
      <xdr:colOff>114300</xdr:colOff>
      <xdr:row>97</xdr:row>
      <xdr:rowOff>31181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519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133804</xdr:rowOff>
    </xdr:from>
    <xdr:to>
      <xdr:col>24</xdr:col>
      <xdr:colOff>114300</xdr:colOff>
      <xdr:row>97</xdr:row>
      <xdr:rowOff>63954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112231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163032</xdr:rowOff>
    </xdr:from>
    <xdr:to>
      <xdr:col>20</xdr:col>
      <xdr:colOff>38100</xdr:colOff>
      <xdr:row>97</xdr:row>
      <xdr:rowOff>93182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84309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162063</xdr:rowOff>
    </xdr:from>
    <xdr:to>
      <xdr:col>15</xdr:col>
      <xdr:colOff>101600</xdr:colOff>
      <xdr:row>97</xdr:row>
      <xdr:rowOff>92213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83340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105197</xdr:rowOff>
    </xdr:from>
    <xdr:to>
      <xdr:col>10</xdr:col>
      <xdr:colOff>165100</xdr:colOff>
      <xdr:row>97</xdr:row>
      <xdr:rowOff>35347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151831</xdr:rowOff>
    </xdr:from>
    <xdr:to>
      <xdr:col>6</xdr:col>
      <xdr:colOff>38100</xdr:colOff>
      <xdr:row>97</xdr:row>
      <xdr:rowOff>81981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73108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163524</xdr:rowOff>
    </xdr:from>
    <xdr:to>
      <xdr:col>55</xdr:col>
      <xdr:colOff>0</xdr:colOff>
      <xdr:row>37</xdr:row>
      <xdr:rowOff>21192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64274"/>
          <a:ext cx="838200" cy="2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21192</xdr:rowOff>
    </xdr:from>
    <xdr:to>
      <xdr:col>50</xdr:col>
      <xdr:colOff>114300</xdr:colOff>
      <xdr:row>37</xdr:row>
      <xdr:rowOff>43459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364842"/>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43459</xdr:rowOff>
    </xdr:from>
    <xdr:to>
      <xdr:col>45</xdr:col>
      <xdr:colOff>177800</xdr:colOff>
      <xdr:row>37</xdr:row>
      <xdr:rowOff>66179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387109"/>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66179</xdr:rowOff>
    </xdr:from>
    <xdr:to>
      <xdr:col>41</xdr:col>
      <xdr:colOff>50800</xdr:colOff>
      <xdr:row>37</xdr:row>
      <xdr:rowOff>104303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09829"/>
          <a:ext cx="889000" cy="3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112724</xdr:rowOff>
    </xdr:from>
    <xdr:to>
      <xdr:col>55</xdr:col>
      <xdr:colOff>50800</xdr:colOff>
      <xdr:row>36</xdr:row>
      <xdr:rowOff>42874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1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135601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141842</xdr:rowOff>
    </xdr:from>
    <xdr:to>
      <xdr:col>50</xdr:col>
      <xdr:colOff>165100</xdr:colOff>
      <xdr:row>37</xdr:row>
      <xdr:rowOff>71992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88519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164109</xdr:rowOff>
    </xdr:from>
    <xdr:to>
      <xdr:col>46</xdr:col>
      <xdr:colOff>38100</xdr:colOff>
      <xdr:row>37</xdr:row>
      <xdr:rowOff>94259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110786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1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15379</xdr:rowOff>
    </xdr:from>
    <xdr:to>
      <xdr:col>41</xdr:col>
      <xdr:colOff>101600</xdr:colOff>
      <xdr:row>37</xdr:row>
      <xdr:rowOff>116979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133506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53503</xdr:rowOff>
    </xdr:from>
    <xdr:to>
      <xdr:col>36</xdr:col>
      <xdr:colOff>165100</xdr:colOff>
      <xdr:row>37</xdr:row>
      <xdr:rowOff>155103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9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17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130570</xdr:rowOff>
    </xdr:from>
    <xdr:to>
      <xdr:col>55</xdr:col>
      <xdr:colOff>0</xdr:colOff>
      <xdr:row>58</xdr:row>
      <xdr:rowOff>138101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4670"/>
          <a:ext cx="8382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113826</xdr:rowOff>
    </xdr:from>
    <xdr:to>
      <xdr:col>50</xdr:col>
      <xdr:colOff>114300</xdr:colOff>
      <xdr:row>58</xdr:row>
      <xdr:rowOff>130570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7926"/>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113826</xdr:rowOff>
    </xdr:from>
    <xdr:to>
      <xdr:col>45</xdr:col>
      <xdr:colOff>177800</xdr:colOff>
      <xdr:row>58</xdr:row>
      <xdr:rowOff>135589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57926"/>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135589</xdr:rowOff>
    </xdr:from>
    <xdr:to>
      <xdr:col>41</xdr:col>
      <xdr:colOff>50800</xdr:colOff>
      <xdr:row>58</xdr:row>
      <xdr:rowOff>149623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9689"/>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87301</xdr:rowOff>
    </xdr:from>
    <xdr:to>
      <xdr:col>55</xdr:col>
      <xdr:colOff>50800</xdr:colOff>
      <xdr:row>59</xdr:row>
      <xdr:rowOff>17451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22629</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79770</xdr:rowOff>
    </xdr:from>
    <xdr:to>
      <xdr:col>50</xdr:col>
      <xdr:colOff>165100</xdr:colOff>
      <xdr:row>59</xdr:row>
      <xdr:rowOff>9920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1047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1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63026</xdr:rowOff>
    </xdr:from>
    <xdr:to>
      <xdr:col>46</xdr:col>
      <xdr:colOff>38100</xdr:colOff>
      <xdr:row>58</xdr:row>
      <xdr:rowOff>164626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155753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84789</xdr:rowOff>
    </xdr:from>
    <xdr:to>
      <xdr:col>41</xdr:col>
      <xdr:colOff>101600</xdr:colOff>
      <xdr:row>59</xdr:row>
      <xdr:rowOff>14939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6066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2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98823</xdr:rowOff>
    </xdr:from>
    <xdr:to>
      <xdr:col>36</xdr:col>
      <xdr:colOff>165100</xdr:colOff>
      <xdr:row>59</xdr:row>
      <xdr:rowOff>28973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20100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19034</xdr:rowOff>
    </xdr:from>
    <xdr:to>
      <xdr:col>55</xdr:col>
      <xdr:colOff>0</xdr:colOff>
      <xdr:row>79</xdr:row>
      <xdr:rowOff>88609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63584"/>
          <a:ext cx="838200" cy="6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78739</xdr:rowOff>
    </xdr:from>
    <xdr:to>
      <xdr:col>50</xdr:col>
      <xdr:colOff>114300</xdr:colOff>
      <xdr:row>79</xdr:row>
      <xdr:rowOff>19034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51839"/>
          <a:ext cx="889000" cy="1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78739</xdr:rowOff>
    </xdr:from>
    <xdr:to>
      <xdr:col>45</xdr:col>
      <xdr:colOff>177800</xdr:colOff>
      <xdr:row>79</xdr:row>
      <xdr:rowOff>37666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51839"/>
          <a:ext cx="889000" cy="1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37809</xdr:rowOff>
    </xdr:from>
    <xdr:to>
      <xdr:col>55</xdr:col>
      <xdr:colOff>50800</xdr:colOff>
      <xdr:row>79</xdr:row>
      <xdr:rowOff>139409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124186</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9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139684</xdr:rowOff>
    </xdr:from>
    <xdr:to>
      <xdr:col>50</xdr:col>
      <xdr:colOff>165100</xdr:colOff>
      <xdr:row>79</xdr:row>
      <xdr:rowOff>69834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60961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27939</xdr:rowOff>
    </xdr:from>
    <xdr:to>
      <xdr:col>46</xdr:col>
      <xdr:colOff>38100</xdr:colOff>
      <xdr:row>78</xdr:row>
      <xdr:rowOff>129539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146066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17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158316</xdr:rowOff>
    </xdr:from>
    <xdr:to>
      <xdr:col>41</xdr:col>
      <xdr:colOff>101600</xdr:colOff>
      <xdr:row>79</xdr:row>
      <xdr:rowOff>88466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3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79593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93613</xdr:rowOff>
    </xdr:from>
    <xdr:to>
      <xdr:col>55</xdr:col>
      <xdr:colOff>0</xdr:colOff>
      <xdr:row>97</xdr:row>
      <xdr:rowOff>119636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24263"/>
          <a:ext cx="838200" cy="2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119636</xdr:rowOff>
    </xdr:from>
    <xdr:to>
      <xdr:col>50</xdr:col>
      <xdr:colOff>114300</xdr:colOff>
      <xdr:row>97</xdr:row>
      <xdr:rowOff>154474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50286"/>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119013</xdr:rowOff>
    </xdr:from>
    <xdr:to>
      <xdr:col>45</xdr:col>
      <xdr:colOff>177800</xdr:colOff>
      <xdr:row>97</xdr:row>
      <xdr:rowOff>154474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49663"/>
          <a:ext cx="889000" cy="3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42813</xdr:rowOff>
    </xdr:from>
    <xdr:to>
      <xdr:col>55</xdr:col>
      <xdr:colOff>50800</xdr:colOff>
      <xdr:row>97</xdr:row>
      <xdr:rowOff>144413</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2190</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68836</xdr:rowOff>
    </xdr:from>
    <xdr:to>
      <xdr:col>50</xdr:col>
      <xdr:colOff>165100</xdr:colOff>
      <xdr:row>97</xdr:row>
      <xdr:rowOff>170436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6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161563</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7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103674</xdr:rowOff>
    </xdr:from>
    <xdr:to>
      <xdr:col>46</xdr:col>
      <xdr:colOff>38100</xdr:colOff>
      <xdr:row>98</xdr:row>
      <xdr:rowOff>33824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68213</xdr:rowOff>
    </xdr:from>
    <xdr:to>
      <xdr:col>41</xdr:col>
      <xdr:colOff>101600</xdr:colOff>
      <xdr:row>97</xdr:row>
      <xdr:rowOff>169813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6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14890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47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83939</xdr:rowOff>
    </xdr:from>
    <xdr:to>
      <xdr:col>85</xdr:col>
      <xdr:colOff>127000</xdr:colOff>
      <xdr:row>38</xdr:row>
      <xdr:rowOff>29448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427589"/>
          <a:ext cx="838200" cy="1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688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52734</xdr:rowOff>
    </xdr:from>
    <xdr:to>
      <xdr:col>81</xdr:col>
      <xdr:colOff>50800</xdr:colOff>
      <xdr:row>38</xdr:row>
      <xdr:rowOff>29448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396384"/>
          <a:ext cx="889000" cy="14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122986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8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52734</xdr:rowOff>
    </xdr:from>
    <xdr:to>
      <xdr:col>76</xdr:col>
      <xdr:colOff>114300</xdr:colOff>
      <xdr:row>39</xdr:row>
      <xdr:rowOff>28276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396384"/>
          <a:ext cx="889000" cy="31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113248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28276</xdr:rowOff>
    </xdr:from>
    <xdr:to>
      <xdr:col>71</xdr:col>
      <xdr:colOff>177800</xdr:colOff>
      <xdr:row>39</xdr:row>
      <xdr:rowOff>72720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71482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117559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33139</xdr:rowOff>
    </xdr:from>
    <xdr:to>
      <xdr:col>85</xdr:col>
      <xdr:colOff>177800</xdr:colOff>
      <xdr:row>37</xdr:row>
      <xdr:rowOff>134739</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37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56016</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22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150098</xdr:rowOff>
    </xdr:from>
    <xdr:to>
      <xdr:col>81</xdr:col>
      <xdr:colOff>101600</xdr:colOff>
      <xdr:row>38</xdr:row>
      <xdr:rowOff>80248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4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96775</xdr:rowOff>
    </xdr:from>
    <xdr:ext cx="59901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181795" y="626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1934</xdr:rowOff>
    </xdr:from>
    <xdr:to>
      <xdr:col>76</xdr:col>
      <xdr:colOff>165100</xdr:colOff>
      <xdr:row>37</xdr:row>
      <xdr:rowOff>103534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3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120061</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292795" y="612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148926</xdr:rowOff>
    </xdr:from>
    <xdr:to>
      <xdr:col>72</xdr:col>
      <xdr:colOff>38100</xdr:colOff>
      <xdr:row>39</xdr:row>
      <xdr:rowOff>79076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95602</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3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21920</xdr:rowOff>
    </xdr:from>
    <xdr:to>
      <xdr:col>67</xdr:col>
      <xdr:colOff>101600</xdr:colOff>
      <xdr:row>39</xdr:row>
      <xdr:rowOff>123520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140047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96186</xdr:rowOff>
    </xdr:from>
    <xdr:to>
      <xdr:col>85</xdr:col>
      <xdr:colOff>127000</xdr:colOff>
      <xdr:row>76</xdr:row>
      <xdr:rowOff>97569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126386"/>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96186</xdr:rowOff>
    </xdr:from>
    <xdr:to>
      <xdr:col>81</xdr:col>
      <xdr:colOff>50800</xdr:colOff>
      <xdr:row>76</xdr:row>
      <xdr:rowOff>106132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126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89812</xdr:rowOff>
    </xdr:from>
    <xdr:to>
      <xdr:col>76</xdr:col>
      <xdr:colOff>114300</xdr:colOff>
      <xdr:row>76</xdr:row>
      <xdr:rowOff>106132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312001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89812</xdr:rowOff>
    </xdr:from>
    <xdr:to>
      <xdr:col>71</xdr:col>
      <xdr:colOff>177800</xdr:colOff>
      <xdr:row>76</xdr:row>
      <xdr:rowOff>112447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120012"/>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46769</xdr:rowOff>
    </xdr:from>
    <xdr:to>
      <xdr:col>85</xdr:col>
      <xdr:colOff>177800</xdr:colOff>
      <xdr:row>76</xdr:row>
      <xdr:rowOff>148369</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0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69646</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92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45386</xdr:rowOff>
    </xdr:from>
    <xdr:to>
      <xdr:col>81</xdr:col>
      <xdr:colOff>101600</xdr:colOff>
      <xdr:row>76</xdr:row>
      <xdr:rowOff>146986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0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163513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85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55332</xdr:rowOff>
    </xdr:from>
    <xdr:to>
      <xdr:col>76</xdr:col>
      <xdr:colOff>165100</xdr:colOff>
      <xdr:row>76</xdr:row>
      <xdr:rowOff>156932</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2009</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6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39012</xdr:rowOff>
    </xdr:from>
    <xdr:to>
      <xdr:col>72</xdr:col>
      <xdr:colOff>38100</xdr:colOff>
      <xdr:row>76</xdr:row>
      <xdr:rowOff>140612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0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157139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84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61647</xdr:rowOff>
    </xdr:from>
    <xdr:to>
      <xdr:col>67</xdr:col>
      <xdr:colOff>101600</xdr:colOff>
      <xdr:row>76</xdr:row>
      <xdr:rowOff>163247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0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8324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6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131882</xdr:rowOff>
    </xdr:from>
    <xdr:to>
      <xdr:col>85</xdr:col>
      <xdr:colOff>127000</xdr:colOff>
      <xdr:row>97</xdr:row>
      <xdr:rowOff>72073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591082"/>
          <a:ext cx="838200" cy="11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131882</xdr:rowOff>
    </xdr:from>
    <xdr:to>
      <xdr:col>81</xdr:col>
      <xdr:colOff>50800</xdr:colOff>
      <xdr:row>99</xdr:row>
      <xdr:rowOff>8449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591082"/>
          <a:ext cx="889000" cy="3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8449</xdr:rowOff>
    </xdr:from>
    <xdr:to>
      <xdr:col>76</xdr:col>
      <xdr:colOff>114300</xdr:colOff>
      <xdr:row>99</xdr:row>
      <xdr:rowOff>40286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81999"/>
          <a:ext cx="8890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128887</xdr:rowOff>
    </xdr:from>
    <xdr:to>
      <xdr:col>71</xdr:col>
      <xdr:colOff>177800</xdr:colOff>
      <xdr:row>99</xdr:row>
      <xdr:rowOff>40286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30987"/>
          <a:ext cx="889000" cy="8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21273</xdr:rowOff>
    </xdr:from>
    <xdr:to>
      <xdr:col>85</xdr:col>
      <xdr:colOff>177800</xdr:colOff>
      <xdr:row>97</xdr:row>
      <xdr:rowOff>122873</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6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44150</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0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81082</xdr:rowOff>
    </xdr:from>
    <xdr:to>
      <xdr:col>81</xdr:col>
      <xdr:colOff>101600</xdr:colOff>
      <xdr:row>97</xdr:row>
      <xdr:rowOff>11232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5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27759</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31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129099</xdr:rowOff>
    </xdr:from>
    <xdr:to>
      <xdr:col>76</xdr:col>
      <xdr:colOff>165100</xdr:colOff>
      <xdr:row>99</xdr:row>
      <xdr:rowOff>59249</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50376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160936</xdr:rowOff>
    </xdr:from>
    <xdr:to>
      <xdr:col>72</xdr:col>
      <xdr:colOff>38100</xdr:colOff>
      <xdr:row>99</xdr:row>
      <xdr:rowOff>91086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82213</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705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78087</xdr:rowOff>
    </xdr:from>
    <xdr:to>
      <xdr:col>67</xdr:col>
      <xdr:colOff>101600</xdr:colOff>
      <xdr:row>99</xdr:row>
      <xdr:rowOff>8237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24764</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65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81407</xdr:rowOff>
    </xdr:from>
    <xdr:to>
      <xdr:col>116</xdr:col>
      <xdr:colOff>63500</xdr:colOff>
      <xdr:row>57</xdr:row>
      <xdr:rowOff>85705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854057"/>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85705</xdr:rowOff>
    </xdr:from>
    <xdr:to>
      <xdr:col>111</xdr:col>
      <xdr:colOff>177800</xdr:colOff>
      <xdr:row>57</xdr:row>
      <xdr:rowOff>89362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98583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89362</xdr:rowOff>
    </xdr:from>
    <xdr:to>
      <xdr:col>107</xdr:col>
      <xdr:colOff>50800</xdr:colOff>
      <xdr:row>57</xdr:row>
      <xdr:rowOff>90277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8620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90277</xdr:rowOff>
    </xdr:from>
    <xdr:to>
      <xdr:col>102</xdr:col>
      <xdr:colOff>114300</xdr:colOff>
      <xdr:row>57</xdr:row>
      <xdr:rowOff>95077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86292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30607</xdr:rowOff>
    </xdr:from>
    <xdr:to>
      <xdr:col>116</xdr:col>
      <xdr:colOff>114300</xdr:colOff>
      <xdr:row>57</xdr:row>
      <xdr:rowOff>132207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53484</xdr:rowOff>
    </xdr:from>
    <xdr:ext cx="469744"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6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34905</xdr:rowOff>
    </xdr:from>
    <xdr:to>
      <xdr:col>112</xdr:col>
      <xdr:colOff>38100</xdr:colOff>
      <xdr:row>57</xdr:row>
      <xdr:rowOff>136505</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8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127632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38562</xdr:rowOff>
    </xdr:from>
    <xdr:to>
      <xdr:col>107</xdr:col>
      <xdr:colOff>101600</xdr:colOff>
      <xdr:row>57</xdr:row>
      <xdr:rowOff>140162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98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131289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39477</xdr:rowOff>
    </xdr:from>
    <xdr:to>
      <xdr:col>102</xdr:col>
      <xdr:colOff>165100</xdr:colOff>
      <xdr:row>57</xdr:row>
      <xdr:rowOff>141077</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81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132204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90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44277</xdr:rowOff>
    </xdr:from>
    <xdr:to>
      <xdr:col>98</xdr:col>
      <xdr:colOff>38100</xdr:colOff>
      <xdr:row>57</xdr:row>
      <xdr:rowOff>145877</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8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137004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0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101473</xdr:rowOff>
    </xdr:from>
    <xdr:to>
      <xdr:col>116</xdr:col>
      <xdr:colOff>63500</xdr:colOff>
      <xdr:row>77</xdr:row>
      <xdr:rowOff>113602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1323300" y="13303123"/>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101473</xdr:rowOff>
    </xdr:from>
    <xdr:to>
      <xdr:col>111</xdr:col>
      <xdr:colOff>177800</xdr:colOff>
      <xdr:row>77</xdr:row>
      <xdr:rowOff>125182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303123"/>
          <a:ext cx="889000" cy="2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120359</xdr:rowOff>
    </xdr:from>
    <xdr:to>
      <xdr:col>107</xdr:col>
      <xdr:colOff>50800</xdr:colOff>
      <xdr:row>77</xdr:row>
      <xdr:rowOff>125182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9545300" y="13322009"/>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110718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120359</xdr:rowOff>
    </xdr:from>
    <xdr:to>
      <xdr:col>102</xdr:col>
      <xdr:colOff>114300</xdr:colOff>
      <xdr:row>77</xdr:row>
      <xdr:rowOff>137671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322009"/>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112010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62802</xdr:rowOff>
    </xdr:from>
    <xdr:to>
      <xdr:col>116</xdr:col>
      <xdr:colOff>114300</xdr:colOff>
      <xdr:row>77</xdr:row>
      <xdr:rowOff>164402</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2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149179</xdr:rowOff>
    </xdr:from>
    <xdr:ext cx="534377"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1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50673</xdr:rowOff>
    </xdr:from>
    <xdr:to>
      <xdr:col>112</xdr:col>
      <xdr:colOff>38100</xdr:colOff>
      <xdr:row>77</xdr:row>
      <xdr:rowOff>152273</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2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143400</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34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74382</xdr:rowOff>
    </xdr:from>
    <xdr:to>
      <xdr:col>107</xdr:col>
      <xdr:colOff>101600</xdr:colOff>
      <xdr:row>78</xdr:row>
      <xdr:rowOff>4532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27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167109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336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69559</xdr:rowOff>
    </xdr:from>
    <xdr:to>
      <xdr:col>102</xdr:col>
      <xdr:colOff>165100</xdr:colOff>
      <xdr:row>77</xdr:row>
      <xdr:rowOff>171159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2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162286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36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86871</xdr:rowOff>
    </xdr:from>
    <xdr:to>
      <xdr:col>98</xdr:col>
      <xdr:colOff>38100</xdr:colOff>
      <xdr:row>78</xdr:row>
      <xdr:rowOff>17021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2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8148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3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〇年度末比▲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人と、人口減少が進んでいるが、地域的・地形的な状況から住民が生活する集落は点在しているため、維持補修に関する経費や除雪費、建設事業を下支えする公債費（過疎対策事業債等による）の比率が恒常的に高くなっている。</a:t>
          </a:r>
        </a:p>
        <a:p>
          <a:r>
            <a:rPr kumimoji="1" lang="ja-JP" altLang="en-US" sz="1300">
              <a:latin typeface="ＭＳ Ｐゴシック" panose="020B0600070205080204" pitchFamily="50" charset="-128"/>
              <a:ea typeface="ＭＳ Ｐゴシック" panose="020B0600070205080204" pitchFamily="50" charset="-128"/>
            </a:rPr>
            <a:t>〇災害復旧事業費は、農地・農林施設災害復旧事業に加え、神城断層地震による災害復旧として平成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年度から継続して行っているため、増加傾向にある。</a:t>
          </a:r>
        </a:p>
        <a:p>
          <a:r>
            <a:rPr kumimoji="1" lang="ja-JP" altLang="en-US" sz="1300">
              <a:latin typeface="ＭＳ Ｐゴシック" panose="020B0600070205080204" pitchFamily="50" charset="-128"/>
              <a:ea typeface="ＭＳ Ｐゴシック" panose="020B0600070205080204" pitchFamily="50" charset="-128"/>
            </a:rPr>
            <a:t>〇物件費及び積立金はふるさと応援寄付に対する返礼品購入費や地域おこし協力隊等の活動用物品等が増加していることから平均を上回っている。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月からふるさと応援寄付に係る返礼割合を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割に減少させた。返礼品の支出額は、</a:t>
          </a:r>
          <a:r>
            <a:rPr kumimoji="1" lang="en-US" altLang="ja-JP" sz="1300">
              <a:latin typeface="ＭＳ Ｐゴシック" panose="020B0600070205080204" pitchFamily="50" charset="-128"/>
              <a:ea typeface="ＭＳ Ｐゴシック" panose="020B0600070205080204" pitchFamily="50" charset="-128"/>
            </a:rPr>
            <a:t>1,121</a:t>
          </a:r>
          <a:r>
            <a:rPr kumimoji="1" lang="ja-JP" altLang="en-US" sz="1300">
              <a:latin typeface="ＭＳ Ｐゴシック" panose="020B0600070205080204" pitchFamily="50" charset="-128"/>
              <a:ea typeface="ＭＳ Ｐゴシック" panose="020B0600070205080204" pitchFamily="50" charset="-128"/>
            </a:rPr>
            <a:t>百万円となっている。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2,985
2,889
267.91
7,513,246
7,407,116
102,855
2,452,431
5,554,356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25883</xdr:rowOff>
    </xdr:from>
    <xdr:to>
      <xdr:col>24</xdr:col>
      <xdr:colOff>63500</xdr:colOff>
      <xdr:row>38</xdr:row>
      <xdr:rowOff>29718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40983"/>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16078</xdr:rowOff>
    </xdr:from>
    <xdr:to>
      <xdr:col>19</xdr:col>
      <xdr:colOff>177800</xdr:colOff>
      <xdr:row>38</xdr:row>
      <xdr:rowOff>29718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1178"/>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16078</xdr:rowOff>
    </xdr:from>
    <xdr:to>
      <xdr:col>15</xdr:col>
      <xdr:colOff>50800</xdr:colOff>
      <xdr:row>38</xdr:row>
      <xdr:rowOff>34493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31178"/>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34493</xdr:rowOff>
    </xdr:from>
    <xdr:to>
      <xdr:col>10</xdr:col>
      <xdr:colOff>114300</xdr:colOff>
      <xdr:row>38</xdr:row>
      <xdr:rowOff>54902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49593"/>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146533</xdr:rowOff>
    </xdr:from>
    <xdr:to>
      <xdr:col>24</xdr:col>
      <xdr:colOff>114300</xdr:colOff>
      <xdr:row>38</xdr:row>
      <xdr:rowOff>76682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0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61460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150368</xdr:rowOff>
    </xdr:from>
    <xdr:to>
      <xdr:col>20</xdr:col>
      <xdr:colOff>38100</xdr:colOff>
      <xdr:row>38</xdr:row>
      <xdr:rowOff>80518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71645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136728</xdr:rowOff>
    </xdr:from>
    <xdr:to>
      <xdr:col>15</xdr:col>
      <xdr:colOff>101600</xdr:colOff>
      <xdr:row>38</xdr:row>
      <xdr:rowOff>66878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58005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155143</xdr:rowOff>
    </xdr:from>
    <xdr:to>
      <xdr:col>10</xdr:col>
      <xdr:colOff>165100</xdr:colOff>
      <xdr:row>38</xdr:row>
      <xdr:rowOff>85293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76420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4102</xdr:rowOff>
    </xdr:from>
    <xdr:to>
      <xdr:col>6</xdr:col>
      <xdr:colOff>38100</xdr:colOff>
      <xdr:row>38</xdr:row>
      <xdr:rowOff>105702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96829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6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109196</xdr:rowOff>
    </xdr:from>
    <xdr:to>
      <xdr:col>24</xdr:col>
      <xdr:colOff>63500</xdr:colOff>
      <xdr:row>57</xdr:row>
      <xdr:rowOff>22737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710396"/>
          <a:ext cx="838200" cy="8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109196</xdr:rowOff>
    </xdr:from>
    <xdr:to>
      <xdr:col>19</xdr:col>
      <xdr:colOff>177800</xdr:colOff>
      <xdr:row>58</xdr:row>
      <xdr:rowOff>138940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710396"/>
          <a:ext cx="889000" cy="37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138940</xdr:rowOff>
    </xdr:from>
    <xdr:to>
      <xdr:col>15</xdr:col>
      <xdr:colOff>50800</xdr:colOff>
      <xdr:row>58</xdr:row>
      <xdr:rowOff>164956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3040"/>
          <a:ext cx="8890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119751</xdr:rowOff>
    </xdr:from>
    <xdr:to>
      <xdr:col>10</xdr:col>
      <xdr:colOff>114300</xdr:colOff>
      <xdr:row>58</xdr:row>
      <xdr:rowOff>164956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3851"/>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143387</xdr:rowOff>
    </xdr:from>
    <xdr:to>
      <xdr:col>24</xdr:col>
      <xdr:colOff>114300</xdr:colOff>
      <xdr:row>57</xdr:row>
      <xdr:rowOff>73537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166264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58396</xdr:rowOff>
    </xdr:from>
    <xdr:to>
      <xdr:col>20</xdr:col>
      <xdr:colOff>38100</xdr:colOff>
      <xdr:row>56</xdr:row>
      <xdr:rowOff>159996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6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55</xdr:row>
      <xdr:rowOff>5073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434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88140</xdr:rowOff>
    </xdr:from>
    <xdr:to>
      <xdr:col>15</xdr:col>
      <xdr:colOff>101600</xdr:colOff>
      <xdr:row>59</xdr:row>
      <xdr:rowOff>18290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9417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114156</xdr:rowOff>
    </xdr:from>
    <xdr:to>
      <xdr:col>10</xdr:col>
      <xdr:colOff>165100</xdr:colOff>
      <xdr:row>59</xdr:row>
      <xdr:rowOff>44306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35433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68951</xdr:rowOff>
    </xdr:from>
    <xdr:to>
      <xdr:col>6</xdr:col>
      <xdr:colOff>38100</xdr:colOff>
      <xdr:row>58</xdr:row>
      <xdr:rowOff>170551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161678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170365</xdr:rowOff>
    </xdr:from>
    <xdr:to>
      <xdr:col>24</xdr:col>
      <xdr:colOff>63500</xdr:colOff>
      <xdr:row>78</xdr:row>
      <xdr:rowOff>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2015"/>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xdr:rowOff>
    </xdr:from>
    <xdr:to>
      <xdr:col>19</xdr:col>
      <xdr:colOff>177800</xdr:colOff>
      <xdr:row>78</xdr:row>
      <xdr:rowOff>20110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3139"/>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18365</xdr:rowOff>
    </xdr:from>
    <xdr:to>
      <xdr:col>15</xdr:col>
      <xdr:colOff>50800</xdr:colOff>
      <xdr:row>78</xdr:row>
      <xdr:rowOff>20110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91465"/>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18365</xdr:rowOff>
    </xdr:from>
    <xdr:to>
      <xdr:col>10</xdr:col>
      <xdr:colOff>114300</xdr:colOff>
      <xdr:row>78</xdr:row>
      <xdr:rowOff>36213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1465"/>
          <a:ext cx="889000" cy="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119565</xdr:rowOff>
    </xdr:from>
    <xdr:to>
      <xdr:col>24</xdr:col>
      <xdr:colOff>114300</xdr:colOff>
      <xdr:row>78</xdr:row>
      <xdr:rowOff>49715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34492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120689</xdr:rowOff>
    </xdr:from>
    <xdr:to>
      <xdr:col>20</xdr:col>
      <xdr:colOff>38100</xdr:colOff>
      <xdr:row>78</xdr:row>
      <xdr:rowOff>50839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41966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140760</xdr:rowOff>
    </xdr:from>
    <xdr:to>
      <xdr:col>15</xdr:col>
      <xdr:colOff>101600</xdr:colOff>
      <xdr:row>78</xdr:row>
      <xdr:rowOff>70910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62037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3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139015</xdr:rowOff>
    </xdr:from>
    <xdr:to>
      <xdr:col>10</xdr:col>
      <xdr:colOff>165100</xdr:colOff>
      <xdr:row>78</xdr:row>
      <xdr:rowOff>69165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60292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3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156863</xdr:rowOff>
    </xdr:from>
    <xdr:to>
      <xdr:col>6</xdr:col>
      <xdr:colOff>38100</xdr:colOff>
      <xdr:row>78</xdr:row>
      <xdr:rowOff>87013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78140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91903</xdr:rowOff>
    </xdr:from>
    <xdr:to>
      <xdr:col>24</xdr:col>
      <xdr:colOff>63500</xdr:colOff>
      <xdr:row>98</xdr:row>
      <xdr:rowOff>71162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22553"/>
          <a:ext cx="838200" cy="1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22025</xdr:rowOff>
    </xdr:from>
    <xdr:to>
      <xdr:col>19</xdr:col>
      <xdr:colOff>177800</xdr:colOff>
      <xdr:row>98</xdr:row>
      <xdr:rowOff>71162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52675"/>
          <a:ext cx="889000" cy="2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22025</xdr:rowOff>
    </xdr:from>
    <xdr:to>
      <xdr:col>15</xdr:col>
      <xdr:colOff>50800</xdr:colOff>
      <xdr:row>98</xdr:row>
      <xdr:rowOff>66881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52675"/>
          <a:ext cx="889000" cy="2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66881</xdr:rowOff>
    </xdr:from>
    <xdr:to>
      <xdr:col>10</xdr:col>
      <xdr:colOff>114300</xdr:colOff>
      <xdr:row>98</xdr:row>
      <xdr:rowOff>83607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6898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41103</xdr:rowOff>
    </xdr:from>
    <xdr:to>
      <xdr:col>24</xdr:col>
      <xdr:colOff>114300</xdr:colOff>
      <xdr:row>97</xdr:row>
      <xdr:rowOff>142703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63980</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20362</xdr:rowOff>
    </xdr:from>
    <xdr:to>
      <xdr:col>20</xdr:col>
      <xdr:colOff>38100</xdr:colOff>
      <xdr:row>98</xdr:row>
      <xdr:rowOff>121962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2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113089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1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142675</xdr:rowOff>
    </xdr:from>
    <xdr:to>
      <xdr:col>15</xdr:col>
      <xdr:colOff>101600</xdr:colOff>
      <xdr:row>97</xdr:row>
      <xdr:rowOff>72825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89352</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37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16081</xdr:rowOff>
    </xdr:from>
    <xdr:to>
      <xdr:col>10</xdr:col>
      <xdr:colOff>165100</xdr:colOff>
      <xdr:row>98</xdr:row>
      <xdr:rowOff>117681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108808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32807</xdr:rowOff>
    </xdr:from>
    <xdr:to>
      <xdr:col>6</xdr:col>
      <xdr:colOff>38100</xdr:colOff>
      <xdr:row>98</xdr:row>
      <xdr:rowOff>134407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125534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132118</xdr:rowOff>
    </xdr:from>
    <xdr:to>
      <xdr:col>55</xdr:col>
      <xdr:colOff>0</xdr:colOff>
      <xdr:row>58</xdr:row>
      <xdr:rowOff>19912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04768"/>
          <a:ext cx="8382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19912</xdr:rowOff>
    </xdr:from>
    <xdr:to>
      <xdr:col>50</xdr:col>
      <xdr:colOff>114300</xdr:colOff>
      <xdr:row>58</xdr:row>
      <xdr:rowOff>25689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64012"/>
          <a:ext cx="8890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5050</xdr:rowOff>
    </xdr:from>
    <xdr:to>
      <xdr:col>45</xdr:col>
      <xdr:colOff>177800</xdr:colOff>
      <xdr:row>58</xdr:row>
      <xdr:rowOff>25689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49150"/>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5050</xdr:rowOff>
    </xdr:from>
    <xdr:to>
      <xdr:col>41</xdr:col>
      <xdr:colOff>50800</xdr:colOff>
      <xdr:row>58</xdr:row>
      <xdr:rowOff>13595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49150"/>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81318</xdr:rowOff>
    </xdr:from>
    <xdr:to>
      <xdr:col>55</xdr:col>
      <xdr:colOff>50800</xdr:colOff>
      <xdr:row>58</xdr:row>
      <xdr:rowOff>11468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104195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140562</xdr:rowOff>
    </xdr:from>
    <xdr:to>
      <xdr:col>50</xdr:col>
      <xdr:colOff>165100</xdr:colOff>
      <xdr:row>58</xdr:row>
      <xdr:rowOff>70712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87239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68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146339</xdr:rowOff>
    </xdr:from>
    <xdr:to>
      <xdr:col>46</xdr:col>
      <xdr:colOff>38100</xdr:colOff>
      <xdr:row>58</xdr:row>
      <xdr:rowOff>76489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93016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694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125700</xdr:rowOff>
    </xdr:from>
    <xdr:to>
      <xdr:col>41</xdr:col>
      <xdr:colOff>101600</xdr:colOff>
      <xdr:row>58</xdr:row>
      <xdr:rowOff>55850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72377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67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134245</xdr:rowOff>
    </xdr:from>
    <xdr:to>
      <xdr:col>36</xdr:col>
      <xdr:colOff>165100</xdr:colOff>
      <xdr:row>58</xdr:row>
      <xdr:rowOff>64395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80922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6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137933</xdr:rowOff>
    </xdr:from>
    <xdr:to>
      <xdr:col>55</xdr:col>
      <xdr:colOff>0</xdr:colOff>
      <xdr:row>77</xdr:row>
      <xdr:rowOff>138452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39583"/>
          <a:ext cx="8382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137933</xdr:rowOff>
    </xdr:from>
    <xdr:to>
      <xdr:col>50</xdr:col>
      <xdr:colOff>114300</xdr:colOff>
      <xdr:row>78</xdr:row>
      <xdr:rowOff>7559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39583"/>
          <a:ext cx="889000" cy="4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7559</xdr:rowOff>
    </xdr:from>
    <xdr:to>
      <xdr:col>45</xdr:col>
      <xdr:colOff>177800</xdr:colOff>
      <xdr:row>78</xdr:row>
      <xdr:rowOff>12015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80659"/>
          <a:ext cx="8890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12015</xdr:rowOff>
    </xdr:from>
    <xdr:to>
      <xdr:col>41</xdr:col>
      <xdr:colOff>50800</xdr:colOff>
      <xdr:row>78</xdr:row>
      <xdr:rowOff>57483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85115"/>
          <a:ext cx="889000" cy="4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87652</xdr:rowOff>
    </xdr:from>
    <xdr:to>
      <xdr:col>55</xdr:col>
      <xdr:colOff>50800</xdr:colOff>
      <xdr:row>78</xdr:row>
      <xdr:rowOff>17802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110529</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87133</xdr:rowOff>
    </xdr:from>
    <xdr:to>
      <xdr:col>50</xdr:col>
      <xdr:colOff>165100</xdr:colOff>
      <xdr:row>78</xdr:row>
      <xdr:rowOff>17283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33810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6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128209</xdr:rowOff>
    </xdr:from>
    <xdr:to>
      <xdr:col>46</xdr:col>
      <xdr:colOff>38100</xdr:colOff>
      <xdr:row>78</xdr:row>
      <xdr:rowOff>58359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74886</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310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132665</xdr:rowOff>
    </xdr:from>
    <xdr:to>
      <xdr:col>41</xdr:col>
      <xdr:colOff>101600</xdr:colOff>
      <xdr:row>78</xdr:row>
      <xdr:rowOff>62815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79342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6683</xdr:rowOff>
    </xdr:from>
    <xdr:to>
      <xdr:col>36</xdr:col>
      <xdr:colOff>165100</xdr:colOff>
      <xdr:row>78</xdr:row>
      <xdr:rowOff>108283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124810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5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4780</xdr:rowOff>
    </xdr:from>
    <xdr:to>
      <xdr:col>55</xdr:col>
      <xdr:colOff>0</xdr:colOff>
      <xdr:row>98</xdr:row>
      <xdr:rowOff>50809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06880"/>
          <a:ext cx="838200" cy="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3812</xdr:rowOff>
    </xdr:from>
    <xdr:to>
      <xdr:col>50</xdr:col>
      <xdr:colOff>114300</xdr:colOff>
      <xdr:row>98</xdr:row>
      <xdr:rowOff>4780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05912"/>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3812</xdr:rowOff>
    </xdr:from>
    <xdr:to>
      <xdr:col>45</xdr:col>
      <xdr:colOff>177800</xdr:colOff>
      <xdr:row>98</xdr:row>
      <xdr:rowOff>27084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05912"/>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27084</xdr:rowOff>
    </xdr:from>
    <xdr:to>
      <xdr:col>41</xdr:col>
      <xdr:colOff>50800</xdr:colOff>
      <xdr:row>98</xdr:row>
      <xdr:rowOff>97633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29184"/>
          <a:ext cx="889000" cy="7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xdr:rowOff>
    </xdr:from>
    <xdr:to>
      <xdr:col>55</xdr:col>
      <xdr:colOff>50800</xdr:colOff>
      <xdr:row>98</xdr:row>
      <xdr:rowOff>101609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22886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125430</xdr:rowOff>
    </xdr:from>
    <xdr:to>
      <xdr:col>50</xdr:col>
      <xdr:colOff>165100</xdr:colOff>
      <xdr:row>98</xdr:row>
      <xdr:rowOff>55580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72107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53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124462</xdr:rowOff>
    </xdr:from>
    <xdr:to>
      <xdr:col>46</xdr:col>
      <xdr:colOff>38100</xdr:colOff>
      <xdr:row>98</xdr:row>
      <xdr:rowOff>54612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5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71139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53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147734</xdr:rowOff>
    </xdr:from>
    <xdr:to>
      <xdr:col>41</xdr:col>
      <xdr:colOff>101600</xdr:colOff>
      <xdr:row>98</xdr:row>
      <xdr:rowOff>77884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94411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55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46833</xdr:rowOff>
    </xdr:from>
    <xdr:to>
      <xdr:col>36</xdr:col>
      <xdr:colOff>165100</xdr:colOff>
      <xdr:row>98</xdr:row>
      <xdr:rowOff>148433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164960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62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121420</xdr:rowOff>
    </xdr:from>
    <xdr:to>
      <xdr:col>85</xdr:col>
      <xdr:colOff>127000</xdr:colOff>
      <xdr:row>37</xdr:row>
      <xdr:rowOff>139517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6507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109254</xdr:rowOff>
    </xdr:from>
    <xdr:to>
      <xdr:col>81</xdr:col>
      <xdr:colOff>50800</xdr:colOff>
      <xdr:row>37</xdr:row>
      <xdr:rowOff>139517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52904"/>
          <a:ext cx="889000" cy="3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109254</xdr:rowOff>
    </xdr:from>
    <xdr:to>
      <xdr:col>76</xdr:col>
      <xdr:colOff>114300</xdr:colOff>
      <xdr:row>38</xdr:row>
      <xdr:rowOff>3794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2904"/>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3794</xdr:rowOff>
    </xdr:from>
    <xdr:to>
      <xdr:col>71</xdr:col>
      <xdr:colOff>177800</xdr:colOff>
      <xdr:row>38</xdr:row>
      <xdr:rowOff>37108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8894"/>
          <a:ext cx="889000" cy="3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70620</xdr:rowOff>
    </xdr:from>
    <xdr:to>
      <xdr:col>85</xdr:col>
      <xdr:colOff>177800</xdr:colOff>
      <xdr:row>38</xdr:row>
      <xdr:rowOff>770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1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93497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6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88717</xdr:rowOff>
    </xdr:from>
    <xdr:to>
      <xdr:col>81</xdr:col>
      <xdr:colOff>101600</xdr:colOff>
      <xdr:row>38</xdr:row>
      <xdr:rowOff>18867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2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58454</xdr:rowOff>
    </xdr:from>
    <xdr:to>
      <xdr:col>76</xdr:col>
      <xdr:colOff>165100</xdr:colOff>
      <xdr:row>37</xdr:row>
      <xdr:rowOff>160054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5131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124444</xdr:rowOff>
    </xdr:from>
    <xdr:to>
      <xdr:col>72</xdr:col>
      <xdr:colOff>38100</xdr:colOff>
      <xdr:row>38</xdr:row>
      <xdr:rowOff>54594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45721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6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157758</xdr:rowOff>
    </xdr:from>
    <xdr:to>
      <xdr:col>67</xdr:col>
      <xdr:colOff>101600</xdr:colOff>
      <xdr:row>38</xdr:row>
      <xdr:rowOff>87908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79035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9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150402</xdr:rowOff>
    </xdr:from>
    <xdr:to>
      <xdr:col>85</xdr:col>
      <xdr:colOff>127000</xdr:colOff>
      <xdr:row>58</xdr:row>
      <xdr:rowOff>54078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23052"/>
          <a:ext cx="838200" cy="7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54078</xdr:rowOff>
    </xdr:from>
    <xdr:to>
      <xdr:col>81</xdr:col>
      <xdr:colOff>50800</xdr:colOff>
      <xdr:row>58</xdr:row>
      <xdr:rowOff>73600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98178"/>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73600</xdr:rowOff>
    </xdr:from>
    <xdr:to>
      <xdr:col>76</xdr:col>
      <xdr:colOff>114300</xdr:colOff>
      <xdr:row>58</xdr:row>
      <xdr:rowOff>78565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10017700"/>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78565</xdr:rowOff>
    </xdr:from>
    <xdr:to>
      <xdr:col>71</xdr:col>
      <xdr:colOff>177800</xdr:colOff>
      <xdr:row>58</xdr:row>
      <xdr:rowOff>92709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10022665"/>
          <a:ext cx="889000" cy="1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99602</xdr:rowOff>
    </xdr:from>
    <xdr:to>
      <xdr:col>85</xdr:col>
      <xdr:colOff>177800</xdr:colOff>
      <xdr:row>58</xdr:row>
      <xdr:rowOff>29752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78029</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5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3278</xdr:rowOff>
    </xdr:from>
    <xdr:to>
      <xdr:col>81</xdr:col>
      <xdr:colOff>101600</xdr:colOff>
      <xdr:row>58</xdr:row>
      <xdr:rowOff>104878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96005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4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22800</xdr:rowOff>
    </xdr:from>
    <xdr:to>
      <xdr:col>76</xdr:col>
      <xdr:colOff>165100</xdr:colOff>
      <xdr:row>58</xdr:row>
      <xdr:rowOff>124400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115527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27765</xdr:rowOff>
    </xdr:from>
    <xdr:to>
      <xdr:col>72</xdr:col>
      <xdr:colOff>38100</xdr:colOff>
      <xdr:row>58</xdr:row>
      <xdr:rowOff>129365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120492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41909</xdr:rowOff>
    </xdr:from>
    <xdr:to>
      <xdr:col>67</xdr:col>
      <xdr:colOff>101600</xdr:colOff>
      <xdr:row>58</xdr:row>
      <xdr:rowOff>143509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8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134636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83939</xdr:rowOff>
    </xdr:from>
    <xdr:to>
      <xdr:col>85</xdr:col>
      <xdr:colOff>127000</xdr:colOff>
      <xdr:row>78</xdr:row>
      <xdr:rowOff>29448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85589"/>
          <a:ext cx="838200" cy="1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1548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6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52735</xdr:rowOff>
    </xdr:from>
    <xdr:to>
      <xdr:col>81</xdr:col>
      <xdr:colOff>50800</xdr:colOff>
      <xdr:row>78</xdr:row>
      <xdr:rowOff>29448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254385"/>
          <a:ext cx="889000" cy="14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122979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52735</xdr:rowOff>
    </xdr:from>
    <xdr:to>
      <xdr:col>76</xdr:col>
      <xdr:colOff>114300</xdr:colOff>
      <xdr:row>79</xdr:row>
      <xdr:rowOff>28276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254385"/>
          <a:ext cx="889000" cy="3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113245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28276</xdr:rowOff>
    </xdr:from>
    <xdr:to>
      <xdr:col>71</xdr:col>
      <xdr:colOff>177800</xdr:colOff>
      <xdr:row>79</xdr:row>
      <xdr:rowOff>72720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572826"/>
          <a:ext cx="8890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117558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33139</xdr:rowOff>
    </xdr:from>
    <xdr:to>
      <xdr:col>85</xdr:col>
      <xdr:colOff>177800</xdr:colOff>
      <xdr:row>77</xdr:row>
      <xdr:rowOff>134739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56016</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8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150098</xdr:rowOff>
    </xdr:from>
    <xdr:to>
      <xdr:col>81</xdr:col>
      <xdr:colOff>101600</xdr:colOff>
      <xdr:row>78</xdr:row>
      <xdr:rowOff>80248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96775</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181795" y="1312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1935</xdr:rowOff>
    </xdr:from>
    <xdr:to>
      <xdr:col>76</xdr:col>
      <xdr:colOff>165100</xdr:colOff>
      <xdr:row>77</xdr:row>
      <xdr:rowOff>103535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2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120062</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292795" y="1297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148926</xdr:rowOff>
    </xdr:from>
    <xdr:to>
      <xdr:col>72</xdr:col>
      <xdr:colOff>38100</xdr:colOff>
      <xdr:row>79</xdr:row>
      <xdr:rowOff>79076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95603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2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21920</xdr:rowOff>
    </xdr:from>
    <xdr:to>
      <xdr:col>67</xdr:col>
      <xdr:colOff>101600</xdr:colOff>
      <xdr:row>79</xdr:row>
      <xdr:rowOff>123520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140047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3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96186</xdr:rowOff>
    </xdr:from>
    <xdr:to>
      <xdr:col>85</xdr:col>
      <xdr:colOff>127000</xdr:colOff>
      <xdr:row>96</xdr:row>
      <xdr:rowOff>97569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55386"/>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96186</xdr:rowOff>
    </xdr:from>
    <xdr:to>
      <xdr:col>81</xdr:col>
      <xdr:colOff>50800</xdr:colOff>
      <xdr:row>96</xdr:row>
      <xdr:rowOff>106132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55386"/>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89812</xdr:rowOff>
    </xdr:from>
    <xdr:to>
      <xdr:col>76</xdr:col>
      <xdr:colOff>114300</xdr:colOff>
      <xdr:row>96</xdr:row>
      <xdr:rowOff>106132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49012"/>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89812</xdr:rowOff>
    </xdr:from>
    <xdr:to>
      <xdr:col>71</xdr:col>
      <xdr:colOff>177800</xdr:colOff>
      <xdr:row>96</xdr:row>
      <xdr:rowOff>112447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49012"/>
          <a:ext cx="889000" cy="2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46769</xdr:rowOff>
    </xdr:from>
    <xdr:to>
      <xdr:col>85</xdr:col>
      <xdr:colOff>177800</xdr:colOff>
      <xdr:row>96</xdr:row>
      <xdr:rowOff>148369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69646</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5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45386</xdr:rowOff>
    </xdr:from>
    <xdr:to>
      <xdr:col>81</xdr:col>
      <xdr:colOff>101600</xdr:colOff>
      <xdr:row>96</xdr:row>
      <xdr:rowOff>146986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163513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27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55332</xdr:rowOff>
    </xdr:from>
    <xdr:to>
      <xdr:col>76</xdr:col>
      <xdr:colOff>165100</xdr:colOff>
      <xdr:row>96</xdr:row>
      <xdr:rowOff>156932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2009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28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39012</xdr:rowOff>
    </xdr:from>
    <xdr:to>
      <xdr:col>72</xdr:col>
      <xdr:colOff>38100</xdr:colOff>
      <xdr:row>96</xdr:row>
      <xdr:rowOff>140612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9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157139</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27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61647</xdr:rowOff>
    </xdr:from>
    <xdr:to>
      <xdr:col>67</xdr:col>
      <xdr:colOff>101600</xdr:colOff>
      <xdr:row>96</xdr:row>
      <xdr:rowOff>163247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8324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9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〇平成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年度地震災害以降、災害復旧事業費が大幅に増加している傾向にある。</a:t>
          </a:r>
        </a:p>
        <a:p>
          <a:r>
            <a:rPr kumimoji="1" lang="ja-JP" altLang="en-US" sz="1300">
              <a:latin typeface="ＭＳ Ｐゴシック" panose="020B0600070205080204" pitchFamily="50" charset="-128"/>
              <a:ea typeface="ＭＳ Ｐゴシック" panose="020B0600070205080204" pitchFamily="50" charset="-128"/>
            </a:rPr>
            <a:t>〇人口減少が進んでいるが、地域的・地形的な状況から住民が生活する集落は点在しており、その生活を維持するための各インフラが多くなる傾向にある。そのため土木・農林水産費の比率が高くなり、それらの事業を下支えする公債費の比率が高くなっている。</a:t>
          </a:r>
        </a:p>
        <a:p>
          <a:r>
            <a:rPr kumimoji="1" lang="ja-JP" altLang="en-US" sz="1300">
              <a:latin typeface="ＭＳ Ｐゴシック" panose="020B0600070205080204" pitchFamily="50" charset="-128"/>
              <a:ea typeface="ＭＳ Ｐゴシック" panose="020B0600070205080204" pitchFamily="50" charset="-128"/>
            </a:rPr>
            <a:t>〇当村は観光振興を主産業としていることから、山岳観光の観光誘客・国立公園内の施設整備に要する経費が多く商工費の比率が高くなっている。</a:t>
          </a:r>
        </a:p>
        <a:p>
          <a:r>
            <a:rPr kumimoji="1" lang="ja-JP" altLang="en-US" sz="1300">
              <a:latin typeface="ＭＳ Ｐゴシック" panose="020B0600070205080204" pitchFamily="50" charset="-128"/>
              <a:ea typeface="ＭＳ Ｐゴシック" panose="020B0600070205080204" pitchFamily="50" charset="-128"/>
            </a:rPr>
            <a:t>〇衛生費の上昇は、広域で実施しているごみ処理施設建設事業に要する経費による。平成３０年度までは増加傾向となる。</a:t>
          </a:r>
        </a:p>
        <a:p>
          <a:r>
            <a:rPr kumimoji="1" lang="ja-JP" altLang="en-US" sz="1300">
              <a:latin typeface="ＭＳ Ｐゴシック" panose="020B0600070205080204" pitchFamily="50" charset="-128"/>
              <a:ea typeface="ＭＳ Ｐゴシック" panose="020B0600070205080204" pitchFamily="50" charset="-128"/>
            </a:rPr>
            <a:t>〇総務費の急激な上昇は、ふるさと応援寄付事業の事業費が急激に増加したため、返礼品・積立金等の経費増による。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削減等の行政効率化による効果が現れ、実質収支はプラスを継続する中で、大きな地震災害の影響下においても財政調整基金等の取崩を最小限にすることができ、財政規模に対する基金残高も高い水準を維持していることから良好な状況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実質単年度収支は、災害復旧事業の国庫補助金が来年度収入になったことにより、補てんを目的とした財政調整基金の取崩を行ったことによりマイナスになった。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すべての会計において黒字である。企業会計では人口の減少等により収支の悪化も懸念されるが、簡易水道事業特別会計・公共下水道事業特別会計・農業集落排水事業特別会計については、平成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年の法的化をめざして、一層の経営努力と財政状況の見える化をすすめている。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7513246</v>
      </c>
      <c r="BO4" s="410"/>
      <c r="BP4" s="410"/>
      <c r="BQ4" s="410"/>
      <c r="BR4" s="410"/>
      <c r="BS4" s="410"/>
      <c r="BT4" s="410"/>
      <c r="BU4" s="411"/>
      <c r="BV4" s="409">
        <v>7688440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4.2</v>
      </c>
      <c r="CU4" s="416"/>
      <c r="CV4" s="416"/>
      <c r="CW4" s="416"/>
      <c r="CX4" s="416"/>
      <c r="CY4" s="416"/>
      <c r="CZ4" s="416"/>
      <c r="DA4" s="417"/>
      <c r="DB4" s="415">
        <v>2.5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7407116</v>
      </c>
      <c r="BO5" s="447"/>
      <c r="BP5" s="447"/>
      <c r="BQ5" s="447"/>
      <c r="BR5" s="447"/>
      <c r="BS5" s="447"/>
      <c r="BT5" s="447"/>
      <c r="BU5" s="448"/>
      <c r="BV5" s="446">
        <v>7565152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78.7</v>
      </c>
      <c r="CU5" s="444"/>
      <c r="CV5" s="444"/>
      <c r="CW5" s="444"/>
      <c r="CX5" s="444"/>
      <c r="CY5" s="444"/>
      <c r="CZ5" s="444"/>
      <c r="DA5" s="445"/>
      <c r="DB5" s="443">
        <v>79.900000000000006</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106130</v>
      </c>
      <c r="BO6" s="447"/>
      <c r="BP6" s="447"/>
      <c r="BQ6" s="447"/>
      <c r="BR6" s="447"/>
      <c r="BS6" s="447"/>
      <c r="BT6" s="447"/>
      <c r="BU6" s="448"/>
      <c r="BV6" s="446">
        <v>123288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82</v>
      </c>
      <c r="CU6" s="484"/>
      <c r="CV6" s="484"/>
      <c r="CW6" s="484"/>
      <c r="CX6" s="484"/>
      <c r="CY6" s="484"/>
      <c r="CZ6" s="484"/>
      <c r="DA6" s="485"/>
      <c r="DB6" s="483">
        <v>83.2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3275</v>
      </c>
      <c r="BO7" s="447"/>
      <c r="BP7" s="447"/>
      <c r="BQ7" s="447"/>
      <c r="BR7" s="447"/>
      <c r="BS7" s="447"/>
      <c r="BT7" s="447"/>
      <c r="BU7" s="448"/>
      <c r="BV7" s="446">
        <v>60040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2452431</v>
      </c>
      <c r="CU7" s="447"/>
      <c r="CV7" s="447"/>
      <c r="CW7" s="447"/>
      <c r="CX7" s="447"/>
      <c r="CY7" s="447"/>
      <c r="CZ7" s="447"/>
      <c r="DA7" s="448"/>
      <c r="DB7" s="446">
        <v>2527666</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102855</v>
      </c>
      <c r="BO8" s="447"/>
      <c r="BP8" s="447"/>
      <c r="BQ8" s="447"/>
      <c r="BR8" s="447"/>
      <c r="BS8" s="447"/>
      <c r="BT8" s="447"/>
      <c r="BU8" s="448"/>
      <c r="BV8" s="446">
        <v>63248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0.22</v>
      </c>
      <c r="CU8" s="487"/>
      <c r="CV8" s="487"/>
      <c r="CW8" s="487"/>
      <c r="CX8" s="487"/>
      <c r="CY8" s="487"/>
      <c r="CZ8" s="487"/>
      <c r="DA8" s="488"/>
      <c r="DB8" s="486">
        <v>0.22</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2904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39607</v>
      </c>
      <c r="BO9" s="447"/>
      <c r="BP9" s="447"/>
      <c r="BQ9" s="447"/>
      <c r="BR9" s="447"/>
      <c r="BS9" s="447"/>
      <c r="BT9" s="447"/>
      <c r="BU9" s="448"/>
      <c r="BV9" s="446">
        <v>3707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22.9</v>
      </c>
      <c r="CU9" s="444"/>
      <c r="CV9" s="444"/>
      <c r="CW9" s="444"/>
      <c r="CX9" s="444"/>
      <c r="CY9" s="444"/>
      <c r="CZ9" s="444"/>
      <c r="DA9" s="445"/>
      <c r="DB9" s="443">
        <v>22.5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3221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2317</v>
      </c>
      <c r="BO10" s="447"/>
      <c r="BP10" s="447"/>
      <c r="BQ10" s="447"/>
      <c r="BR10" s="447"/>
      <c r="BS10" s="447"/>
      <c r="BT10" s="447"/>
      <c r="BU10" s="448"/>
      <c r="BV10" s="446">
        <v>254645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109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2985</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102</v>
      </c>
      <c r="AV12" s="479"/>
      <c r="AW12" s="479"/>
      <c r="AX12" s="479"/>
      <c r="AY12" s="480" t="s">
        <v>128</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2889</v>
      </c>
      <c r="S13" s="528"/>
      <c r="T13" s="528"/>
      <c r="U13" s="528"/>
      <c r="V13" s="529"/>
      <c r="W13" s="462" t="s">
        <v>132</v>
      </c>
      <c r="X13" s="463"/>
      <c r="Y13" s="463"/>
      <c r="Z13" s="463"/>
      <c r="AA13" s="463"/>
      <c r="AB13" s="453"/>
      <c r="AC13" s="497">
        <v>170</v>
      </c>
      <c r="AD13" s="498"/>
      <c r="AE13" s="498"/>
      <c r="AF13" s="498"/>
      <c r="AG13" s="537"/>
      <c r="AH13" s="497">
        <v>252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-58076</v>
      </c>
      <c r="BO13" s="447"/>
      <c r="BP13" s="447"/>
      <c r="BQ13" s="447"/>
      <c r="BR13" s="447"/>
      <c r="BS13" s="447"/>
      <c r="BT13" s="447"/>
      <c r="BU13" s="448"/>
      <c r="BV13" s="446">
        <v>258352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12</v>
      </c>
      <c r="CU13" s="444"/>
      <c r="CV13" s="444"/>
      <c r="CW13" s="444"/>
      <c r="CX13" s="444"/>
      <c r="CY13" s="444"/>
      <c r="CZ13" s="444"/>
      <c r="DA13" s="445"/>
      <c r="DB13" s="443">
        <v>12.2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3042</v>
      </c>
      <c r="S14" s="528"/>
      <c r="T14" s="528"/>
      <c r="U14" s="528"/>
      <c r="V14" s="529"/>
      <c r="W14" s="436"/>
      <c r="X14" s="437"/>
      <c r="Y14" s="437"/>
      <c r="Z14" s="437"/>
      <c r="AA14" s="437"/>
      <c r="AB14" s="426"/>
      <c r="AC14" s="530">
        <v>10.6</v>
      </c>
      <c r="AD14" s="531"/>
      <c r="AE14" s="531"/>
      <c r="AF14" s="531"/>
      <c r="AG14" s="532"/>
      <c r="AH14" s="530">
        <v>14.5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2956</v>
      </c>
      <c r="S15" s="528"/>
      <c r="T15" s="528"/>
      <c r="U15" s="528"/>
      <c r="V15" s="529"/>
      <c r="W15" s="462" t="s">
        <v>139</v>
      </c>
      <c r="X15" s="463"/>
      <c r="Y15" s="463"/>
      <c r="Z15" s="463"/>
      <c r="AA15" s="463"/>
      <c r="AB15" s="453"/>
      <c r="AC15" s="497">
        <v>342</v>
      </c>
      <c r="AD15" s="498"/>
      <c r="AE15" s="498"/>
      <c r="AF15" s="498"/>
      <c r="AG15" s="537"/>
      <c r="AH15" s="497">
        <v>322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509129</v>
      </c>
      <c r="BO15" s="410"/>
      <c r="BP15" s="410"/>
      <c r="BQ15" s="410"/>
      <c r="BR15" s="410"/>
      <c r="BS15" s="410"/>
      <c r="BT15" s="410"/>
      <c r="BU15" s="411"/>
      <c r="BV15" s="409">
        <v>502740</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21.4</v>
      </c>
      <c r="AD16" s="531"/>
      <c r="AE16" s="531"/>
      <c r="AF16" s="531"/>
      <c r="AG16" s="532"/>
      <c r="AH16" s="530">
        <v>18.5</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2210744</v>
      </c>
      <c r="BO16" s="447"/>
      <c r="BP16" s="447"/>
      <c r="BQ16" s="447"/>
      <c r="BR16" s="447"/>
      <c r="BS16" s="447"/>
      <c r="BT16" s="447"/>
      <c r="BU16" s="448"/>
      <c r="BV16" s="446">
        <v>2289308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1088</v>
      </c>
      <c r="AD17" s="498"/>
      <c r="AE17" s="498"/>
      <c r="AF17" s="498"/>
      <c r="AG17" s="537"/>
      <c r="AH17" s="497">
        <v>1169</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650604</v>
      </c>
      <c r="BO17" s="447"/>
      <c r="BP17" s="447"/>
      <c r="BQ17" s="447"/>
      <c r="BR17" s="447"/>
      <c r="BS17" s="447"/>
      <c r="BT17" s="447"/>
      <c r="BU17" s="448"/>
      <c r="BV17" s="446">
        <v>638966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267.91000000000003</v>
      </c>
      <c r="M18" s="559"/>
      <c r="N18" s="559"/>
      <c r="O18" s="559"/>
      <c r="P18" s="559"/>
      <c r="Q18" s="559"/>
      <c r="R18" s="560"/>
      <c r="S18" s="560"/>
      <c r="T18" s="560"/>
      <c r="U18" s="560"/>
      <c r="V18" s="561"/>
      <c r="W18" s="464"/>
      <c r="X18" s="465"/>
      <c r="Y18" s="465"/>
      <c r="Z18" s="465"/>
      <c r="AA18" s="465"/>
      <c r="AB18" s="456"/>
      <c r="AC18" s="562">
        <v>68</v>
      </c>
      <c r="AD18" s="563"/>
      <c r="AE18" s="563"/>
      <c r="AF18" s="563"/>
      <c r="AG18" s="564"/>
      <c r="AH18" s="562">
        <v>67.099999999999994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1971093</v>
      </c>
      <c r="BO18" s="447"/>
      <c r="BP18" s="447"/>
      <c r="BQ18" s="447"/>
      <c r="BR18" s="447"/>
      <c r="BS18" s="447"/>
      <c r="BT18" s="447"/>
      <c r="BU18" s="448"/>
      <c r="BV18" s="446">
        <v>2071652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3123280</v>
      </c>
      <c r="BO19" s="447"/>
      <c r="BP19" s="447"/>
      <c r="BQ19" s="447"/>
      <c r="BR19" s="447"/>
      <c r="BS19" s="447"/>
      <c r="BT19" s="447"/>
      <c r="BU19" s="448"/>
      <c r="BV19" s="446">
        <v>3229000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1195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5554356</v>
      </c>
      <c r="BO23" s="447"/>
      <c r="BP23" s="447"/>
      <c r="BQ23" s="447"/>
      <c r="BR23" s="447"/>
      <c r="BS23" s="447"/>
      <c r="BT23" s="447"/>
      <c r="BU23" s="448"/>
      <c r="BV23" s="446">
        <v>5602108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4860</v>
      </c>
      <c r="R24" s="498"/>
      <c r="S24" s="498"/>
      <c r="T24" s="498"/>
      <c r="U24" s="498"/>
      <c r="V24" s="537"/>
      <c r="W24" s="596"/>
      <c r="X24" s="584"/>
      <c r="Y24" s="585"/>
      <c r="Z24" s="496" t="s">
        <v>163</v>
      </c>
      <c r="AA24" s="476"/>
      <c r="AB24" s="476"/>
      <c r="AC24" s="476"/>
      <c r="AD24" s="476"/>
      <c r="AE24" s="476"/>
      <c r="AF24" s="476"/>
      <c r="AG24" s="477"/>
      <c r="AH24" s="497">
        <v>57</v>
      </c>
      <c r="AI24" s="498"/>
      <c r="AJ24" s="498"/>
      <c r="AK24" s="498"/>
      <c r="AL24" s="537"/>
      <c r="AM24" s="497">
        <v>166155</v>
      </c>
      <c r="AN24" s="498"/>
      <c r="AO24" s="498"/>
      <c r="AP24" s="498"/>
      <c r="AQ24" s="498"/>
      <c r="AR24" s="537"/>
      <c r="AS24" s="497">
        <v>2915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4977364</v>
      </c>
      <c r="BO24" s="447"/>
      <c r="BP24" s="447"/>
      <c r="BQ24" s="447"/>
      <c r="BR24" s="447"/>
      <c r="BS24" s="447"/>
      <c r="BT24" s="447"/>
      <c r="BU24" s="448"/>
      <c r="BV24" s="446">
        <v>4996314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4590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5779</v>
      </c>
      <c r="BO25" s="410"/>
      <c r="BP25" s="410"/>
      <c r="BQ25" s="410"/>
      <c r="BR25" s="410"/>
      <c r="BS25" s="410"/>
      <c r="BT25" s="410"/>
      <c r="BU25" s="411"/>
      <c r="BV25" s="409">
        <v>7224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4700</v>
      </c>
      <c r="R26" s="498"/>
      <c r="S26" s="498"/>
      <c r="T26" s="498"/>
      <c r="U26" s="498"/>
      <c r="V26" s="537"/>
      <c r="W26" s="596"/>
      <c r="X26" s="584"/>
      <c r="Y26" s="585"/>
      <c r="Z26" s="496" t="s">
        <v>169</v>
      </c>
      <c r="AA26" s="606"/>
      <c r="AB26" s="606"/>
      <c r="AC26" s="606"/>
      <c r="AD26" s="606"/>
      <c r="AE26" s="606"/>
      <c r="AF26" s="606"/>
      <c r="AG26" s="607"/>
      <c r="AH26" s="497">
        <v>4</v>
      </c>
      <c r="AI26" s="498"/>
      <c r="AJ26" s="498"/>
      <c r="AK26" s="498"/>
      <c r="AL26" s="537"/>
      <c r="AM26" s="497">
        <v>10328</v>
      </c>
      <c r="AN26" s="498"/>
      <c r="AO26" s="498"/>
      <c r="AP26" s="498"/>
      <c r="AQ26" s="498"/>
      <c r="AR26" s="537"/>
      <c r="AS26" s="497">
        <v>2582</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2420</v>
      </c>
      <c r="R27" s="498"/>
      <c r="S27" s="498"/>
      <c r="T27" s="498"/>
      <c r="U27" s="498"/>
      <c r="V27" s="537"/>
      <c r="W27" s="596"/>
      <c r="X27" s="584"/>
      <c r="Y27" s="585"/>
      <c r="Z27" s="496" t="s">
        <v>172</v>
      </c>
      <c r="AA27" s="476"/>
      <c r="AB27" s="476"/>
      <c r="AC27" s="476"/>
      <c r="AD27" s="476"/>
      <c r="AE27" s="476"/>
      <c r="AF27" s="476"/>
      <c r="AG27" s="477"/>
      <c r="AH27" s="497" t="s">
        <v>130</v>
      </c>
      <c r="AI27" s="498"/>
      <c r="AJ27" s="498"/>
      <c r="AK27" s="498"/>
      <c r="AL27" s="537"/>
      <c r="AM27" s="497" t="s">
        <v>122</v>
      </c>
      <c r="AN27" s="498"/>
      <c r="AO27" s="498"/>
      <c r="AP27" s="498"/>
      <c r="AQ27" s="498"/>
      <c r="AR27" s="537"/>
      <c r="AS27" s="497" t="s">
        <v>122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31324</v>
      </c>
      <c r="BO27" s="620"/>
      <c r="BP27" s="620"/>
      <c r="BQ27" s="620"/>
      <c r="BR27" s="620"/>
      <c r="BS27" s="620"/>
      <c r="BT27" s="620"/>
      <c r="BU27" s="621"/>
      <c r="BV27" s="619">
        <v>32190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1880</v>
      </c>
      <c r="R28" s="498"/>
      <c r="S28" s="498"/>
      <c r="T28" s="498"/>
      <c r="U28" s="498"/>
      <c r="V28" s="537"/>
      <c r="W28" s="596"/>
      <c r="X28" s="584"/>
      <c r="Y28" s="585"/>
      <c r="Z28" s="496" t="s">
        <v>175</v>
      </c>
      <c r="AA28" s="476"/>
      <c r="AB28" s="476"/>
      <c r="AC28" s="476"/>
      <c r="AD28" s="476"/>
      <c r="AE28" s="476"/>
      <c r="AF28" s="476"/>
      <c r="AG28" s="477"/>
      <c r="AH28" s="497" t="s">
        <v>130</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1943218</v>
      </c>
      <c r="BO28" s="410"/>
      <c r="BP28" s="410"/>
      <c r="BQ28" s="410"/>
      <c r="BR28" s="410"/>
      <c r="BS28" s="410"/>
      <c r="BT28" s="410"/>
      <c r="BU28" s="411"/>
      <c r="BV28" s="409">
        <v>2040901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8</v>
      </c>
      <c r="M29" s="498"/>
      <c r="N29" s="498"/>
      <c r="O29" s="498"/>
      <c r="P29" s="537"/>
      <c r="Q29" s="497">
        <v>1700</v>
      </c>
      <c r="R29" s="498"/>
      <c r="S29" s="498"/>
      <c r="T29" s="498"/>
      <c r="U29" s="498"/>
      <c r="V29" s="537"/>
      <c r="W29" s="597"/>
      <c r="X29" s="598"/>
      <c r="Y29" s="599"/>
      <c r="Z29" s="496" t="s">
        <v>178</v>
      </c>
      <c r="AA29" s="476"/>
      <c r="AB29" s="476"/>
      <c r="AC29" s="476"/>
      <c r="AD29" s="476"/>
      <c r="AE29" s="476"/>
      <c r="AF29" s="476"/>
      <c r="AG29" s="477"/>
      <c r="AH29" s="497">
        <v>57</v>
      </c>
      <c r="AI29" s="498"/>
      <c r="AJ29" s="498"/>
      <c r="AK29" s="498"/>
      <c r="AL29" s="537"/>
      <c r="AM29" s="497">
        <v>166155</v>
      </c>
      <c r="AN29" s="498"/>
      <c r="AO29" s="498"/>
      <c r="AP29" s="498"/>
      <c r="AQ29" s="498"/>
      <c r="AR29" s="537"/>
      <c r="AS29" s="497">
        <v>2915</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64632</v>
      </c>
      <c r="BO29" s="447"/>
      <c r="BP29" s="447"/>
      <c r="BQ29" s="447"/>
      <c r="BR29" s="447"/>
      <c r="BS29" s="447"/>
      <c r="BT29" s="447"/>
      <c r="BU29" s="448"/>
      <c r="BV29" s="446">
        <v>64543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3598586</v>
      </c>
      <c r="BO30" s="620"/>
      <c r="BP30" s="620"/>
      <c r="BQ30" s="620"/>
      <c r="BR30" s="620"/>
      <c r="BS30" s="620"/>
      <c r="BT30" s="620"/>
      <c r="BU30" s="621"/>
      <c r="BV30" s="619">
        <v>2656430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190</v>
      </c>
      <c r="AN33" s="470"/>
      <c r="AO33" s="435" t="s">
        <v>188</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中信地域町村交通災害共済事務組合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道の駅おたり</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国民健康保険診療施設特別会計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長野県市町村総合事務組合（一般会計）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おたり振興公社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農業集落排水事業特別会計</v>
      </c>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長野県市町村総合事務組合（特別会計）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北アルプス広域連合（普通会計）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北アルプス広域連合（介護保険会計）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長野県地方税滞納整理機構</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長野県後期高齢者医療広域連合（一般会計）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長野県後期高齢者医療広域連合（特別会計）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長野県市町村自治振興組合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白馬山麓環境施設組合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7eUMnqDX2wnYa4FVUZTmuyv1fYgxQQfBPJnJISL2rUNJzJeC06OieuolP0pV9+5P7MK/f5wlnfpnYumKWkkJYQ==" saltValue="tANZGvG+agYttHAM4OMJ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50"/>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24" t="s">
        <v>560</v>
      </c>
      <c r="D34" s="1224"/>
      <c r="E34" s="1225"/>
      <c r="F34" s="32">
        <v>3.67</v>
      </c>
      <c r="G34" s="33">
        <v>5.01</v>
      </c>
      <c r="H34" s="33">
        <v>2.33</v>
      </c>
      <c r="I34" s="33">
        <v>2.5</v>
      </c>
      <c r="J34" s="34">
        <v>4.1900000000000004</v>
      </c>
      <c r="K34" s="22"/>
      <c r="L34" s="22"/>
      <c r="M34" s="22"/>
      <c r="N34" s="22"/>
      <c r="O34" s="22"/>
      <c r="P34" s="22"/>
    </row>
    <row r="35" spans="1:16" ht="39" customHeight="1">
      <c r="A35" s="22"/>
      <c r="B35" s="35"/>
      <c r="C35" s="1218" t="s">
        <v>561</v>
      </c>
      <c r="D35" s="1219"/>
      <c r="E35" s="1220"/>
      <c r="F35" s="36">
        <v>0.02</v>
      </c>
      <c r="G35" s="37">
        <v>0.11</v>
      </c>
      <c r="H35" s="37">
        <v>0</v>
      </c>
      <c r="I35" s="37">
        <v>0</v>
      </c>
      <c r="J35" s="38">
        <v>0.05</v>
      </c>
      <c r="K35" s="22"/>
      <c r="L35" s="22"/>
      <c r="M35" s="22"/>
      <c r="N35" s="22"/>
      <c r="O35" s="22"/>
      <c r="P35" s="22"/>
    </row>
    <row r="36" spans="1:16" ht="39" customHeight="1">
      <c r="A36" s="22"/>
      <c r="B36" s="35"/>
      <c r="C36" s="1218" t="s">
        <v>562</v>
      </c>
      <c r="D36" s="1219"/>
      <c r="E36" s="1220"/>
      <c r="F36" s="36">
        <v>0.04</v>
      </c>
      <c r="G36" s="37">
        <v>0.14000000000000001</v>
      </c>
      <c r="H36" s="37">
        <v>0.4</v>
      </c>
      <c r="I36" s="37">
        <v>0.38</v>
      </c>
      <c r="J36" s="38">
        <v>0.01</v>
      </c>
      <c r="K36" s="22"/>
      <c r="L36" s="22"/>
      <c r="M36" s="22"/>
      <c r="N36" s="22"/>
      <c r="O36" s="22"/>
      <c r="P36" s="22"/>
    </row>
    <row r="37" spans="1:16" ht="39" customHeight="1">
      <c r="A37" s="22"/>
      <c r="B37" s="35"/>
      <c r="C37" s="1218" t="s">
        <v>563</v>
      </c>
      <c r="D37" s="1219"/>
      <c r="E37" s="1220"/>
      <c r="F37" s="36">
        <v>0.01</v>
      </c>
      <c r="G37" s="37">
        <v>0.01</v>
      </c>
      <c r="H37" s="37">
        <v>0.01</v>
      </c>
      <c r="I37" s="37">
        <v>0.01</v>
      </c>
      <c r="J37" s="38">
        <v>0.01</v>
      </c>
      <c r="K37" s="22"/>
      <c r="L37" s="22"/>
      <c r="M37" s="22"/>
      <c r="N37" s="22"/>
      <c r="O37" s="22"/>
      <c r="P37" s="22"/>
    </row>
    <row r="38" spans="1:16" ht="39" customHeight="1">
      <c r="A38" s="22"/>
      <c r="B38" s="35"/>
      <c r="C38" s="1218" t="s">
        <v>564</v>
      </c>
      <c r="D38" s="1219"/>
      <c r="E38" s="1220"/>
      <c r="F38" s="36">
        <v>0.01</v>
      </c>
      <c r="G38" s="37">
        <v>0.01</v>
      </c>
      <c r="H38" s="37">
        <v>0.01</v>
      </c>
      <c r="I38" s="37">
        <v>0</v>
      </c>
      <c r="J38" s="38">
        <v>0</v>
      </c>
      <c r="K38" s="22"/>
      <c r="L38" s="22"/>
      <c r="M38" s="22"/>
      <c r="N38" s="22"/>
      <c r="O38" s="22"/>
      <c r="P38" s="22"/>
    </row>
    <row r="39" spans="1:16" ht="39" customHeight="1">
      <c r="A39" s="22"/>
      <c r="B39" s="35"/>
      <c r="C39" s="1218" t="s">
        <v>565</v>
      </c>
      <c r="D39" s="1219"/>
      <c r="E39" s="1220"/>
      <c r="F39" s="36">
        <v>0</v>
      </c>
      <c r="G39" s="37">
        <v>0</v>
      </c>
      <c r="H39" s="37">
        <v>0</v>
      </c>
      <c r="I39" s="37">
        <v>0</v>
      </c>
      <c r="J39" s="38">
        <v>0</v>
      </c>
      <c r="K39" s="22"/>
      <c r="L39" s="22"/>
      <c r="M39" s="22"/>
      <c r="N39" s="22"/>
      <c r="O39" s="22"/>
      <c r="P39" s="22"/>
    </row>
    <row r="40" spans="1:16" ht="39" customHeight="1">
      <c r="A40" s="22"/>
      <c r="B40" s="35"/>
      <c r="C40" s="1218" t="s">
        <v>566</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RYlGzMInCbi+G72SQFTuK210bWiZxbtIlnVYJA5Hf0X6CWaSDGx4YDue2uQZABX0AqZUf3S2IMBA4o4BmoJoA==" saltValue="QSRJy2VjUREUZ9JJJ2YE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50"/>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34" t="s">
        <v>11</v>
      </c>
      <c r="C45" s="1235"/>
      <c r="D45" s="58"/>
      <c r="E45" s="1240" t="s">
        <v>12</v>
      </c>
      <c r="F45" s="1240"/>
      <c r="G45" s="1240"/>
      <c r="H45" s="1240"/>
      <c r="I45" s="1240"/>
      <c r="J45" s="1241"/>
      <c r="K45" s="59">
        <v>743</v>
      </c>
      <c r="L45" s="60">
        <v>764</v>
      </c>
      <c r="M45" s="60">
        <v>734</v>
      </c>
      <c r="N45" s="60">
        <v>739</v>
      </c>
      <c r="O45" s="61">
        <v>723</v>
      </c>
      <c r="P45" s="48"/>
      <c r="Q45" s="48"/>
      <c r="R45" s="48"/>
      <c r="S45" s="48"/>
      <c r="T45" s="48"/>
      <c r="U45" s="48"/>
    </row>
    <row r="46" spans="1:21" ht="30.75" customHeight="1">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c r="A48" s="48"/>
      <c r="B48" s="1236"/>
      <c r="C48" s="1237"/>
      <c r="D48" s="62"/>
      <c r="E48" s="1228" t="s">
        <v>15</v>
      </c>
      <c r="F48" s="1228"/>
      <c r="G48" s="1228"/>
      <c r="H48" s="1228"/>
      <c r="I48" s="1228"/>
      <c r="J48" s="1229"/>
      <c r="K48" s="63">
        <v>121</v>
      </c>
      <c r="L48" s="64">
        <v>132</v>
      </c>
      <c r="M48" s="64">
        <v>122</v>
      </c>
      <c r="N48" s="64">
        <v>134</v>
      </c>
      <c r="O48" s="65">
        <v>125</v>
      </c>
      <c r="P48" s="48"/>
      <c r="Q48" s="48"/>
      <c r="R48" s="48"/>
      <c r="S48" s="48"/>
      <c r="T48" s="48"/>
      <c r="U48" s="48"/>
    </row>
    <row r="49" spans="1:21" ht="30.75" customHeight="1">
      <c r="A49" s="48"/>
      <c r="B49" s="1236"/>
      <c r="C49" s="1237"/>
      <c r="D49" s="62"/>
      <c r="E49" s="1228" t="s">
        <v>16</v>
      </c>
      <c r="F49" s="1228"/>
      <c r="G49" s="1228"/>
      <c r="H49" s="1228"/>
      <c r="I49" s="1228"/>
      <c r="J49" s="1229"/>
      <c r="K49" s="63">
        <v>0</v>
      </c>
      <c r="L49" s="64">
        <v>8</v>
      </c>
      <c r="M49" s="64">
        <v>8</v>
      </c>
      <c r="N49" s="64">
        <v>7</v>
      </c>
      <c r="O49" s="65">
        <v>4</v>
      </c>
      <c r="P49" s="48"/>
      <c r="Q49" s="48"/>
      <c r="R49" s="48"/>
      <c r="S49" s="48"/>
      <c r="T49" s="48"/>
      <c r="U49" s="48"/>
    </row>
    <row r="50" spans="1:21" ht="30.75" customHeight="1">
      <c r="A50" s="48"/>
      <c r="B50" s="1236"/>
      <c r="C50" s="1237"/>
      <c r="D50" s="62"/>
      <c r="E50" s="1228" t="s">
        <v>17</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c r="A51" s="48"/>
      <c r="B51" s="1238"/>
      <c r="C51" s="1239"/>
      <c r="D51" s="66"/>
      <c r="E51" s="1228" t="s">
        <v>18</v>
      </c>
      <c r="F51" s="1228"/>
      <c r="G51" s="1228"/>
      <c r="H51" s="1228"/>
      <c r="I51" s="1228"/>
      <c r="J51" s="1229"/>
      <c r="K51" s="63" t="s">
        <v>510</v>
      </c>
      <c r="L51" s="64">
        <v>0</v>
      </c>
      <c r="M51" s="64">
        <v>1</v>
      </c>
      <c r="N51" s="64" t="s">
        <v>510</v>
      </c>
      <c r="O51" s="65" t="s">
        <v>510</v>
      </c>
      <c r="P51" s="48"/>
      <c r="Q51" s="48"/>
      <c r="R51" s="48"/>
      <c r="S51" s="48"/>
      <c r="T51" s="48"/>
      <c r="U51" s="48"/>
    </row>
    <row r="52" spans="1:21" ht="30.75" customHeight="1">
      <c r="A52" s="48"/>
      <c r="B52" s="1226" t="s">
        <v>19</v>
      </c>
      <c r="C52" s="1227"/>
      <c r="D52" s="66"/>
      <c r="E52" s="1228" t="s">
        <v>20</v>
      </c>
      <c r="F52" s="1228"/>
      <c r="G52" s="1228"/>
      <c r="H52" s="1228"/>
      <c r="I52" s="1228"/>
      <c r="J52" s="1229"/>
      <c r="K52" s="63">
        <v>641</v>
      </c>
      <c r="L52" s="64">
        <v>667</v>
      </c>
      <c r="M52" s="64">
        <v>642</v>
      </c>
      <c r="N52" s="64">
        <v>646</v>
      </c>
      <c r="O52" s="65">
        <v>631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223</v>
      </c>
      <c r="L53" s="69">
        <v>237</v>
      </c>
      <c r="M53" s="69">
        <v>223</v>
      </c>
      <c r="N53" s="69">
        <v>234</v>
      </c>
      <c r="O53" s="70">
        <v>221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Lz7T2MQbDyxofM0Xm9n/djMfP/M6c2IsgSeEa3vDwUqXLO7Kh0l0PwJNn0ksy4IpfUQothAk+mH1XLcl8Eiw==" saltValue="q87vDkBXwrDME0hqvL+K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50"/>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553</v>
      </c>
      <c r="J40" s="79" t="s">
        <v>554</v>
      </c>
      <c r="K40" s="79" t="s">
        <v>555</v>
      </c>
      <c r="L40" s="79" t="s">
        <v>556</v>
      </c>
      <c r="M40" s="80" t="s">
        <v>557</v>
      </c>
    </row>
    <row r="41" spans="2:13" ht="27.75" customHeight="1">
      <c r="B41" s="1242" t="s">
        <v>24</v>
      </c>
      <c r="C41" s="1243"/>
      <c r="D41" s="81"/>
      <c r="E41" s="1248" t="s">
        <v>25</v>
      </c>
      <c r="F41" s="1248"/>
      <c r="G41" s="1248"/>
      <c r="H41" s="1249"/>
      <c r="I41" s="82">
        <v>5964</v>
      </c>
      <c r="J41" s="83">
        <v>5772</v>
      </c>
      <c r="K41" s="83">
        <v>5687</v>
      </c>
      <c r="L41" s="83">
        <v>5602</v>
      </c>
      <c r="M41" s="84">
        <v>5554</v>
      </c>
    </row>
    <row r="42" spans="2:13" ht="27.75" customHeight="1">
      <c r="B42" s="1244"/>
      <c r="C42" s="1245"/>
      <c r="D42" s="85"/>
      <c r="E42" s="1250" t="s">
        <v>26</v>
      </c>
      <c r="F42" s="1250"/>
      <c r="G42" s="1250"/>
      <c r="H42" s="1251"/>
      <c r="I42" s="86" t="s">
        <v>510</v>
      </c>
      <c r="J42" s="87" t="s">
        <v>510</v>
      </c>
      <c r="K42" s="87">
        <v>324</v>
      </c>
      <c r="L42" s="87" t="s">
        <v>510</v>
      </c>
      <c r="M42" s="88">
        <v>6</v>
      </c>
    </row>
    <row r="43" spans="2:13" ht="27.75" customHeight="1">
      <c r="B43" s="1244"/>
      <c r="C43" s="1245"/>
      <c r="D43" s="85"/>
      <c r="E43" s="1250" t="s">
        <v>27</v>
      </c>
      <c r="F43" s="1250"/>
      <c r="G43" s="1250"/>
      <c r="H43" s="1251"/>
      <c r="I43" s="86">
        <v>1357</v>
      </c>
      <c r="J43" s="87">
        <v>1344</v>
      </c>
      <c r="K43" s="87">
        <v>1265</v>
      </c>
      <c r="L43" s="87">
        <v>1236</v>
      </c>
      <c r="M43" s="88">
        <v>1142</v>
      </c>
    </row>
    <row r="44" spans="2:13" ht="27.75" customHeight="1">
      <c r="B44" s="1244"/>
      <c r="C44" s="1245"/>
      <c r="D44" s="85"/>
      <c r="E44" s="1250" t="s">
        <v>28</v>
      </c>
      <c r="F44" s="1250"/>
      <c r="G44" s="1250"/>
      <c r="H44" s="1251"/>
      <c r="I44" s="86">
        <v>58</v>
      </c>
      <c r="J44" s="87">
        <v>50</v>
      </c>
      <c r="K44" s="87">
        <v>52</v>
      </c>
      <c r="L44" s="87">
        <v>46</v>
      </c>
      <c r="M44" s="88">
        <v>40</v>
      </c>
    </row>
    <row r="45" spans="2:13" ht="27.75" customHeight="1">
      <c r="B45" s="1244"/>
      <c r="C45" s="1245"/>
      <c r="D45" s="85"/>
      <c r="E45" s="1250" t="s">
        <v>29</v>
      </c>
      <c r="F45" s="1250"/>
      <c r="G45" s="1250"/>
      <c r="H45" s="1251"/>
      <c r="I45" s="86">
        <v>719</v>
      </c>
      <c r="J45" s="87">
        <v>718</v>
      </c>
      <c r="K45" s="87">
        <v>718</v>
      </c>
      <c r="L45" s="87">
        <v>691</v>
      </c>
      <c r="M45" s="88">
        <v>694</v>
      </c>
    </row>
    <row r="46" spans="2:13" ht="27.75" customHeight="1">
      <c r="B46" s="1244"/>
      <c r="C46" s="1245"/>
      <c r="D46" s="89"/>
      <c r="E46" s="1250" t="s">
        <v>30</v>
      </c>
      <c r="F46" s="1250"/>
      <c r="G46" s="1250"/>
      <c r="H46" s="1251"/>
      <c r="I46" s="86" t="s">
        <v>510</v>
      </c>
      <c r="J46" s="87" t="s">
        <v>510</v>
      </c>
      <c r="K46" s="87" t="s">
        <v>510</v>
      </c>
      <c r="L46" s="87" t="s">
        <v>510</v>
      </c>
      <c r="M46" s="88" t="s">
        <v>510</v>
      </c>
    </row>
    <row r="47" spans="2:13" ht="27.75" customHeight="1">
      <c r="B47" s="1244"/>
      <c r="C47" s="1245"/>
      <c r="D47" s="90"/>
      <c r="E47" s="1252" t="s">
        <v>31</v>
      </c>
      <c r="F47" s="1253"/>
      <c r="G47" s="1253"/>
      <c r="H47" s="1254"/>
      <c r="I47" s="86" t="s">
        <v>510</v>
      </c>
      <c r="J47" s="87" t="s">
        <v>510</v>
      </c>
      <c r="K47" s="87" t="s">
        <v>510</v>
      </c>
      <c r="L47" s="87" t="s">
        <v>510</v>
      </c>
      <c r="M47" s="88" t="s">
        <v>510</v>
      </c>
    </row>
    <row r="48" spans="2:13" ht="27.75" customHeight="1">
      <c r="B48" s="1244"/>
      <c r="C48" s="1245"/>
      <c r="D48" s="85"/>
      <c r="E48" s="1250" t="s">
        <v>32</v>
      </c>
      <c r="F48" s="1250"/>
      <c r="G48" s="1250"/>
      <c r="H48" s="1251"/>
      <c r="I48" s="86" t="s">
        <v>510</v>
      </c>
      <c r="J48" s="87" t="s">
        <v>510</v>
      </c>
      <c r="K48" s="87" t="s">
        <v>510</v>
      </c>
      <c r="L48" s="87" t="s">
        <v>510</v>
      </c>
      <c r="M48" s="88" t="s">
        <v>510</v>
      </c>
    </row>
    <row r="49" spans="2:13" ht="27.75" customHeight="1">
      <c r="B49" s="1246"/>
      <c r="C49" s="1247"/>
      <c r="D49" s="85"/>
      <c r="E49" s="1250" t="s">
        <v>33</v>
      </c>
      <c r="F49" s="1250"/>
      <c r="G49" s="1250"/>
      <c r="H49" s="1251"/>
      <c r="I49" s="86" t="s">
        <v>510</v>
      </c>
      <c r="J49" s="87" t="s">
        <v>510</v>
      </c>
      <c r="K49" s="87" t="s">
        <v>510</v>
      </c>
      <c r="L49" s="87" t="s">
        <v>510</v>
      </c>
      <c r="M49" s="88" t="s">
        <v>510</v>
      </c>
    </row>
    <row r="50" spans="2:13" ht="27.75" customHeight="1">
      <c r="B50" s="1255" t="s">
        <v>34</v>
      </c>
      <c r="C50" s="1256"/>
      <c r="D50" s="91"/>
      <c r="E50" s="1250" t="s">
        <v>35</v>
      </c>
      <c r="F50" s="1250"/>
      <c r="G50" s="1250"/>
      <c r="H50" s="1251"/>
      <c r="I50" s="86">
        <v>3205</v>
      </c>
      <c r="J50" s="87">
        <v>3235</v>
      </c>
      <c r="K50" s="87">
        <v>3282</v>
      </c>
      <c r="L50" s="87">
        <v>4867</v>
      </c>
      <c r="M50" s="88">
        <v>5701</v>
      </c>
    </row>
    <row r="51" spans="2:13" ht="27.75" customHeight="1">
      <c r="B51" s="1244"/>
      <c r="C51" s="1245"/>
      <c r="D51" s="85"/>
      <c r="E51" s="1250" t="s">
        <v>36</v>
      </c>
      <c r="F51" s="1250"/>
      <c r="G51" s="1250"/>
      <c r="H51" s="1251"/>
      <c r="I51" s="86">
        <v>18</v>
      </c>
      <c r="J51" s="87">
        <v>30</v>
      </c>
      <c r="K51" s="87">
        <v>33</v>
      </c>
      <c r="L51" s="87">
        <v>29</v>
      </c>
      <c r="M51" s="88">
        <v>43</v>
      </c>
    </row>
    <row r="52" spans="2:13" ht="27.75" customHeight="1">
      <c r="B52" s="1246"/>
      <c r="C52" s="1247"/>
      <c r="D52" s="85"/>
      <c r="E52" s="1250" t="s">
        <v>37</v>
      </c>
      <c r="F52" s="1250"/>
      <c r="G52" s="1250"/>
      <c r="H52" s="1251"/>
      <c r="I52" s="86">
        <v>5359</v>
      </c>
      <c r="J52" s="87">
        <v>5142</v>
      </c>
      <c r="K52" s="87">
        <v>5071</v>
      </c>
      <c r="L52" s="87">
        <v>4985</v>
      </c>
      <c r="M52" s="88">
        <v>4631</v>
      </c>
    </row>
    <row r="53" spans="2:13" ht="27.75" customHeight="1" thickBot="1">
      <c r="B53" s="1257" t="s">
        <v>38</v>
      </c>
      <c r="C53" s="1258"/>
      <c r="D53" s="92"/>
      <c r="E53" s="1259" t="s">
        <v>39</v>
      </c>
      <c r="F53" s="1259"/>
      <c r="G53" s="1259"/>
      <c r="H53" s="1260"/>
      <c r="I53" s="93">
        <v>-484</v>
      </c>
      <c r="J53" s="94">
        <v>-523</v>
      </c>
      <c r="K53" s="94">
        <v>-339</v>
      </c>
      <c r="L53" s="94">
        <v>-2306</v>
      </c>
      <c r="M53" s="95">
        <v>-2939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eKLsz8vb7HymP17Ma0YK4JdRQra2oOBGhMbK9Jf7txqz/w0ghtqi3pEGRMyd0PmAF/Q+w2JJOdPeXJl9pFH2Q==" saltValue="6u4rim2vL1pNLhy+eJ28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W66"/>
  <sheetViews>
    <sheetView showGridLines="0" zoomScale="40" zoomScaleNormal="4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555</v>
      </c>
      <c r="G54" s="104" t="s">
        <v>556</v>
      </c>
      <c r="H54" s="105" t="s">
        <v>557</v>
      </c>
    </row>
    <row r="55" spans="2:8" ht="52.5" customHeight="1">
      <c r="B55" s="106"/>
      <c r="C55" s="1269" t="s">
        <v>42</v>
      </c>
      <c r="D55" s="1269"/>
      <c r="E55" s="1270"/>
      <c r="F55" s="107">
        <v>1786</v>
      </c>
      <c r="G55" s="107">
        <v>2041</v>
      </c>
      <c r="H55" s="108">
        <v>1943</v>
      </c>
    </row>
    <row r="56" spans="2:8" ht="52.5" customHeight="1">
      <c r="B56" s="109"/>
      <c r="C56" s="1271" t="s">
        <v>43</v>
      </c>
      <c r="D56" s="1271"/>
      <c r="E56" s="1272"/>
      <c r="F56" s="110">
        <v>64</v>
      </c>
      <c r="G56" s="110">
        <v>65</v>
      </c>
      <c r="H56" s="111">
        <v>65</v>
      </c>
    </row>
    <row r="57" spans="2:8" ht="53.25" customHeight="1">
      <c r="B57" s="109"/>
      <c r="C57" s="1273" t="s">
        <v>44</v>
      </c>
      <c r="D57" s="1273"/>
      <c r="E57" s="1274"/>
      <c r="F57" s="112">
        <v>1327</v>
      </c>
      <c r="G57" s="112">
        <v>2656</v>
      </c>
      <c r="H57" s="113">
        <v>3599</v>
      </c>
    </row>
    <row r="58" spans="2:8" ht="45.75" customHeight="1">
      <c r="B58" s="114"/>
      <c r="C58" s="1261" t="s">
        <v>591</v>
      </c>
      <c r="D58" s="1262"/>
      <c r="E58" s="1263"/>
      <c r="F58" s="115">
        <v>139</v>
      </c>
      <c r="G58" s="115">
        <v>1458</v>
      </c>
      <c r="H58" s="116">
        <v>2431</v>
      </c>
    </row>
    <row r="59" spans="2:8" ht="45.75" customHeight="1">
      <c r="B59" s="114"/>
      <c r="C59" s="1261" t="s">
        <v>587</v>
      </c>
      <c r="D59" s="1262"/>
      <c r="E59" s="1263"/>
      <c r="F59" s="115">
        <v>688</v>
      </c>
      <c r="G59" s="115">
        <v>693</v>
      </c>
      <c r="H59" s="116">
        <v>676</v>
      </c>
    </row>
    <row r="60" spans="2:8" ht="45.75" customHeight="1">
      <c r="B60" s="114"/>
      <c r="C60" s="1261" t="s">
        <v>588</v>
      </c>
      <c r="D60" s="1262"/>
      <c r="E60" s="1263"/>
      <c r="F60" s="115">
        <v>152</v>
      </c>
      <c r="G60" s="115">
        <v>152</v>
      </c>
      <c r="H60" s="116">
        <v>152</v>
      </c>
    </row>
    <row r="61" spans="2:8" ht="45.75" customHeight="1">
      <c r="B61" s="114"/>
      <c r="C61" s="1261" t="s">
        <v>589</v>
      </c>
      <c r="D61" s="1262"/>
      <c r="E61" s="1263"/>
      <c r="F61" s="115">
        <v>114</v>
      </c>
      <c r="G61" s="115">
        <v>132</v>
      </c>
      <c r="H61" s="116">
        <v>128</v>
      </c>
    </row>
    <row r="62" spans="2:8" ht="45.75" customHeight="1" thickBot="1">
      <c r="B62" s="117"/>
      <c r="C62" s="1264" t="s">
        <v>590</v>
      </c>
      <c r="D62" s="1265"/>
      <c r="E62" s="1266"/>
      <c r="F62" s="118">
        <v>56</v>
      </c>
      <c r="G62" s="118">
        <v>54</v>
      </c>
      <c r="H62" s="119">
        <v>47</v>
      </c>
    </row>
    <row r="63" spans="2:8" ht="52.5" customHeight="1" thickBot="1">
      <c r="B63" s="120"/>
      <c r="C63" s="1267" t="s">
        <v>45</v>
      </c>
      <c r="D63" s="1267"/>
      <c r="E63" s="1268"/>
      <c r="F63" s="121">
        <v>3178</v>
      </c>
      <c r="G63" s="121">
        <v>4762</v>
      </c>
      <c r="H63" s="122">
        <v>5606</v>
      </c>
    </row>
    <row r="64" spans="2:8" ht="15" customHeight="1"/>
    <row r="65" ht="0" hidden="1" customHeight="1"/>
    <row r="66" ht="0" hidden="1" customHeight="1"/>
  </sheetData>
  <sheetProtection algorithmName="SHA-512" hashValue="4iHVHLj2u7KBFom4tAddJGlv562LPrECU4nsHEjDWKg+CtLnNEh5Fb3toMYcTBFB/aX6srD4yS8vGW8Auqs3Ag==" saltValue="GBk6aKh9yvCFW5noOeII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602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596</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595</v>
      </c>
      <c r="AO51" s="1278"/>
      <c r="AP51" s="1278"/>
      <c r="AQ51" s="1278"/>
      <c r="AR51" s="1278"/>
      <c r="AS51" s="1278"/>
      <c r="AT51" s="1278"/>
      <c r="AU51" s="1278"/>
      <c r="AV51" s="1278"/>
      <c r="AW51" s="1278"/>
      <c r="AX51" s="1278"/>
      <c r="AY51" s="1278"/>
      <c r="AZ51" s="1278"/>
      <c r="BA51" s="1278"/>
      <c r="BB51" s="1278" t="s">
        <v>593</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55.9</v>
      </c>
      <c r="CO53" s="1275"/>
      <c r="CP53" s="1275"/>
      <c r="CQ53" s="1275"/>
      <c r="CR53" s="1275"/>
      <c r="CS53" s="1275"/>
      <c r="CT53" s="1275"/>
      <c r="CU53" s="1275"/>
      <c r="CV53" s="1275">
        <v>57.4</v>
      </c>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594</v>
      </c>
      <c r="AO55" s="1277"/>
      <c r="AP55" s="1277"/>
      <c r="AQ55" s="1277"/>
      <c r="AR55" s="1277"/>
      <c r="AS55" s="1277"/>
      <c r="AT55" s="1277"/>
      <c r="AU55" s="1277"/>
      <c r="AV55" s="1277"/>
      <c r="AW55" s="1277"/>
      <c r="AX55" s="1277"/>
      <c r="AY55" s="1277"/>
      <c r="AZ55" s="1277"/>
      <c r="BA55" s="1277"/>
      <c r="BB55" s="1278" t="s">
        <v>593</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599</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57.9</v>
      </c>
      <c r="CO57" s="1275"/>
      <c r="CP57" s="1275"/>
      <c r="CQ57" s="1275"/>
      <c r="CR57" s="1275"/>
      <c r="CS57" s="1275"/>
      <c r="CT57" s="1275"/>
      <c r="CU57" s="1275"/>
      <c r="CV57" s="1275">
        <v>58.3</v>
      </c>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598</v>
      </c>
    </row>
    <row r="64" spans="1:109" ht="13.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603</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596</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3.5">
      <c r="B73" s="366"/>
      <c r="G73" s="1286"/>
      <c r="H73" s="1286"/>
      <c r="I73" s="1286"/>
      <c r="J73" s="1286"/>
      <c r="K73" s="1276"/>
      <c r="L73" s="1276"/>
      <c r="M73" s="1276"/>
      <c r="N73" s="1276"/>
      <c r="AM73" s="373"/>
      <c r="AN73" s="1278" t="s">
        <v>595</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592</v>
      </c>
      <c r="BC75" s="1278"/>
      <c r="BD75" s="1278"/>
      <c r="BE75" s="1278"/>
      <c r="BF75" s="1278"/>
      <c r="BG75" s="1278"/>
      <c r="BH75" s="1278"/>
      <c r="BI75" s="1278"/>
      <c r="BJ75" s="1278"/>
      <c r="BK75" s="1278"/>
      <c r="BL75" s="1278"/>
      <c r="BM75" s="1278"/>
      <c r="BN75" s="1278"/>
      <c r="BO75" s="1278"/>
      <c r="BP75" s="1275">
        <v>12.5</v>
      </c>
      <c r="BQ75" s="1275"/>
      <c r="BR75" s="1275"/>
      <c r="BS75" s="1275"/>
      <c r="BT75" s="1275"/>
      <c r="BU75" s="1275"/>
      <c r="BV75" s="1275"/>
      <c r="BW75" s="1275"/>
      <c r="BX75" s="1275">
        <v>11.9</v>
      </c>
      <c r="BY75" s="1275"/>
      <c r="BZ75" s="1275"/>
      <c r="CA75" s="1275"/>
      <c r="CB75" s="1275"/>
      <c r="CC75" s="1275"/>
      <c r="CD75" s="1275"/>
      <c r="CE75" s="1275"/>
      <c r="CF75" s="1275">
        <v>11.9</v>
      </c>
      <c r="CG75" s="1275"/>
      <c r="CH75" s="1275"/>
      <c r="CI75" s="1275"/>
      <c r="CJ75" s="1275"/>
      <c r="CK75" s="1275"/>
      <c r="CL75" s="1275"/>
      <c r="CM75" s="1275"/>
      <c r="CN75" s="1275">
        <v>12.2</v>
      </c>
      <c r="CO75" s="1275"/>
      <c r="CP75" s="1275"/>
      <c r="CQ75" s="1275"/>
      <c r="CR75" s="1275"/>
      <c r="CS75" s="1275"/>
      <c r="CT75" s="1275"/>
      <c r="CU75" s="1275"/>
      <c r="CV75" s="1275">
        <v>12</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594</v>
      </c>
      <c r="AO77" s="1277"/>
      <c r="AP77" s="1277"/>
      <c r="AQ77" s="1277"/>
      <c r="AR77" s="1277"/>
      <c r="AS77" s="1277"/>
      <c r="AT77" s="1277"/>
      <c r="AU77" s="1277"/>
      <c r="AV77" s="1277"/>
      <c r="AW77" s="1277"/>
      <c r="AX77" s="1277"/>
      <c r="AY77" s="1277"/>
      <c r="AZ77" s="1277"/>
      <c r="BA77" s="1277"/>
      <c r="BB77" s="1278" t="s">
        <v>593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592</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3Nctp0CPLqeFosD9Cqb7TYOnkkl5AwYeARlzU7NSk3sW2gL/cED9lSgIAOGgwLQzSv6z789iFjKwjYrU/PSvVg==" saltValue="yfGhwrwJqIC/SfyYhDgV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R141"/>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row r="136" ht="13.5" hidden="1" customHeight="1"/>
    <row r="137" ht="13.5" hidden="1" customHeight="1"/>
    <row r="138" ht="13.5" hidden="1" customHeight="1"/>
    <row r="139" ht="13.5" hidden="1" customHeight="1"/>
    <row r="140" ht="13.5" hidden="1" customHeight="1"/>
    <row r="141" ht="13.5" hidden="1" customHeight="1"/>
  </sheetData>
  <sheetProtection algorithmName="SHA-512" hashValue="NTkWcxrEmG0zoVeicLoaWuucBM8hV53hBxRuTboaRxp1YECTNJs4nzc2j4UriFA/3FvUJkzMb1IhgJ6PXGBxVQ==" saltValue="8B2U7oKHPEERNcFTJQXp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idaZMGmSlBGYeA+4dVF6sHH69EKZMILSphGq+UbnpXrK5QVTGk9KdGZkGskkY0Vz1yYZq6oVieV26lPcQF5tg==" saltValue="RFksQ1Qw9wRDUrhAVTpp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550</v>
      </c>
      <c r="G2" s="136"/>
      <c r="H2" s="137"/>
    </row>
    <row r="3" spans="1:8">
      <c r="A3" s="133" t="s">
        <v>543</v>
      </c>
      <c r="B3" s="138"/>
      <c r="C3" s="139"/>
      <c r="D3" s="140">
        <v>173954</v>
      </c>
      <c r="E3" s="141"/>
      <c r="F3" s="142">
        <v>238802</v>
      </c>
      <c r="G3" s="143"/>
      <c r="H3" s="144"/>
    </row>
    <row r="4" spans="1:8">
      <c r="A4" s="145"/>
      <c r="B4" s="146"/>
      <c r="C4" s="147"/>
      <c r="D4" s="148">
        <v>71976</v>
      </c>
      <c r="E4" s="149"/>
      <c r="F4" s="150">
        <v>128562</v>
      </c>
      <c r="G4" s="151"/>
      <c r="H4" s="152"/>
    </row>
    <row r="5" spans="1:8">
      <c r="A5" s="133" t="s">
        <v>545</v>
      </c>
      <c r="B5" s="138"/>
      <c r="C5" s="139"/>
      <c r="D5" s="140">
        <v>210788</v>
      </c>
      <c r="E5" s="141"/>
      <c r="F5" s="142">
        <v>288550</v>
      </c>
      <c r="G5" s="143"/>
      <c r="H5" s="144"/>
    </row>
    <row r="6" spans="1:8">
      <c r="A6" s="145"/>
      <c r="B6" s="146"/>
      <c r="C6" s="147"/>
      <c r="D6" s="148">
        <v>63348</v>
      </c>
      <c r="E6" s="149"/>
      <c r="F6" s="150">
        <v>141525</v>
      </c>
      <c r="G6" s="151"/>
      <c r="H6" s="152"/>
    </row>
    <row r="7" spans="1:8">
      <c r="A7" s="133" t="s">
        <v>546</v>
      </c>
      <c r="B7" s="138"/>
      <c r="C7" s="139"/>
      <c r="D7" s="140">
        <v>267912</v>
      </c>
      <c r="E7" s="141"/>
      <c r="F7" s="142">
        <v>287914</v>
      </c>
      <c r="G7" s="143"/>
      <c r="H7" s="144"/>
    </row>
    <row r="8" spans="1:8">
      <c r="A8" s="145"/>
      <c r="B8" s="146"/>
      <c r="C8" s="147"/>
      <c r="D8" s="148">
        <v>73624</v>
      </c>
      <c r="E8" s="149"/>
      <c r="F8" s="150">
        <v>146531</v>
      </c>
      <c r="G8" s="151"/>
      <c r="H8" s="152"/>
    </row>
    <row r="9" spans="1:8">
      <c r="A9" s="133" t="s">
        <v>547</v>
      </c>
      <c r="B9" s="138"/>
      <c r="C9" s="139"/>
      <c r="D9" s="140">
        <v>223964</v>
      </c>
      <c r="E9" s="141"/>
      <c r="F9" s="142">
        <v>310300</v>
      </c>
      <c r="G9" s="143"/>
      <c r="H9" s="144"/>
    </row>
    <row r="10" spans="1:8">
      <c r="A10" s="145"/>
      <c r="B10" s="146"/>
      <c r="C10" s="147"/>
      <c r="D10" s="148">
        <v>148949</v>
      </c>
      <c r="E10" s="149"/>
      <c r="F10" s="150">
        <v>157576</v>
      </c>
      <c r="G10" s="151"/>
      <c r="H10" s="152"/>
    </row>
    <row r="11" spans="1:8">
      <c r="A11" s="133" t="s">
        <v>548</v>
      </c>
      <c r="B11" s="138"/>
      <c r="C11" s="139"/>
      <c r="D11" s="140">
        <v>204198</v>
      </c>
      <c r="E11" s="141"/>
      <c r="F11" s="142">
        <v>317319</v>
      </c>
      <c r="G11" s="143"/>
      <c r="H11" s="144"/>
    </row>
    <row r="12" spans="1:8">
      <c r="A12" s="145"/>
      <c r="B12" s="146"/>
      <c r="C12" s="153"/>
      <c r="D12" s="148">
        <v>108782</v>
      </c>
      <c r="E12" s="149"/>
      <c r="F12" s="150">
        <v>164214</v>
      </c>
      <c r="G12" s="151"/>
      <c r="H12" s="152"/>
    </row>
    <row r="13" spans="1:8">
      <c r="A13" s="133"/>
      <c r="B13" s="138"/>
      <c r="C13" s="154"/>
      <c r="D13" s="155">
        <v>216163</v>
      </c>
      <c r="E13" s="156"/>
      <c r="F13" s="157">
        <v>288577</v>
      </c>
      <c r="G13" s="158"/>
      <c r="H13" s="144"/>
    </row>
    <row r="14" spans="1:8">
      <c r="A14" s="145"/>
      <c r="B14" s="146"/>
      <c r="C14" s="147"/>
      <c r="D14" s="148">
        <v>93336</v>
      </c>
      <c r="E14" s="149"/>
      <c r="F14" s="150">
        <v>147682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3.67</v>
      </c>
      <c r="C19" s="159">
        <f>ROUND(VALUE(SUBSTITUTE(実質収支比率等に係る経年分析!G$48,"▲","-")),2)</f>
        <v>5.01</v>
      </c>
      <c r="D19" s="159">
        <f>ROUND(VALUE(SUBSTITUTE(実質収支比率等に係る経年分析!H$48,"▲","-")),2)</f>
        <v>2.33</v>
      </c>
      <c r="E19" s="159">
        <f>ROUND(VALUE(SUBSTITUTE(実質収支比率等に係る経年分析!I$48,"▲","-")),2)</f>
        <v>2.5</v>
      </c>
      <c r="F19" s="159">
        <f>ROUND(VALUE(SUBSTITUTE(実質収支比率等に係る経年分析!J$48,"▲","-")),2)</f>
        <v>4.1900000000000004</v>
      </c>
    </row>
    <row r="20" spans="1:11">
      <c r="A20" s="159" t="s">
        <v>49</v>
      </c>
      <c r="B20" s="159">
        <f>ROUND(VALUE(SUBSTITUTE(実質収支比率等に係る経年分析!F$47,"▲","-")),2)</f>
        <v>69.16</v>
      </c>
      <c r="C20" s="159">
        <f>ROUND(VALUE(SUBSTITUTE(実質収支比率等に係る経年分析!G$47,"▲","-")),2)</f>
        <v>70.25</v>
      </c>
      <c r="D20" s="159">
        <f>ROUND(VALUE(SUBSTITUTE(実質収支比率等に係る経年分析!H$47,"▲","-")),2)</f>
        <v>69.97</v>
      </c>
      <c r="E20" s="159">
        <f>ROUND(VALUE(SUBSTITUTE(実質収支比率等に係る経年分析!I$47,"▲","-")),2)</f>
        <v>80.739999999999995</v>
      </c>
      <c r="F20" s="159">
        <f>ROUND(VALUE(SUBSTITUTE(実質収支比率等に係る経年分析!J$47,"▲","-")),2)</f>
        <v>79.239999999999995</v>
      </c>
    </row>
    <row r="21" spans="1:11">
      <c r="A21" s="159" t="s">
        <v>50</v>
      </c>
      <c r="B21" s="159">
        <f>IF(ISNUMBER(VALUE(SUBSTITUTE(実質収支比率等に係る経年分析!F$49,"▲","-"))),ROUND(VALUE(SUBSTITUTE(実質収支比率等に係る経年分析!F$49,"▲","-")),2),NA())</f>
        <v>11.4</v>
      </c>
      <c r="C21" s="159">
        <f>IF(ISNUMBER(VALUE(SUBSTITUTE(実質収支比率等に係る経年分析!G$49,"▲","-"))),ROUND(VALUE(SUBSTITUTE(実質収支比率等に係る経年分析!G$49,"▲","-")),2),NA())</f>
        <v>1.45</v>
      </c>
      <c r="D21" s="159">
        <f>IF(ISNUMBER(VALUE(SUBSTITUTE(実質収支比率等に係る経年分析!H$49,"▲","-"))),ROUND(VALUE(SUBSTITUTE(実質収支比率等に係る経年分析!H$49,"▲","-")),2),NA())</f>
        <v>-2.5299999999999998</v>
      </c>
      <c r="E21" s="159">
        <f>IF(ISNUMBER(VALUE(SUBSTITUTE(実質収支比率等に係る経年分析!I$49,"▲","-"))),ROUND(VALUE(SUBSTITUTE(実質収支比率等に係る経年分析!I$49,"▲","-")),2),NA())</f>
        <v>10.220000000000001</v>
      </c>
      <c r="F21" s="159">
        <f>IF(ISNUMBER(VALUE(SUBSTITUTE(実質収支比率等に係る経年分析!J$49,"▲","-"))),ROUND(VALUE(SUBSTITUTE(実質収支比率等に係る経年分析!J$49,"▲","-")),2),NA())</f>
        <v>-2.37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国民健康保険診療施設特別会計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0.14000000000000001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0.01</v>
      </c>
    </row>
    <row r="35" spans="1:16">
      <c r="A35" s="160" t="str">
        <f>IF(連結実質赤字比率に係る赤字・黒字の構成分析!C$35="",NA(),連結実質赤字比率に係る赤字・黒字の構成分析!C$35)</f>
        <v>簡易水道事業特別会計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0.05</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4.1900000000000004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641</v>
      </c>
      <c r="E42" s="161"/>
      <c r="F42" s="161"/>
      <c r="G42" s="161">
        <f>'実質公債費比率（分子）の構造'!L$52</f>
        <v>667</v>
      </c>
      <c r="H42" s="161"/>
      <c r="I42" s="161"/>
      <c r="J42" s="161">
        <f>'実質公債費比率（分子）の構造'!M$52</f>
        <v>642</v>
      </c>
      <c r="K42" s="161"/>
      <c r="L42" s="161"/>
      <c r="M42" s="161">
        <f>'実質公債費比率（分子）の構造'!N$52</f>
        <v>646</v>
      </c>
      <c r="N42" s="161"/>
      <c r="O42" s="161"/>
      <c r="P42" s="161">
        <f>'実質公債費比率（分子）の構造'!O$52</f>
        <v>631</v>
      </c>
    </row>
    <row r="43" spans="1:16">
      <c r="A43" s="161" t="s">
        <v>58</v>
      </c>
      <c r="B43" s="161" t="str">
        <f>'実質公債費比率（分子）の構造'!K$51</f>
        <v>-</v>
      </c>
      <c r="C43" s="161"/>
      <c r="D43" s="161"/>
      <c r="E43" s="161">
        <f>'実質公債費比率（分子）の構造'!L$51</f>
        <v>0</v>
      </c>
      <c r="F43" s="161"/>
      <c r="G43" s="161"/>
      <c r="H43" s="161">
        <f>'実質公債費比率（分子）の構造'!M$51</f>
        <v>1</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0</v>
      </c>
      <c r="C45" s="161"/>
      <c r="D45" s="161"/>
      <c r="E45" s="161">
        <f>'実質公債費比率（分子）の構造'!L$49</f>
        <v>8</v>
      </c>
      <c r="F45" s="161"/>
      <c r="G45" s="161"/>
      <c r="H45" s="161">
        <f>'実質公債費比率（分子）の構造'!M$49</f>
        <v>8</v>
      </c>
      <c r="I45" s="161"/>
      <c r="J45" s="161"/>
      <c r="K45" s="161">
        <f>'実質公債費比率（分子）の構造'!N$49</f>
        <v>7</v>
      </c>
      <c r="L45" s="161"/>
      <c r="M45" s="161"/>
      <c r="N45" s="161">
        <f>'実質公債費比率（分子）の構造'!O$49</f>
        <v>4</v>
      </c>
      <c r="O45" s="161"/>
      <c r="P45" s="161"/>
    </row>
    <row r="46" spans="1:16">
      <c r="A46" s="161" t="s">
        <v>61</v>
      </c>
      <c r="B46" s="161">
        <f>'実質公債費比率（分子）の構造'!K$48</f>
        <v>121</v>
      </c>
      <c r="C46" s="161"/>
      <c r="D46" s="161"/>
      <c r="E46" s="161">
        <f>'実質公債費比率（分子）の構造'!L$48</f>
        <v>132</v>
      </c>
      <c r="F46" s="161"/>
      <c r="G46" s="161"/>
      <c r="H46" s="161">
        <f>'実質公債費比率（分子）の構造'!M$48</f>
        <v>122</v>
      </c>
      <c r="I46" s="161"/>
      <c r="J46" s="161"/>
      <c r="K46" s="161">
        <f>'実質公債費比率（分子）の構造'!N$48</f>
        <v>134</v>
      </c>
      <c r="L46" s="161"/>
      <c r="M46" s="161"/>
      <c r="N46" s="161">
        <f>'実質公債費比率（分子）の構造'!O$48</f>
        <v>125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743</v>
      </c>
      <c r="C49" s="161"/>
      <c r="D49" s="161"/>
      <c r="E49" s="161">
        <f>'実質公債費比率（分子）の構造'!L$45</f>
        <v>764</v>
      </c>
      <c r="F49" s="161"/>
      <c r="G49" s="161"/>
      <c r="H49" s="161">
        <f>'実質公債費比率（分子）の構造'!M$45</f>
        <v>734</v>
      </c>
      <c r="I49" s="161"/>
      <c r="J49" s="161"/>
      <c r="K49" s="161">
        <f>'実質公債費比率（分子）の構造'!N$45</f>
        <v>739</v>
      </c>
      <c r="L49" s="161"/>
      <c r="M49" s="161"/>
      <c r="N49" s="161">
        <f>'実質公債費比率（分子）の構造'!O$45</f>
        <v>723</v>
      </c>
      <c r="O49" s="161"/>
      <c r="P49" s="161"/>
    </row>
    <row r="50" spans="1:16">
      <c r="A50" s="161" t="s">
        <v>65</v>
      </c>
      <c r="B50" s="161" t="e">
        <f>NA()</f>
        <v>#N/A</v>
      </c>
      <c r="C50" s="161">
        <f>IF(ISNUMBER('実質公債費比率（分子）の構造'!K$53),'実質公債費比率（分子）の構造'!K$53,NA())</f>
        <v>223</v>
      </c>
      <c r="D50" s="161" t="e">
        <f>NA()</f>
        <v>#N/A</v>
      </c>
      <c r="E50" s="161" t="e">
        <f>NA()</f>
        <v>#N/A</v>
      </c>
      <c r="F50" s="161">
        <f>IF(ISNUMBER('実質公債費比率（分子）の構造'!L$53),'実質公債費比率（分子）の構造'!L$53,NA())</f>
        <v>237</v>
      </c>
      <c r="G50" s="161" t="e">
        <f>NA()</f>
        <v>#N/A</v>
      </c>
      <c r="H50" s="161" t="e">
        <f>NA()</f>
        <v>#N/A</v>
      </c>
      <c r="I50" s="161">
        <f>IF(ISNUMBER('実質公債費比率（分子）の構造'!M$53),'実質公債費比率（分子）の構造'!M$53,NA())</f>
        <v>223</v>
      </c>
      <c r="J50" s="161" t="e">
        <f>NA()</f>
        <v>#N/A</v>
      </c>
      <c r="K50" s="161" t="e">
        <f>NA()</f>
        <v>#N/A</v>
      </c>
      <c r="L50" s="161">
        <f>IF(ISNUMBER('実質公債費比率（分子）の構造'!N$53),'実質公債費比率（分子）の構造'!N$53,NA())</f>
        <v>234</v>
      </c>
      <c r="M50" s="161" t="e">
        <f>NA()</f>
        <v>#N/A</v>
      </c>
      <c r="N50" s="161" t="e">
        <f>NA()</f>
        <v>#N/A</v>
      </c>
      <c r="O50" s="161">
        <f>IF(ISNUMBER('実質公債費比率（分子）の構造'!O$53),'実質公債費比率（分子）の構造'!O$53,NA())</f>
        <v>221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5359</v>
      </c>
      <c r="E56" s="160"/>
      <c r="F56" s="160"/>
      <c r="G56" s="160">
        <f>'将来負担比率（分子）の構造'!J$52</f>
        <v>5142</v>
      </c>
      <c r="H56" s="160"/>
      <c r="I56" s="160"/>
      <c r="J56" s="160">
        <f>'将来負担比率（分子）の構造'!K$52</f>
        <v>5071</v>
      </c>
      <c r="K56" s="160"/>
      <c r="L56" s="160"/>
      <c r="M56" s="160">
        <f>'将来負担比率（分子）の構造'!L$52</f>
        <v>4985</v>
      </c>
      <c r="N56" s="160"/>
      <c r="O56" s="160"/>
      <c r="P56" s="160">
        <f>'将来負担比率（分子）の構造'!M$52</f>
        <v>4631</v>
      </c>
    </row>
    <row r="57" spans="1:16">
      <c r="A57" s="160" t="s">
        <v>36</v>
      </c>
      <c r="B57" s="160"/>
      <c r="C57" s="160"/>
      <c r="D57" s="160">
        <f>'将来負担比率（分子）の構造'!I$51</f>
        <v>18</v>
      </c>
      <c r="E57" s="160"/>
      <c r="F57" s="160"/>
      <c r="G57" s="160">
        <f>'将来負担比率（分子）の構造'!J$51</f>
        <v>30</v>
      </c>
      <c r="H57" s="160"/>
      <c r="I57" s="160"/>
      <c r="J57" s="160">
        <f>'将来負担比率（分子）の構造'!K$51</f>
        <v>33</v>
      </c>
      <c r="K57" s="160"/>
      <c r="L57" s="160"/>
      <c r="M57" s="160">
        <f>'将来負担比率（分子）の構造'!L$51</f>
        <v>29</v>
      </c>
      <c r="N57" s="160"/>
      <c r="O57" s="160"/>
      <c r="P57" s="160">
        <f>'将来負担比率（分子）の構造'!M$51</f>
        <v>43</v>
      </c>
    </row>
    <row r="58" spans="1:16">
      <c r="A58" s="160" t="s">
        <v>35</v>
      </c>
      <c r="B58" s="160"/>
      <c r="C58" s="160"/>
      <c r="D58" s="160">
        <f>'将来負担比率（分子）の構造'!I$50</f>
        <v>3205</v>
      </c>
      <c r="E58" s="160"/>
      <c r="F58" s="160"/>
      <c r="G58" s="160">
        <f>'将来負担比率（分子）の構造'!J$50</f>
        <v>3235</v>
      </c>
      <c r="H58" s="160"/>
      <c r="I58" s="160"/>
      <c r="J58" s="160">
        <f>'将来負担比率（分子）の構造'!K$50</f>
        <v>3282</v>
      </c>
      <c r="K58" s="160"/>
      <c r="L58" s="160"/>
      <c r="M58" s="160">
        <f>'将来負担比率（分子）の構造'!L$50</f>
        <v>4867</v>
      </c>
      <c r="N58" s="160"/>
      <c r="O58" s="160"/>
      <c r="P58" s="160">
        <f>'将来負担比率（分子）の構造'!M$50</f>
        <v>5701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719</v>
      </c>
      <c r="C62" s="160"/>
      <c r="D62" s="160"/>
      <c r="E62" s="160">
        <f>'将来負担比率（分子）の構造'!J$45</f>
        <v>718</v>
      </c>
      <c r="F62" s="160"/>
      <c r="G62" s="160"/>
      <c r="H62" s="160">
        <f>'将来負担比率（分子）の構造'!K$45</f>
        <v>718</v>
      </c>
      <c r="I62" s="160"/>
      <c r="J62" s="160"/>
      <c r="K62" s="160">
        <f>'将来負担比率（分子）の構造'!L$45</f>
        <v>691</v>
      </c>
      <c r="L62" s="160"/>
      <c r="M62" s="160"/>
      <c r="N62" s="160">
        <f>'将来負担比率（分子）の構造'!M$45</f>
        <v>694</v>
      </c>
      <c r="O62" s="160"/>
      <c r="P62" s="160"/>
    </row>
    <row r="63" spans="1:16">
      <c r="A63" s="160" t="s">
        <v>28</v>
      </c>
      <c r="B63" s="160">
        <f>'将来負担比率（分子）の構造'!I$44</f>
        <v>58</v>
      </c>
      <c r="C63" s="160"/>
      <c r="D63" s="160"/>
      <c r="E63" s="160">
        <f>'将来負担比率（分子）の構造'!J$44</f>
        <v>50</v>
      </c>
      <c r="F63" s="160"/>
      <c r="G63" s="160"/>
      <c r="H63" s="160">
        <f>'将来負担比率（分子）の構造'!K$44</f>
        <v>52</v>
      </c>
      <c r="I63" s="160"/>
      <c r="J63" s="160"/>
      <c r="K63" s="160">
        <f>'将来負担比率（分子）の構造'!L$44</f>
        <v>46</v>
      </c>
      <c r="L63" s="160"/>
      <c r="M63" s="160"/>
      <c r="N63" s="160">
        <f>'将来負担比率（分子）の構造'!M$44</f>
        <v>40</v>
      </c>
      <c r="O63" s="160"/>
      <c r="P63" s="160"/>
    </row>
    <row r="64" spans="1:16">
      <c r="A64" s="160" t="s">
        <v>27</v>
      </c>
      <c r="B64" s="160">
        <f>'将来負担比率（分子）の構造'!I$43</f>
        <v>1357</v>
      </c>
      <c r="C64" s="160"/>
      <c r="D64" s="160"/>
      <c r="E64" s="160">
        <f>'将来負担比率（分子）の構造'!J$43</f>
        <v>1344</v>
      </c>
      <c r="F64" s="160"/>
      <c r="G64" s="160"/>
      <c r="H64" s="160">
        <f>'将来負担比率（分子）の構造'!K$43</f>
        <v>1265</v>
      </c>
      <c r="I64" s="160"/>
      <c r="J64" s="160"/>
      <c r="K64" s="160">
        <f>'将来負担比率（分子）の構造'!L$43</f>
        <v>1236</v>
      </c>
      <c r="L64" s="160"/>
      <c r="M64" s="160"/>
      <c r="N64" s="160">
        <f>'将来負担比率（分子）の構造'!M$43</f>
        <v>1142</v>
      </c>
      <c r="O64" s="160"/>
      <c r="P64" s="160"/>
    </row>
    <row r="65" spans="1:16">
      <c r="A65" s="160" t="s">
        <v>26</v>
      </c>
      <c r="B65" s="160" t="str">
        <f>'将来負担比率（分子）の構造'!I$42</f>
        <v>-</v>
      </c>
      <c r="C65" s="160"/>
      <c r="D65" s="160"/>
      <c r="E65" s="160" t="str">
        <f>'将来負担比率（分子）の構造'!J$42</f>
        <v>-</v>
      </c>
      <c r="F65" s="160"/>
      <c r="G65" s="160"/>
      <c r="H65" s="160">
        <f>'将来負担比率（分子）の構造'!K$42</f>
        <v>324</v>
      </c>
      <c r="I65" s="160"/>
      <c r="J65" s="160"/>
      <c r="K65" s="160" t="str">
        <f>'将来負担比率（分子）の構造'!L$42</f>
        <v>-</v>
      </c>
      <c r="L65" s="160"/>
      <c r="M65" s="160"/>
      <c r="N65" s="160">
        <f>'将来負担比率（分子）の構造'!M$42</f>
        <v>6</v>
      </c>
      <c r="O65" s="160"/>
      <c r="P65" s="160"/>
    </row>
    <row r="66" spans="1:16">
      <c r="A66" s="160" t="s">
        <v>25</v>
      </c>
      <c r="B66" s="160">
        <f>'将来負担比率（分子）の構造'!I$41</f>
        <v>5964</v>
      </c>
      <c r="C66" s="160"/>
      <c r="D66" s="160"/>
      <c r="E66" s="160">
        <f>'将来負担比率（分子）の構造'!J$41</f>
        <v>5772</v>
      </c>
      <c r="F66" s="160"/>
      <c r="G66" s="160"/>
      <c r="H66" s="160">
        <f>'将来負担比率（分子）の構造'!K$41</f>
        <v>5687</v>
      </c>
      <c r="I66" s="160"/>
      <c r="J66" s="160"/>
      <c r="K66" s="160">
        <f>'将来負担比率（分子）の構造'!L$41</f>
        <v>5602</v>
      </c>
      <c r="L66" s="160"/>
      <c r="M66" s="160"/>
      <c r="N66" s="160">
        <f>'将来負担比率（分子）の構造'!M$41</f>
        <v>5554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1786</v>
      </c>
      <c r="C72" s="164">
        <f>基金残高に係る経年分析!G55</f>
        <v>2041</v>
      </c>
      <c r="D72" s="164">
        <f>基金残高に係る経年分析!H55</f>
        <v>1943</v>
      </c>
    </row>
    <row r="73" spans="1:16">
      <c r="A73" s="163" t="s">
        <v>72</v>
      </c>
      <c r="B73" s="164">
        <f>基金残高に係る経年分析!F56</f>
        <v>64</v>
      </c>
      <c r="C73" s="164">
        <f>基金残高に係る経年分析!G56</f>
        <v>65</v>
      </c>
      <c r="D73" s="164">
        <f>基金残高に係る経年分析!H56</f>
        <v>65</v>
      </c>
    </row>
    <row r="74" spans="1:16">
      <c r="A74" s="163" t="s">
        <v>73</v>
      </c>
      <c r="B74" s="164">
        <f>基金残高に係る経年分析!F57</f>
        <v>1327</v>
      </c>
      <c r="C74" s="164">
        <f>基金残高に係る経年分析!G57</f>
        <v>2656</v>
      </c>
      <c r="D74" s="164">
        <f>基金残高に係る経年分析!H57</f>
        <v>3599</v>
      </c>
    </row>
  </sheetData>
  <sheetProtection algorithmName="SHA-512" hashValue="aPdbHrdX+WGx5vCb/wP/6JvYYeLmwlrBuAIlPsqqIyDhZxCXUAa5aYkgF0QmLRXFyE/um0xy3LQPbR2Sda8Xew==" saltValue="rfqc07oZziWzvrwdiRfN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560521</v>
      </c>
      <c r="S5" s="649"/>
      <c r="T5" s="649"/>
      <c r="U5" s="649"/>
      <c r="V5" s="649"/>
      <c r="W5" s="649"/>
      <c r="X5" s="649"/>
      <c r="Y5" s="650"/>
      <c r="Z5" s="651">
        <v>7.5</v>
      </c>
      <c r="AA5" s="651"/>
      <c r="AB5" s="651"/>
      <c r="AC5" s="651"/>
      <c r="AD5" s="652">
        <v>560521</v>
      </c>
      <c r="AE5" s="652"/>
      <c r="AF5" s="652"/>
      <c r="AG5" s="652"/>
      <c r="AH5" s="652"/>
      <c r="AI5" s="652"/>
      <c r="AJ5" s="652"/>
      <c r="AK5" s="652"/>
      <c r="AL5" s="653">
        <v>23.3</v>
      </c>
      <c r="AM5" s="654"/>
      <c r="AN5" s="654"/>
      <c r="AO5" s="655"/>
      <c r="AP5" s="645" t="s">
        <v>220</v>
      </c>
      <c r="AQ5" s="646"/>
      <c r="AR5" s="646"/>
      <c r="AS5" s="646"/>
      <c r="AT5" s="646"/>
      <c r="AU5" s="646"/>
      <c r="AV5" s="646"/>
      <c r="AW5" s="646"/>
      <c r="AX5" s="646"/>
      <c r="AY5" s="646"/>
      <c r="AZ5" s="646"/>
      <c r="BA5" s="646"/>
      <c r="BB5" s="646"/>
      <c r="BC5" s="646"/>
      <c r="BD5" s="646"/>
      <c r="BE5" s="646"/>
      <c r="BF5" s="647"/>
      <c r="BG5" s="659">
        <v>531818</v>
      </c>
      <c r="BH5" s="660"/>
      <c r="BI5" s="660"/>
      <c r="BJ5" s="660"/>
      <c r="BK5" s="660"/>
      <c r="BL5" s="660"/>
      <c r="BM5" s="660"/>
      <c r="BN5" s="661"/>
      <c r="BO5" s="662">
        <v>94.9</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c r="B6" s="656" t="s">
        <v>225</v>
      </c>
      <c r="C6" s="657"/>
      <c r="D6" s="657"/>
      <c r="E6" s="657"/>
      <c r="F6" s="657"/>
      <c r="G6" s="657"/>
      <c r="H6" s="657"/>
      <c r="I6" s="657"/>
      <c r="J6" s="657"/>
      <c r="K6" s="657"/>
      <c r="L6" s="657"/>
      <c r="M6" s="657"/>
      <c r="N6" s="657"/>
      <c r="O6" s="657"/>
      <c r="P6" s="657"/>
      <c r="Q6" s="658"/>
      <c r="R6" s="659">
        <v>48342</v>
      </c>
      <c r="S6" s="660"/>
      <c r="T6" s="660"/>
      <c r="U6" s="660"/>
      <c r="V6" s="660"/>
      <c r="W6" s="660"/>
      <c r="X6" s="660"/>
      <c r="Y6" s="661"/>
      <c r="Z6" s="662">
        <v>0.6</v>
      </c>
      <c r="AA6" s="662"/>
      <c r="AB6" s="662"/>
      <c r="AC6" s="662"/>
      <c r="AD6" s="663">
        <v>48342</v>
      </c>
      <c r="AE6" s="663"/>
      <c r="AF6" s="663"/>
      <c r="AG6" s="663"/>
      <c r="AH6" s="663"/>
      <c r="AI6" s="663"/>
      <c r="AJ6" s="663"/>
      <c r="AK6" s="663"/>
      <c r="AL6" s="664">
        <v>2</v>
      </c>
      <c r="AM6" s="665"/>
      <c r="AN6" s="665"/>
      <c r="AO6" s="666"/>
      <c r="AP6" s="656" t="s">
        <v>226</v>
      </c>
      <c r="AQ6" s="657"/>
      <c r="AR6" s="657"/>
      <c r="AS6" s="657"/>
      <c r="AT6" s="657"/>
      <c r="AU6" s="657"/>
      <c r="AV6" s="657"/>
      <c r="AW6" s="657"/>
      <c r="AX6" s="657"/>
      <c r="AY6" s="657"/>
      <c r="AZ6" s="657"/>
      <c r="BA6" s="657"/>
      <c r="BB6" s="657"/>
      <c r="BC6" s="657"/>
      <c r="BD6" s="657"/>
      <c r="BE6" s="657"/>
      <c r="BF6" s="658"/>
      <c r="BG6" s="659">
        <v>531818</v>
      </c>
      <c r="BH6" s="660"/>
      <c r="BI6" s="660"/>
      <c r="BJ6" s="660"/>
      <c r="BK6" s="660"/>
      <c r="BL6" s="660"/>
      <c r="BM6" s="660"/>
      <c r="BN6" s="661"/>
      <c r="BO6" s="662">
        <v>94.9</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44661</v>
      </c>
      <c r="CS6" s="660"/>
      <c r="CT6" s="660"/>
      <c r="CU6" s="660"/>
      <c r="CV6" s="660"/>
      <c r="CW6" s="660"/>
      <c r="CX6" s="660"/>
      <c r="CY6" s="661"/>
      <c r="CZ6" s="653">
        <v>0.6</v>
      </c>
      <c r="DA6" s="654"/>
      <c r="DB6" s="654"/>
      <c r="DC6" s="673"/>
      <c r="DD6" s="668" t="s">
        <v>221</v>
      </c>
      <c r="DE6" s="660"/>
      <c r="DF6" s="660"/>
      <c r="DG6" s="660"/>
      <c r="DH6" s="660"/>
      <c r="DI6" s="660"/>
      <c r="DJ6" s="660"/>
      <c r="DK6" s="660"/>
      <c r="DL6" s="660"/>
      <c r="DM6" s="660"/>
      <c r="DN6" s="660"/>
      <c r="DO6" s="660"/>
      <c r="DP6" s="661"/>
      <c r="DQ6" s="668">
        <v>44661</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393</v>
      </c>
      <c r="S7" s="660"/>
      <c r="T7" s="660"/>
      <c r="U7" s="660"/>
      <c r="V7" s="660"/>
      <c r="W7" s="660"/>
      <c r="X7" s="660"/>
      <c r="Y7" s="661"/>
      <c r="Z7" s="662">
        <v>0</v>
      </c>
      <c r="AA7" s="662"/>
      <c r="AB7" s="662"/>
      <c r="AC7" s="662"/>
      <c r="AD7" s="663">
        <v>393</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125904</v>
      </c>
      <c r="BH7" s="660"/>
      <c r="BI7" s="660"/>
      <c r="BJ7" s="660"/>
      <c r="BK7" s="660"/>
      <c r="BL7" s="660"/>
      <c r="BM7" s="660"/>
      <c r="BN7" s="661"/>
      <c r="BO7" s="662">
        <v>22.5</v>
      </c>
      <c r="BP7" s="662"/>
      <c r="BQ7" s="662"/>
      <c r="BR7" s="662"/>
      <c r="BS7" s="663" t="s">
        <v>230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2856615</v>
      </c>
      <c r="CS7" s="660"/>
      <c r="CT7" s="660"/>
      <c r="CU7" s="660"/>
      <c r="CV7" s="660"/>
      <c r="CW7" s="660"/>
      <c r="CX7" s="660"/>
      <c r="CY7" s="661"/>
      <c r="CZ7" s="662">
        <v>38.6</v>
      </c>
      <c r="DA7" s="662"/>
      <c r="DB7" s="662"/>
      <c r="DC7" s="662"/>
      <c r="DD7" s="668">
        <v>83848</v>
      </c>
      <c r="DE7" s="660"/>
      <c r="DF7" s="660"/>
      <c r="DG7" s="660"/>
      <c r="DH7" s="660"/>
      <c r="DI7" s="660"/>
      <c r="DJ7" s="660"/>
      <c r="DK7" s="660"/>
      <c r="DL7" s="660"/>
      <c r="DM7" s="660"/>
      <c r="DN7" s="660"/>
      <c r="DO7" s="660"/>
      <c r="DP7" s="661"/>
      <c r="DQ7" s="668">
        <v>342274</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942</v>
      </c>
      <c r="S8" s="660"/>
      <c r="T8" s="660"/>
      <c r="U8" s="660"/>
      <c r="V8" s="660"/>
      <c r="W8" s="660"/>
      <c r="X8" s="660"/>
      <c r="Y8" s="661"/>
      <c r="Z8" s="662">
        <v>0</v>
      </c>
      <c r="AA8" s="662"/>
      <c r="AB8" s="662"/>
      <c r="AC8" s="662"/>
      <c r="AD8" s="663">
        <v>942</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5966</v>
      </c>
      <c r="BH8" s="660"/>
      <c r="BI8" s="660"/>
      <c r="BJ8" s="660"/>
      <c r="BK8" s="660"/>
      <c r="BL8" s="660"/>
      <c r="BM8" s="660"/>
      <c r="BN8" s="661"/>
      <c r="BO8" s="662">
        <v>1.1000000000000001</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510001</v>
      </c>
      <c r="CS8" s="660"/>
      <c r="CT8" s="660"/>
      <c r="CU8" s="660"/>
      <c r="CV8" s="660"/>
      <c r="CW8" s="660"/>
      <c r="CX8" s="660"/>
      <c r="CY8" s="661"/>
      <c r="CZ8" s="662">
        <v>6.9</v>
      </c>
      <c r="DA8" s="662"/>
      <c r="DB8" s="662"/>
      <c r="DC8" s="662"/>
      <c r="DD8" s="668">
        <v>3881</v>
      </c>
      <c r="DE8" s="660"/>
      <c r="DF8" s="660"/>
      <c r="DG8" s="660"/>
      <c r="DH8" s="660"/>
      <c r="DI8" s="660"/>
      <c r="DJ8" s="660"/>
      <c r="DK8" s="660"/>
      <c r="DL8" s="660"/>
      <c r="DM8" s="660"/>
      <c r="DN8" s="660"/>
      <c r="DO8" s="660"/>
      <c r="DP8" s="661"/>
      <c r="DQ8" s="668">
        <v>287356</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1028</v>
      </c>
      <c r="S9" s="660"/>
      <c r="T9" s="660"/>
      <c r="U9" s="660"/>
      <c r="V9" s="660"/>
      <c r="W9" s="660"/>
      <c r="X9" s="660"/>
      <c r="Y9" s="661"/>
      <c r="Z9" s="662">
        <v>0</v>
      </c>
      <c r="AA9" s="662"/>
      <c r="AB9" s="662"/>
      <c r="AC9" s="662"/>
      <c r="AD9" s="663">
        <v>1028</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91862</v>
      </c>
      <c r="BH9" s="660"/>
      <c r="BI9" s="660"/>
      <c r="BJ9" s="660"/>
      <c r="BK9" s="660"/>
      <c r="BL9" s="660"/>
      <c r="BM9" s="660"/>
      <c r="BN9" s="661"/>
      <c r="BO9" s="662">
        <v>16.399999999999999</v>
      </c>
      <c r="BP9" s="662"/>
      <c r="BQ9" s="662"/>
      <c r="BR9" s="662"/>
      <c r="BS9" s="668" t="s">
        <v>230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462943</v>
      </c>
      <c r="CS9" s="660"/>
      <c r="CT9" s="660"/>
      <c r="CU9" s="660"/>
      <c r="CV9" s="660"/>
      <c r="CW9" s="660"/>
      <c r="CX9" s="660"/>
      <c r="CY9" s="661"/>
      <c r="CZ9" s="662">
        <v>6.2</v>
      </c>
      <c r="DA9" s="662"/>
      <c r="DB9" s="662"/>
      <c r="DC9" s="662"/>
      <c r="DD9" s="668" t="s">
        <v>230</v>
      </c>
      <c r="DE9" s="660"/>
      <c r="DF9" s="660"/>
      <c r="DG9" s="660"/>
      <c r="DH9" s="660"/>
      <c r="DI9" s="660"/>
      <c r="DJ9" s="660"/>
      <c r="DK9" s="660"/>
      <c r="DL9" s="660"/>
      <c r="DM9" s="660"/>
      <c r="DN9" s="660"/>
      <c r="DO9" s="660"/>
      <c r="DP9" s="661"/>
      <c r="DQ9" s="668">
        <v>165596</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230</v>
      </c>
      <c r="AA10" s="662"/>
      <c r="AB10" s="662"/>
      <c r="AC10" s="662"/>
      <c r="AD10" s="663" t="s">
        <v>122</v>
      </c>
      <c r="AE10" s="663"/>
      <c r="AF10" s="663"/>
      <c r="AG10" s="663"/>
      <c r="AH10" s="663"/>
      <c r="AI10" s="663"/>
      <c r="AJ10" s="663"/>
      <c r="AK10" s="663"/>
      <c r="AL10" s="664" t="s">
        <v>221</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14192</v>
      </c>
      <c r="BH10" s="660"/>
      <c r="BI10" s="660"/>
      <c r="BJ10" s="660"/>
      <c r="BK10" s="660"/>
      <c r="BL10" s="660"/>
      <c r="BM10" s="660"/>
      <c r="BN10" s="661"/>
      <c r="BO10" s="662">
        <v>2.5</v>
      </c>
      <c r="BP10" s="662"/>
      <c r="BQ10" s="662"/>
      <c r="BR10" s="662"/>
      <c r="BS10" s="668" t="s">
        <v>221</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221</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221</v>
      </c>
      <c r="AE11" s="663"/>
      <c r="AF11" s="663"/>
      <c r="AG11" s="663"/>
      <c r="AH11" s="663"/>
      <c r="AI11" s="663"/>
      <c r="AJ11" s="663"/>
      <c r="AK11" s="663"/>
      <c r="AL11" s="664" t="s">
        <v>221</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13884</v>
      </c>
      <c r="BH11" s="660"/>
      <c r="BI11" s="660"/>
      <c r="BJ11" s="660"/>
      <c r="BK11" s="660"/>
      <c r="BL11" s="660"/>
      <c r="BM11" s="660"/>
      <c r="BN11" s="661"/>
      <c r="BO11" s="662">
        <v>2.5</v>
      </c>
      <c r="BP11" s="662"/>
      <c r="BQ11" s="662"/>
      <c r="BR11" s="662"/>
      <c r="BS11" s="668" t="s">
        <v>230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584439</v>
      </c>
      <c r="CS11" s="660"/>
      <c r="CT11" s="660"/>
      <c r="CU11" s="660"/>
      <c r="CV11" s="660"/>
      <c r="CW11" s="660"/>
      <c r="CX11" s="660"/>
      <c r="CY11" s="661"/>
      <c r="CZ11" s="662">
        <v>7.9</v>
      </c>
      <c r="DA11" s="662"/>
      <c r="DB11" s="662"/>
      <c r="DC11" s="662"/>
      <c r="DD11" s="668">
        <v>146370</v>
      </c>
      <c r="DE11" s="660"/>
      <c r="DF11" s="660"/>
      <c r="DG11" s="660"/>
      <c r="DH11" s="660"/>
      <c r="DI11" s="660"/>
      <c r="DJ11" s="660"/>
      <c r="DK11" s="660"/>
      <c r="DL11" s="660"/>
      <c r="DM11" s="660"/>
      <c r="DN11" s="660"/>
      <c r="DO11" s="660"/>
      <c r="DP11" s="661"/>
      <c r="DQ11" s="668">
        <v>330113</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59902</v>
      </c>
      <c r="S12" s="660"/>
      <c r="T12" s="660"/>
      <c r="U12" s="660"/>
      <c r="V12" s="660"/>
      <c r="W12" s="660"/>
      <c r="X12" s="660"/>
      <c r="Y12" s="661"/>
      <c r="Z12" s="662">
        <v>0.8</v>
      </c>
      <c r="AA12" s="662"/>
      <c r="AB12" s="662"/>
      <c r="AC12" s="662"/>
      <c r="AD12" s="663">
        <v>59902</v>
      </c>
      <c r="AE12" s="663"/>
      <c r="AF12" s="663"/>
      <c r="AG12" s="663"/>
      <c r="AH12" s="663"/>
      <c r="AI12" s="663"/>
      <c r="AJ12" s="663"/>
      <c r="AK12" s="663"/>
      <c r="AL12" s="664">
        <v>2.5</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383826</v>
      </c>
      <c r="BH12" s="660"/>
      <c r="BI12" s="660"/>
      <c r="BJ12" s="660"/>
      <c r="BK12" s="660"/>
      <c r="BL12" s="660"/>
      <c r="BM12" s="660"/>
      <c r="BN12" s="661"/>
      <c r="BO12" s="662">
        <v>68.5</v>
      </c>
      <c r="BP12" s="662"/>
      <c r="BQ12" s="662"/>
      <c r="BR12" s="662"/>
      <c r="BS12" s="668" t="s">
        <v>221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390005</v>
      </c>
      <c r="CS12" s="660"/>
      <c r="CT12" s="660"/>
      <c r="CU12" s="660"/>
      <c r="CV12" s="660"/>
      <c r="CW12" s="660"/>
      <c r="CX12" s="660"/>
      <c r="CY12" s="661"/>
      <c r="CZ12" s="662">
        <v>5.3</v>
      </c>
      <c r="DA12" s="662"/>
      <c r="DB12" s="662"/>
      <c r="DC12" s="662"/>
      <c r="DD12" s="668">
        <v>106138</v>
      </c>
      <c r="DE12" s="660"/>
      <c r="DF12" s="660"/>
      <c r="DG12" s="660"/>
      <c r="DH12" s="660"/>
      <c r="DI12" s="660"/>
      <c r="DJ12" s="660"/>
      <c r="DK12" s="660"/>
      <c r="DL12" s="660"/>
      <c r="DM12" s="660"/>
      <c r="DN12" s="660"/>
      <c r="DO12" s="660"/>
      <c r="DP12" s="661"/>
      <c r="DQ12" s="668">
        <v>229788</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221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378495</v>
      </c>
      <c r="BH13" s="660"/>
      <c r="BI13" s="660"/>
      <c r="BJ13" s="660"/>
      <c r="BK13" s="660"/>
      <c r="BL13" s="660"/>
      <c r="BM13" s="660"/>
      <c r="BN13" s="661"/>
      <c r="BO13" s="662">
        <v>67.5</v>
      </c>
      <c r="BP13" s="662"/>
      <c r="BQ13" s="662"/>
      <c r="BR13" s="662"/>
      <c r="BS13" s="668" t="s">
        <v>221</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601948</v>
      </c>
      <c r="CS13" s="660"/>
      <c r="CT13" s="660"/>
      <c r="CU13" s="660"/>
      <c r="CV13" s="660"/>
      <c r="CW13" s="660"/>
      <c r="CX13" s="660"/>
      <c r="CY13" s="661"/>
      <c r="CZ13" s="662">
        <v>8.1</v>
      </c>
      <c r="DA13" s="662"/>
      <c r="DB13" s="662"/>
      <c r="DC13" s="662"/>
      <c r="DD13" s="668">
        <v>157860</v>
      </c>
      <c r="DE13" s="660"/>
      <c r="DF13" s="660"/>
      <c r="DG13" s="660"/>
      <c r="DH13" s="660"/>
      <c r="DI13" s="660"/>
      <c r="DJ13" s="660"/>
      <c r="DK13" s="660"/>
      <c r="DL13" s="660"/>
      <c r="DM13" s="660"/>
      <c r="DN13" s="660"/>
      <c r="DO13" s="660"/>
      <c r="DP13" s="661"/>
      <c r="DQ13" s="668">
        <v>414755</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221</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10715</v>
      </c>
      <c r="BH14" s="660"/>
      <c r="BI14" s="660"/>
      <c r="BJ14" s="660"/>
      <c r="BK14" s="660"/>
      <c r="BL14" s="660"/>
      <c r="BM14" s="660"/>
      <c r="BN14" s="661"/>
      <c r="BO14" s="662">
        <v>1.9</v>
      </c>
      <c r="BP14" s="662"/>
      <c r="BQ14" s="662"/>
      <c r="BR14" s="662"/>
      <c r="BS14" s="668" t="s">
        <v>122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208347</v>
      </c>
      <c r="CS14" s="660"/>
      <c r="CT14" s="660"/>
      <c r="CU14" s="660"/>
      <c r="CV14" s="660"/>
      <c r="CW14" s="660"/>
      <c r="CX14" s="660"/>
      <c r="CY14" s="661"/>
      <c r="CZ14" s="662">
        <v>2.8</v>
      </c>
      <c r="DA14" s="662"/>
      <c r="DB14" s="662"/>
      <c r="DC14" s="662"/>
      <c r="DD14" s="668">
        <v>48934</v>
      </c>
      <c r="DE14" s="660"/>
      <c r="DF14" s="660"/>
      <c r="DG14" s="660"/>
      <c r="DH14" s="660"/>
      <c r="DI14" s="660"/>
      <c r="DJ14" s="660"/>
      <c r="DK14" s="660"/>
      <c r="DL14" s="660"/>
      <c r="DM14" s="660"/>
      <c r="DN14" s="660"/>
      <c r="DO14" s="660"/>
      <c r="DP14" s="661"/>
      <c r="DQ14" s="668">
        <v>130154</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12440</v>
      </c>
      <c r="S15" s="660"/>
      <c r="T15" s="660"/>
      <c r="U15" s="660"/>
      <c r="V15" s="660"/>
      <c r="W15" s="660"/>
      <c r="X15" s="660"/>
      <c r="Y15" s="661"/>
      <c r="Z15" s="662">
        <v>0.2</v>
      </c>
      <c r="AA15" s="662"/>
      <c r="AB15" s="662"/>
      <c r="AC15" s="662"/>
      <c r="AD15" s="663">
        <v>12440</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11373</v>
      </c>
      <c r="BH15" s="660"/>
      <c r="BI15" s="660"/>
      <c r="BJ15" s="660"/>
      <c r="BK15" s="660"/>
      <c r="BL15" s="660"/>
      <c r="BM15" s="660"/>
      <c r="BN15" s="661"/>
      <c r="BO15" s="662">
        <v>2</v>
      </c>
      <c r="BP15" s="662"/>
      <c r="BQ15" s="662"/>
      <c r="BR15" s="662"/>
      <c r="BS15" s="668" t="s">
        <v>230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371280</v>
      </c>
      <c r="CS15" s="660"/>
      <c r="CT15" s="660"/>
      <c r="CU15" s="660"/>
      <c r="CV15" s="660"/>
      <c r="CW15" s="660"/>
      <c r="CX15" s="660"/>
      <c r="CY15" s="661"/>
      <c r="CZ15" s="662">
        <v>5</v>
      </c>
      <c r="DA15" s="662"/>
      <c r="DB15" s="662"/>
      <c r="DC15" s="662"/>
      <c r="DD15" s="668">
        <v>62501</v>
      </c>
      <c r="DE15" s="660"/>
      <c r="DF15" s="660"/>
      <c r="DG15" s="660"/>
      <c r="DH15" s="660"/>
      <c r="DI15" s="660"/>
      <c r="DJ15" s="660"/>
      <c r="DK15" s="660"/>
      <c r="DL15" s="660"/>
      <c r="DM15" s="660"/>
      <c r="DN15" s="660"/>
      <c r="DO15" s="660"/>
      <c r="DP15" s="661"/>
      <c r="DQ15" s="668">
        <v>212883</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221</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230</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654161</v>
      </c>
      <c r="CS16" s="660"/>
      <c r="CT16" s="660"/>
      <c r="CU16" s="660"/>
      <c r="CV16" s="660"/>
      <c r="CW16" s="660"/>
      <c r="CX16" s="660"/>
      <c r="CY16" s="661"/>
      <c r="CZ16" s="662">
        <v>8.8000000000000007</v>
      </c>
      <c r="DA16" s="662"/>
      <c r="DB16" s="662"/>
      <c r="DC16" s="662"/>
      <c r="DD16" s="668" t="s">
        <v>122</v>
      </c>
      <c r="DE16" s="660"/>
      <c r="DF16" s="660"/>
      <c r="DG16" s="660"/>
      <c r="DH16" s="660"/>
      <c r="DI16" s="660"/>
      <c r="DJ16" s="660"/>
      <c r="DK16" s="660"/>
      <c r="DL16" s="660"/>
      <c r="DM16" s="660"/>
      <c r="DN16" s="660"/>
      <c r="DO16" s="660"/>
      <c r="DP16" s="661"/>
      <c r="DQ16" s="668">
        <v>146376</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336</v>
      </c>
      <c r="S17" s="660"/>
      <c r="T17" s="660"/>
      <c r="U17" s="660"/>
      <c r="V17" s="660"/>
      <c r="W17" s="660"/>
      <c r="X17" s="660"/>
      <c r="Y17" s="661"/>
      <c r="Z17" s="662">
        <v>0</v>
      </c>
      <c r="AA17" s="662"/>
      <c r="AB17" s="662"/>
      <c r="AC17" s="662"/>
      <c r="AD17" s="663">
        <v>336</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230</v>
      </c>
      <c r="BP17" s="662"/>
      <c r="BQ17" s="662"/>
      <c r="BR17" s="662"/>
      <c r="BS17" s="668" t="s">
        <v>221</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722716</v>
      </c>
      <c r="CS17" s="660"/>
      <c r="CT17" s="660"/>
      <c r="CU17" s="660"/>
      <c r="CV17" s="660"/>
      <c r="CW17" s="660"/>
      <c r="CX17" s="660"/>
      <c r="CY17" s="661"/>
      <c r="CZ17" s="662">
        <v>9.8000000000000007</v>
      </c>
      <c r="DA17" s="662"/>
      <c r="DB17" s="662"/>
      <c r="DC17" s="662"/>
      <c r="DD17" s="668" t="s">
        <v>230</v>
      </c>
      <c r="DE17" s="660"/>
      <c r="DF17" s="660"/>
      <c r="DG17" s="660"/>
      <c r="DH17" s="660"/>
      <c r="DI17" s="660"/>
      <c r="DJ17" s="660"/>
      <c r="DK17" s="660"/>
      <c r="DL17" s="660"/>
      <c r="DM17" s="660"/>
      <c r="DN17" s="660"/>
      <c r="DO17" s="660"/>
      <c r="DP17" s="661"/>
      <c r="DQ17" s="668">
        <v>714679</v>
      </c>
      <c r="DR17" s="660"/>
      <c r="DS17" s="660"/>
      <c r="DT17" s="660"/>
      <c r="DU17" s="660"/>
      <c r="DV17" s="660"/>
      <c r="DW17" s="660"/>
      <c r="DX17" s="660"/>
      <c r="DY17" s="660"/>
      <c r="DZ17" s="660"/>
      <c r="EA17" s="660"/>
      <c r="EB17" s="660"/>
      <c r="EC17" s="669"/>
    </row>
    <row r="18" spans="2:133" ht="11.25" customHeight="1">
      <c r="B18" s="656" t="s">
        <v>262</v>
      </c>
      <c r="C18" s="657"/>
      <c r="D18" s="657"/>
      <c r="E18" s="657"/>
      <c r="F18" s="657"/>
      <c r="G18" s="657"/>
      <c r="H18" s="657"/>
      <c r="I18" s="657"/>
      <c r="J18" s="657"/>
      <c r="K18" s="657"/>
      <c r="L18" s="657"/>
      <c r="M18" s="657"/>
      <c r="N18" s="657"/>
      <c r="O18" s="657"/>
      <c r="P18" s="657"/>
      <c r="Q18" s="658"/>
      <c r="R18" s="659">
        <v>2060927</v>
      </c>
      <c r="S18" s="660"/>
      <c r="T18" s="660"/>
      <c r="U18" s="660"/>
      <c r="V18" s="660"/>
      <c r="W18" s="660"/>
      <c r="X18" s="660"/>
      <c r="Y18" s="661"/>
      <c r="Z18" s="662">
        <v>27.4</v>
      </c>
      <c r="AA18" s="662"/>
      <c r="AB18" s="662"/>
      <c r="AC18" s="662"/>
      <c r="AD18" s="663">
        <v>1699871</v>
      </c>
      <c r="AE18" s="663"/>
      <c r="AF18" s="663"/>
      <c r="AG18" s="663"/>
      <c r="AH18" s="663"/>
      <c r="AI18" s="663"/>
      <c r="AJ18" s="663"/>
      <c r="AK18" s="663"/>
      <c r="AL18" s="664">
        <v>70.7</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230</v>
      </c>
      <c r="BH18" s="660"/>
      <c r="BI18" s="660"/>
      <c r="BJ18" s="660"/>
      <c r="BK18" s="660"/>
      <c r="BL18" s="660"/>
      <c r="BM18" s="660"/>
      <c r="BN18" s="661"/>
      <c r="BO18" s="662" t="s">
        <v>221</v>
      </c>
      <c r="BP18" s="662"/>
      <c r="BQ18" s="662"/>
      <c r="BR18" s="662"/>
      <c r="BS18" s="668" t="s">
        <v>230</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122</v>
      </c>
      <c r="DA18" s="662"/>
      <c r="DB18" s="662"/>
      <c r="DC18" s="662"/>
      <c r="DD18" s="668" t="s">
        <v>230</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265</v>
      </c>
      <c r="C19" s="657"/>
      <c r="D19" s="657"/>
      <c r="E19" s="657"/>
      <c r="F19" s="657"/>
      <c r="G19" s="657"/>
      <c r="H19" s="657"/>
      <c r="I19" s="657"/>
      <c r="J19" s="657"/>
      <c r="K19" s="657"/>
      <c r="L19" s="657"/>
      <c r="M19" s="657"/>
      <c r="N19" s="657"/>
      <c r="O19" s="657"/>
      <c r="P19" s="657"/>
      <c r="Q19" s="658"/>
      <c r="R19" s="659">
        <v>1699871</v>
      </c>
      <c r="S19" s="660"/>
      <c r="T19" s="660"/>
      <c r="U19" s="660"/>
      <c r="V19" s="660"/>
      <c r="W19" s="660"/>
      <c r="X19" s="660"/>
      <c r="Y19" s="661"/>
      <c r="Z19" s="662">
        <v>22.6</v>
      </c>
      <c r="AA19" s="662"/>
      <c r="AB19" s="662"/>
      <c r="AC19" s="662"/>
      <c r="AD19" s="663">
        <v>1699871</v>
      </c>
      <c r="AE19" s="663"/>
      <c r="AF19" s="663"/>
      <c r="AG19" s="663"/>
      <c r="AH19" s="663"/>
      <c r="AI19" s="663"/>
      <c r="AJ19" s="663"/>
      <c r="AK19" s="663"/>
      <c r="AL19" s="664">
        <v>70.7</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28703</v>
      </c>
      <c r="BH19" s="660"/>
      <c r="BI19" s="660"/>
      <c r="BJ19" s="660"/>
      <c r="BK19" s="660"/>
      <c r="BL19" s="660"/>
      <c r="BM19" s="660"/>
      <c r="BN19" s="661"/>
      <c r="BO19" s="662">
        <v>5.0999999999999996</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221</v>
      </c>
      <c r="DA19" s="662"/>
      <c r="DB19" s="662"/>
      <c r="DC19" s="662"/>
      <c r="DD19" s="668" t="s">
        <v>230</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268</v>
      </c>
      <c r="C20" s="657"/>
      <c r="D20" s="657"/>
      <c r="E20" s="657"/>
      <c r="F20" s="657"/>
      <c r="G20" s="657"/>
      <c r="H20" s="657"/>
      <c r="I20" s="657"/>
      <c r="J20" s="657"/>
      <c r="K20" s="657"/>
      <c r="L20" s="657"/>
      <c r="M20" s="657"/>
      <c r="N20" s="657"/>
      <c r="O20" s="657"/>
      <c r="P20" s="657"/>
      <c r="Q20" s="658"/>
      <c r="R20" s="659">
        <v>361056</v>
      </c>
      <c r="S20" s="660"/>
      <c r="T20" s="660"/>
      <c r="U20" s="660"/>
      <c r="V20" s="660"/>
      <c r="W20" s="660"/>
      <c r="X20" s="660"/>
      <c r="Y20" s="661"/>
      <c r="Z20" s="662">
        <v>4.8</v>
      </c>
      <c r="AA20" s="662"/>
      <c r="AB20" s="662"/>
      <c r="AC20" s="662"/>
      <c r="AD20" s="663" t="s">
        <v>122</v>
      </c>
      <c r="AE20" s="663"/>
      <c r="AF20" s="663"/>
      <c r="AG20" s="663"/>
      <c r="AH20" s="663"/>
      <c r="AI20" s="663"/>
      <c r="AJ20" s="663"/>
      <c r="AK20" s="663"/>
      <c r="AL20" s="664" t="s">
        <v>221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28703</v>
      </c>
      <c r="BH20" s="660"/>
      <c r="BI20" s="660"/>
      <c r="BJ20" s="660"/>
      <c r="BK20" s="660"/>
      <c r="BL20" s="660"/>
      <c r="BM20" s="660"/>
      <c r="BN20" s="661"/>
      <c r="BO20" s="662">
        <v>5.0999999999999996</v>
      </c>
      <c r="BP20" s="662"/>
      <c r="BQ20" s="662"/>
      <c r="BR20" s="662"/>
      <c r="BS20" s="668" t="s">
        <v>221</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7407116</v>
      </c>
      <c r="CS20" s="660"/>
      <c r="CT20" s="660"/>
      <c r="CU20" s="660"/>
      <c r="CV20" s="660"/>
      <c r="CW20" s="660"/>
      <c r="CX20" s="660"/>
      <c r="CY20" s="661"/>
      <c r="CZ20" s="662">
        <v>100</v>
      </c>
      <c r="DA20" s="662"/>
      <c r="DB20" s="662"/>
      <c r="DC20" s="662"/>
      <c r="DD20" s="668">
        <v>609532</v>
      </c>
      <c r="DE20" s="660"/>
      <c r="DF20" s="660"/>
      <c r="DG20" s="660"/>
      <c r="DH20" s="660"/>
      <c r="DI20" s="660"/>
      <c r="DJ20" s="660"/>
      <c r="DK20" s="660"/>
      <c r="DL20" s="660"/>
      <c r="DM20" s="660"/>
      <c r="DN20" s="660"/>
      <c r="DO20" s="660"/>
      <c r="DP20" s="661"/>
      <c r="DQ20" s="668">
        <v>3018635</v>
      </c>
      <c r="DR20" s="660"/>
      <c r="DS20" s="660"/>
      <c r="DT20" s="660"/>
      <c r="DU20" s="660"/>
      <c r="DV20" s="660"/>
      <c r="DW20" s="660"/>
      <c r="DX20" s="660"/>
      <c r="DY20" s="660"/>
      <c r="DZ20" s="660"/>
      <c r="EA20" s="660"/>
      <c r="EB20" s="660"/>
      <c r="EC20" s="669"/>
    </row>
    <row r="21" spans="2:133" ht="11.25" customHeight="1">
      <c r="B21" s="656" t="s">
        <v>271</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221</v>
      </c>
      <c r="AA21" s="662"/>
      <c r="AB21" s="662"/>
      <c r="AC21" s="662"/>
      <c r="AD21" s="663" t="s">
        <v>230</v>
      </c>
      <c r="AE21" s="663"/>
      <c r="AF21" s="663"/>
      <c r="AG21" s="663"/>
      <c r="AH21" s="663"/>
      <c r="AI21" s="663"/>
      <c r="AJ21" s="663"/>
      <c r="AK21" s="663"/>
      <c r="AL21" s="664" t="s">
        <v>230</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28703</v>
      </c>
      <c r="BH21" s="660"/>
      <c r="BI21" s="660"/>
      <c r="BJ21" s="660"/>
      <c r="BK21" s="660"/>
      <c r="BL21" s="660"/>
      <c r="BM21" s="660"/>
      <c r="BN21" s="661"/>
      <c r="BO21" s="662">
        <v>5.0999999999999996</v>
      </c>
      <c r="BP21" s="662"/>
      <c r="BQ21" s="662"/>
      <c r="BR21" s="662"/>
      <c r="BS21" s="668" t="s">
        <v>221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273</v>
      </c>
      <c r="C22" s="657"/>
      <c r="D22" s="657"/>
      <c r="E22" s="657"/>
      <c r="F22" s="657"/>
      <c r="G22" s="657"/>
      <c r="H22" s="657"/>
      <c r="I22" s="657"/>
      <c r="J22" s="657"/>
      <c r="K22" s="657"/>
      <c r="L22" s="657"/>
      <c r="M22" s="657"/>
      <c r="N22" s="657"/>
      <c r="O22" s="657"/>
      <c r="P22" s="657"/>
      <c r="Q22" s="658"/>
      <c r="R22" s="659">
        <v>2744831</v>
      </c>
      <c r="S22" s="660"/>
      <c r="T22" s="660"/>
      <c r="U22" s="660"/>
      <c r="V22" s="660"/>
      <c r="W22" s="660"/>
      <c r="X22" s="660"/>
      <c r="Y22" s="661"/>
      <c r="Z22" s="662">
        <v>36.5</v>
      </c>
      <c r="AA22" s="662"/>
      <c r="AB22" s="662"/>
      <c r="AC22" s="662"/>
      <c r="AD22" s="663">
        <v>2383775</v>
      </c>
      <c r="AE22" s="663"/>
      <c r="AF22" s="663"/>
      <c r="AG22" s="663"/>
      <c r="AH22" s="663"/>
      <c r="AI22" s="663"/>
      <c r="AJ22" s="663"/>
      <c r="AK22" s="663"/>
      <c r="AL22" s="664">
        <v>99.2</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221</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276</v>
      </c>
      <c r="C23" s="657"/>
      <c r="D23" s="657"/>
      <c r="E23" s="657"/>
      <c r="F23" s="657"/>
      <c r="G23" s="657"/>
      <c r="H23" s="657"/>
      <c r="I23" s="657"/>
      <c r="J23" s="657"/>
      <c r="K23" s="657"/>
      <c r="L23" s="657"/>
      <c r="M23" s="657"/>
      <c r="N23" s="657"/>
      <c r="O23" s="657"/>
      <c r="P23" s="657"/>
      <c r="Q23" s="658"/>
      <c r="R23" s="659">
        <v>678</v>
      </c>
      <c r="S23" s="660"/>
      <c r="T23" s="660"/>
      <c r="U23" s="660"/>
      <c r="V23" s="660"/>
      <c r="W23" s="660"/>
      <c r="X23" s="660"/>
      <c r="Y23" s="661"/>
      <c r="Z23" s="662">
        <v>0</v>
      </c>
      <c r="AA23" s="662"/>
      <c r="AB23" s="662"/>
      <c r="AC23" s="662"/>
      <c r="AD23" s="663">
        <v>678</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91" t="s">
        <v>281</v>
      </c>
      <c r="DM23" s="692"/>
      <c r="DN23" s="692"/>
      <c r="DO23" s="692"/>
      <c r="DP23" s="692"/>
      <c r="DQ23" s="692"/>
      <c r="DR23" s="692"/>
      <c r="DS23" s="692"/>
      <c r="DT23" s="692"/>
      <c r="DU23" s="692"/>
      <c r="DV23" s="693"/>
      <c r="DW23" s="641" t="s">
        <v>282</v>
      </c>
      <c r="DX23" s="642"/>
      <c r="DY23" s="642"/>
      <c r="DZ23" s="642"/>
      <c r="EA23" s="642"/>
      <c r="EB23" s="642"/>
      <c r="EC23" s="643"/>
    </row>
    <row r="24" spans="2:133" ht="11.25" customHeight="1">
      <c r="B24" s="656" t="s">
        <v>283</v>
      </c>
      <c r="C24" s="657"/>
      <c r="D24" s="657"/>
      <c r="E24" s="657"/>
      <c r="F24" s="657"/>
      <c r="G24" s="657"/>
      <c r="H24" s="657"/>
      <c r="I24" s="657"/>
      <c r="J24" s="657"/>
      <c r="K24" s="657"/>
      <c r="L24" s="657"/>
      <c r="M24" s="657"/>
      <c r="N24" s="657"/>
      <c r="O24" s="657"/>
      <c r="P24" s="657"/>
      <c r="Q24" s="658"/>
      <c r="R24" s="659">
        <v>21612</v>
      </c>
      <c r="S24" s="660"/>
      <c r="T24" s="660"/>
      <c r="U24" s="660"/>
      <c r="V24" s="660"/>
      <c r="W24" s="660"/>
      <c r="X24" s="660"/>
      <c r="Y24" s="661"/>
      <c r="Z24" s="662">
        <v>0.3</v>
      </c>
      <c r="AA24" s="662"/>
      <c r="AB24" s="662"/>
      <c r="AC24" s="662"/>
      <c r="AD24" s="663" t="s">
        <v>230</v>
      </c>
      <c r="AE24" s="663"/>
      <c r="AF24" s="663"/>
      <c r="AG24" s="663"/>
      <c r="AH24" s="663"/>
      <c r="AI24" s="663"/>
      <c r="AJ24" s="663"/>
      <c r="AK24" s="663"/>
      <c r="AL24" s="664" t="s">
        <v>230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1474113</v>
      </c>
      <c r="CS24" s="649"/>
      <c r="CT24" s="649"/>
      <c r="CU24" s="649"/>
      <c r="CV24" s="649"/>
      <c r="CW24" s="649"/>
      <c r="CX24" s="649"/>
      <c r="CY24" s="650"/>
      <c r="CZ24" s="653">
        <v>19.899999999999999</v>
      </c>
      <c r="DA24" s="654"/>
      <c r="DB24" s="654"/>
      <c r="DC24" s="673"/>
      <c r="DD24" s="694">
        <v>1336654</v>
      </c>
      <c r="DE24" s="649"/>
      <c r="DF24" s="649"/>
      <c r="DG24" s="649"/>
      <c r="DH24" s="649"/>
      <c r="DI24" s="649"/>
      <c r="DJ24" s="649"/>
      <c r="DK24" s="650"/>
      <c r="DL24" s="694">
        <v>1281720</v>
      </c>
      <c r="DM24" s="649"/>
      <c r="DN24" s="649"/>
      <c r="DO24" s="649"/>
      <c r="DP24" s="649"/>
      <c r="DQ24" s="649"/>
      <c r="DR24" s="649"/>
      <c r="DS24" s="649"/>
      <c r="DT24" s="649"/>
      <c r="DU24" s="649"/>
      <c r="DV24" s="650"/>
      <c r="DW24" s="653">
        <v>51.2</v>
      </c>
      <c r="DX24" s="654"/>
      <c r="DY24" s="654"/>
      <c r="DZ24" s="654"/>
      <c r="EA24" s="654"/>
      <c r="EB24" s="654"/>
      <c r="EC24" s="655"/>
    </row>
    <row r="25" spans="2:133" ht="11.25" customHeight="1">
      <c r="B25" s="656" t="s">
        <v>286</v>
      </c>
      <c r="C25" s="657"/>
      <c r="D25" s="657"/>
      <c r="E25" s="657"/>
      <c r="F25" s="657"/>
      <c r="G25" s="657"/>
      <c r="H25" s="657"/>
      <c r="I25" s="657"/>
      <c r="J25" s="657"/>
      <c r="K25" s="657"/>
      <c r="L25" s="657"/>
      <c r="M25" s="657"/>
      <c r="N25" s="657"/>
      <c r="O25" s="657"/>
      <c r="P25" s="657"/>
      <c r="Q25" s="658"/>
      <c r="R25" s="659">
        <v>64039</v>
      </c>
      <c r="S25" s="660"/>
      <c r="T25" s="660"/>
      <c r="U25" s="660"/>
      <c r="V25" s="660"/>
      <c r="W25" s="660"/>
      <c r="X25" s="660"/>
      <c r="Y25" s="661"/>
      <c r="Z25" s="662">
        <v>0.9</v>
      </c>
      <c r="AA25" s="662"/>
      <c r="AB25" s="662"/>
      <c r="AC25" s="662"/>
      <c r="AD25" s="663">
        <v>15072</v>
      </c>
      <c r="AE25" s="663"/>
      <c r="AF25" s="663"/>
      <c r="AG25" s="663"/>
      <c r="AH25" s="663"/>
      <c r="AI25" s="663"/>
      <c r="AJ25" s="663"/>
      <c r="AK25" s="663"/>
      <c r="AL25" s="664">
        <v>0.6</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221</v>
      </c>
      <c r="BP25" s="662"/>
      <c r="BQ25" s="662"/>
      <c r="BR25" s="662"/>
      <c r="BS25" s="668" t="s">
        <v>221</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633862</v>
      </c>
      <c r="CS25" s="683"/>
      <c r="CT25" s="683"/>
      <c r="CU25" s="683"/>
      <c r="CV25" s="683"/>
      <c r="CW25" s="683"/>
      <c r="CX25" s="683"/>
      <c r="CY25" s="684"/>
      <c r="CZ25" s="664">
        <v>8.6</v>
      </c>
      <c r="DA25" s="695"/>
      <c r="DB25" s="695"/>
      <c r="DC25" s="697"/>
      <c r="DD25" s="668">
        <v>587798</v>
      </c>
      <c r="DE25" s="683"/>
      <c r="DF25" s="683"/>
      <c r="DG25" s="683"/>
      <c r="DH25" s="683"/>
      <c r="DI25" s="683"/>
      <c r="DJ25" s="683"/>
      <c r="DK25" s="684"/>
      <c r="DL25" s="668">
        <v>533477</v>
      </c>
      <c r="DM25" s="683"/>
      <c r="DN25" s="683"/>
      <c r="DO25" s="683"/>
      <c r="DP25" s="683"/>
      <c r="DQ25" s="683"/>
      <c r="DR25" s="683"/>
      <c r="DS25" s="683"/>
      <c r="DT25" s="683"/>
      <c r="DU25" s="683"/>
      <c r="DV25" s="684"/>
      <c r="DW25" s="664">
        <v>21.3</v>
      </c>
      <c r="DX25" s="695"/>
      <c r="DY25" s="695"/>
      <c r="DZ25" s="695"/>
      <c r="EA25" s="695"/>
      <c r="EB25" s="695"/>
      <c r="EC25" s="696"/>
    </row>
    <row r="26" spans="2:133" ht="11.25" customHeight="1">
      <c r="B26" s="656" t="s">
        <v>289</v>
      </c>
      <c r="C26" s="657"/>
      <c r="D26" s="657"/>
      <c r="E26" s="657"/>
      <c r="F26" s="657"/>
      <c r="G26" s="657"/>
      <c r="H26" s="657"/>
      <c r="I26" s="657"/>
      <c r="J26" s="657"/>
      <c r="K26" s="657"/>
      <c r="L26" s="657"/>
      <c r="M26" s="657"/>
      <c r="N26" s="657"/>
      <c r="O26" s="657"/>
      <c r="P26" s="657"/>
      <c r="Q26" s="658"/>
      <c r="R26" s="659">
        <v>9060</v>
      </c>
      <c r="S26" s="660"/>
      <c r="T26" s="660"/>
      <c r="U26" s="660"/>
      <c r="V26" s="660"/>
      <c r="W26" s="660"/>
      <c r="X26" s="660"/>
      <c r="Y26" s="661"/>
      <c r="Z26" s="662">
        <v>0.1</v>
      </c>
      <c r="AA26" s="662"/>
      <c r="AB26" s="662"/>
      <c r="AC26" s="662"/>
      <c r="AD26" s="663" t="s">
        <v>122</v>
      </c>
      <c r="AE26" s="663"/>
      <c r="AF26" s="663"/>
      <c r="AG26" s="663"/>
      <c r="AH26" s="663"/>
      <c r="AI26" s="663"/>
      <c r="AJ26" s="663"/>
      <c r="AK26" s="663"/>
      <c r="AL26" s="664" t="s">
        <v>221</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221</v>
      </c>
      <c r="BP26" s="662"/>
      <c r="BQ26" s="662"/>
      <c r="BR26" s="662"/>
      <c r="BS26" s="668" t="s">
        <v>230</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308959</v>
      </c>
      <c r="CS26" s="660"/>
      <c r="CT26" s="660"/>
      <c r="CU26" s="660"/>
      <c r="CV26" s="660"/>
      <c r="CW26" s="660"/>
      <c r="CX26" s="660"/>
      <c r="CY26" s="661"/>
      <c r="CZ26" s="664">
        <v>4.2</v>
      </c>
      <c r="DA26" s="695"/>
      <c r="DB26" s="695"/>
      <c r="DC26" s="697"/>
      <c r="DD26" s="668">
        <v>272182</v>
      </c>
      <c r="DE26" s="660"/>
      <c r="DF26" s="660"/>
      <c r="DG26" s="660"/>
      <c r="DH26" s="660"/>
      <c r="DI26" s="660"/>
      <c r="DJ26" s="660"/>
      <c r="DK26" s="661"/>
      <c r="DL26" s="668" t="s">
        <v>221</v>
      </c>
      <c r="DM26" s="660"/>
      <c r="DN26" s="660"/>
      <c r="DO26" s="660"/>
      <c r="DP26" s="660"/>
      <c r="DQ26" s="660"/>
      <c r="DR26" s="660"/>
      <c r="DS26" s="660"/>
      <c r="DT26" s="660"/>
      <c r="DU26" s="660"/>
      <c r="DV26" s="661"/>
      <c r="DW26" s="664" t="s">
        <v>230</v>
      </c>
      <c r="DX26" s="695"/>
      <c r="DY26" s="695"/>
      <c r="DZ26" s="695"/>
      <c r="EA26" s="695"/>
      <c r="EB26" s="695"/>
      <c r="EC26" s="696"/>
    </row>
    <row r="27" spans="2:133" ht="11.25" customHeight="1">
      <c r="B27" s="656" t="s">
        <v>292</v>
      </c>
      <c r="C27" s="657"/>
      <c r="D27" s="657"/>
      <c r="E27" s="657"/>
      <c r="F27" s="657"/>
      <c r="G27" s="657"/>
      <c r="H27" s="657"/>
      <c r="I27" s="657"/>
      <c r="J27" s="657"/>
      <c r="K27" s="657"/>
      <c r="L27" s="657"/>
      <c r="M27" s="657"/>
      <c r="N27" s="657"/>
      <c r="O27" s="657"/>
      <c r="P27" s="657"/>
      <c r="Q27" s="658"/>
      <c r="R27" s="659">
        <v>251033</v>
      </c>
      <c r="S27" s="660"/>
      <c r="T27" s="660"/>
      <c r="U27" s="660"/>
      <c r="V27" s="660"/>
      <c r="W27" s="660"/>
      <c r="X27" s="660"/>
      <c r="Y27" s="661"/>
      <c r="Z27" s="662">
        <v>3.3</v>
      </c>
      <c r="AA27" s="662"/>
      <c r="AB27" s="662"/>
      <c r="AC27" s="662"/>
      <c r="AD27" s="663" t="s">
        <v>122</v>
      </c>
      <c r="AE27" s="663"/>
      <c r="AF27" s="663"/>
      <c r="AG27" s="663"/>
      <c r="AH27" s="663"/>
      <c r="AI27" s="663"/>
      <c r="AJ27" s="663"/>
      <c r="AK27" s="663"/>
      <c r="AL27" s="664" t="s">
        <v>230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560521</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117535</v>
      </c>
      <c r="CS27" s="683"/>
      <c r="CT27" s="683"/>
      <c r="CU27" s="683"/>
      <c r="CV27" s="683"/>
      <c r="CW27" s="683"/>
      <c r="CX27" s="683"/>
      <c r="CY27" s="684"/>
      <c r="CZ27" s="664">
        <v>1.6</v>
      </c>
      <c r="DA27" s="695"/>
      <c r="DB27" s="695"/>
      <c r="DC27" s="697"/>
      <c r="DD27" s="668">
        <v>34177</v>
      </c>
      <c r="DE27" s="683"/>
      <c r="DF27" s="683"/>
      <c r="DG27" s="683"/>
      <c r="DH27" s="683"/>
      <c r="DI27" s="683"/>
      <c r="DJ27" s="683"/>
      <c r="DK27" s="684"/>
      <c r="DL27" s="668">
        <v>33602</v>
      </c>
      <c r="DM27" s="683"/>
      <c r="DN27" s="683"/>
      <c r="DO27" s="683"/>
      <c r="DP27" s="683"/>
      <c r="DQ27" s="683"/>
      <c r="DR27" s="683"/>
      <c r="DS27" s="683"/>
      <c r="DT27" s="683"/>
      <c r="DU27" s="683"/>
      <c r="DV27" s="684"/>
      <c r="DW27" s="664">
        <v>1.3</v>
      </c>
      <c r="DX27" s="695"/>
      <c r="DY27" s="695"/>
      <c r="DZ27" s="695"/>
      <c r="EA27" s="695"/>
      <c r="EB27" s="695"/>
      <c r="EC27" s="696"/>
    </row>
    <row r="28" spans="2:133" ht="11.25" customHeight="1">
      <c r="B28" s="701" t="s">
        <v>295</v>
      </c>
      <c r="C28" s="702"/>
      <c r="D28" s="702"/>
      <c r="E28" s="702"/>
      <c r="F28" s="702"/>
      <c r="G28" s="702"/>
      <c r="H28" s="702"/>
      <c r="I28" s="702"/>
      <c r="J28" s="702"/>
      <c r="K28" s="702"/>
      <c r="L28" s="702"/>
      <c r="M28" s="702"/>
      <c r="N28" s="702"/>
      <c r="O28" s="702"/>
      <c r="P28" s="702"/>
      <c r="Q28" s="703"/>
      <c r="R28" s="659" t="s">
        <v>230</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221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722716</v>
      </c>
      <c r="CS28" s="660"/>
      <c r="CT28" s="660"/>
      <c r="CU28" s="660"/>
      <c r="CV28" s="660"/>
      <c r="CW28" s="660"/>
      <c r="CX28" s="660"/>
      <c r="CY28" s="661"/>
      <c r="CZ28" s="664">
        <v>9.8000000000000007</v>
      </c>
      <c r="DA28" s="695"/>
      <c r="DB28" s="695"/>
      <c r="DC28" s="697"/>
      <c r="DD28" s="668">
        <v>714679</v>
      </c>
      <c r="DE28" s="660"/>
      <c r="DF28" s="660"/>
      <c r="DG28" s="660"/>
      <c r="DH28" s="660"/>
      <c r="DI28" s="660"/>
      <c r="DJ28" s="660"/>
      <c r="DK28" s="661"/>
      <c r="DL28" s="668">
        <v>714641</v>
      </c>
      <c r="DM28" s="660"/>
      <c r="DN28" s="660"/>
      <c r="DO28" s="660"/>
      <c r="DP28" s="660"/>
      <c r="DQ28" s="660"/>
      <c r="DR28" s="660"/>
      <c r="DS28" s="660"/>
      <c r="DT28" s="660"/>
      <c r="DU28" s="660"/>
      <c r="DV28" s="661"/>
      <c r="DW28" s="664">
        <v>28.5</v>
      </c>
      <c r="DX28" s="695"/>
      <c r="DY28" s="695"/>
      <c r="DZ28" s="695"/>
      <c r="EA28" s="695"/>
      <c r="EB28" s="695"/>
      <c r="EC28" s="696"/>
    </row>
    <row r="29" spans="2:133" ht="11.25" customHeight="1">
      <c r="B29" s="656" t="s">
        <v>297</v>
      </c>
      <c r="C29" s="657"/>
      <c r="D29" s="657"/>
      <c r="E29" s="657"/>
      <c r="F29" s="657"/>
      <c r="G29" s="657"/>
      <c r="H29" s="657"/>
      <c r="I29" s="657"/>
      <c r="J29" s="657"/>
      <c r="K29" s="657"/>
      <c r="L29" s="657"/>
      <c r="M29" s="657"/>
      <c r="N29" s="657"/>
      <c r="O29" s="657"/>
      <c r="P29" s="657"/>
      <c r="Q29" s="658"/>
      <c r="R29" s="659">
        <v>714614</v>
      </c>
      <c r="S29" s="660"/>
      <c r="T29" s="660"/>
      <c r="U29" s="660"/>
      <c r="V29" s="660"/>
      <c r="W29" s="660"/>
      <c r="X29" s="660"/>
      <c r="Y29" s="661"/>
      <c r="Z29" s="662">
        <v>9.5</v>
      </c>
      <c r="AA29" s="662"/>
      <c r="AB29" s="662"/>
      <c r="AC29" s="662"/>
      <c r="AD29" s="663" t="s">
        <v>122</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722674</v>
      </c>
      <c r="CS29" s="683"/>
      <c r="CT29" s="683"/>
      <c r="CU29" s="683"/>
      <c r="CV29" s="683"/>
      <c r="CW29" s="683"/>
      <c r="CX29" s="683"/>
      <c r="CY29" s="684"/>
      <c r="CZ29" s="664">
        <v>9.8000000000000007</v>
      </c>
      <c r="DA29" s="695"/>
      <c r="DB29" s="695"/>
      <c r="DC29" s="697"/>
      <c r="DD29" s="668">
        <v>714637</v>
      </c>
      <c r="DE29" s="683"/>
      <c r="DF29" s="683"/>
      <c r="DG29" s="683"/>
      <c r="DH29" s="683"/>
      <c r="DI29" s="683"/>
      <c r="DJ29" s="683"/>
      <c r="DK29" s="684"/>
      <c r="DL29" s="668">
        <v>714599</v>
      </c>
      <c r="DM29" s="683"/>
      <c r="DN29" s="683"/>
      <c r="DO29" s="683"/>
      <c r="DP29" s="683"/>
      <c r="DQ29" s="683"/>
      <c r="DR29" s="683"/>
      <c r="DS29" s="683"/>
      <c r="DT29" s="683"/>
      <c r="DU29" s="683"/>
      <c r="DV29" s="684"/>
      <c r="DW29" s="664">
        <v>28.5</v>
      </c>
      <c r="DX29" s="695"/>
      <c r="DY29" s="695"/>
      <c r="DZ29" s="695"/>
      <c r="EA29" s="695"/>
      <c r="EB29" s="695"/>
      <c r="EC29" s="696"/>
    </row>
    <row r="30" spans="2:133" ht="11.25" customHeight="1">
      <c r="B30" s="656" t="s">
        <v>302</v>
      </c>
      <c r="C30" s="657"/>
      <c r="D30" s="657"/>
      <c r="E30" s="657"/>
      <c r="F30" s="657"/>
      <c r="G30" s="657"/>
      <c r="H30" s="657"/>
      <c r="I30" s="657"/>
      <c r="J30" s="657"/>
      <c r="K30" s="657"/>
      <c r="L30" s="657"/>
      <c r="M30" s="657"/>
      <c r="N30" s="657"/>
      <c r="O30" s="657"/>
      <c r="P30" s="657"/>
      <c r="Q30" s="658"/>
      <c r="R30" s="659">
        <v>31645</v>
      </c>
      <c r="S30" s="660"/>
      <c r="T30" s="660"/>
      <c r="U30" s="660"/>
      <c r="V30" s="660"/>
      <c r="W30" s="660"/>
      <c r="X30" s="660"/>
      <c r="Y30" s="661"/>
      <c r="Z30" s="662">
        <v>0.4</v>
      </c>
      <c r="AA30" s="662"/>
      <c r="AB30" s="662"/>
      <c r="AC30" s="662"/>
      <c r="AD30" s="663">
        <v>3758</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178</v>
      </c>
      <c r="AY30" s="646"/>
      <c r="AZ30" s="646"/>
      <c r="BA30" s="646"/>
      <c r="BB30" s="646"/>
      <c r="BC30" s="646"/>
      <c r="BD30" s="646"/>
      <c r="BE30" s="646"/>
      <c r="BF30" s="647"/>
      <c r="BG30" s="719">
        <v>98.5</v>
      </c>
      <c r="BH30" s="720"/>
      <c r="BI30" s="720"/>
      <c r="BJ30" s="720"/>
      <c r="BK30" s="720"/>
      <c r="BL30" s="720"/>
      <c r="BM30" s="654">
        <v>80.5</v>
      </c>
      <c r="BN30" s="720"/>
      <c r="BO30" s="720"/>
      <c r="BP30" s="720"/>
      <c r="BQ30" s="721"/>
      <c r="BR30" s="719">
        <v>98.5</v>
      </c>
      <c r="BS30" s="720"/>
      <c r="BT30" s="720"/>
      <c r="BU30" s="720"/>
      <c r="BV30" s="720"/>
      <c r="BW30" s="720"/>
      <c r="BX30" s="654">
        <v>75</v>
      </c>
      <c r="BY30" s="720"/>
      <c r="BZ30" s="720"/>
      <c r="CA30" s="720"/>
      <c r="CB30" s="721"/>
      <c r="CD30" s="724"/>
      <c r="CE30" s="725"/>
      <c r="CF30" s="674" t="s">
        <v>305</v>
      </c>
      <c r="CG30" s="675"/>
      <c r="CH30" s="675"/>
      <c r="CI30" s="675"/>
      <c r="CJ30" s="675"/>
      <c r="CK30" s="675"/>
      <c r="CL30" s="675"/>
      <c r="CM30" s="675"/>
      <c r="CN30" s="675"/>
      <c r="CO30" s="675"/>
      <c r="CP30" s="675"/>
      <c r="CQ30" s="676"/>
      <c r="CR30" s="659">
        <v>690808</v>
      </c>
      <c r="CS30" s="660"/>
      <c r="CT30" s="660"/>
      <c r="CU30" s="660"/>
      <c r="CV30" s="660"/>
      <c r="CW30" s="660"/>
      <c r="CX30" s="660"/>
      <c r="CY30" s="661"/>
      <c r="CZ30" s="664">
        <v>9.3000000000000007</v>
      </c>
      <c r="DA30" s="695"/>
      <c r="DB30" s="695"/>
      <c r="DC30" s="697"/>
      <c r="DD30" s="668">
        <v>682771</v>
      </c>
      <c r="DE30" s="660"/>
      <c r="DF30" s="660"/>
      <c r="DG30" s="660"/>
      <c r="DH30" s="660"/>
      <c r="DI30" s="660"/>
      <c r="DJ30" s="660"/>
      <c r="DK30" s="661"/>
      <c r="DL30" s="668">
        <v>682733</v>
      </c>
      <c r="DM30" s="660"/>
      <c r="DN30" s="660"/>
      <c r="DO30" s="660"/>
      <c r="DP30" s="660"/>
      <c r="DQ30" s="660"/>
      <c r="DR30" s="660"/>
      <c r="DS30" s="660"/>
      <c r="DT30" s="660"/>
      <c r="DU30" s="660"/>
      <c r="DV30" s="661"/>
      <c r="DW30" s="664">
        <v>27.3</v>
      </c>
      <c r="DX30" s="695"/>
      <c r="DY30" s="695"/>
      <c r="DZ30" s="695"/>
      <c r="EA30" s="695"/>
      <c r="EB30" s="695"/>
      <c r="EC30" s="696"/>
    </row>
    <row r="31" spans="2:133" ht="11.25" customHeight="1">
      <c r="B31" s="656" t="s">
        <v>306</v>
      </c>
      <c r="C31" s="657"/>
      <c r="D31" s="657"/>
      <c r="E31" s="657"/>
      <c r="F31" s="657"/>
      <c r="G31" s="657"/>
      <c r="H31" s="657"/>
      <c r="I31" s="657"/>
      <c r="J31" s="657"/>
      <c r="K31" s="657"/>
      <c r="L31" s="657"/>
      <c r="M31" s="657"/>
      <c r="N31" s="657"/>
      <c r="O31" s="657"/>
      <c r="P31" s="657"/>
      <c r="Q31" s="658"/>
      <c r="R31" s="659">
        <v>2425938</v>
      </c>
      <c r="S31" s="660"/>
      <c r="T31" s="660"/>
      <c r="U31" s="660"/>
      <c r="V31" s="660"/>
      <c r="W31" s="660"/>
      <c r="X31" s="660"/>
      <c r="Y31" s="661"/>
      <c r="Z31" s="662">
        <v>32.299999999999997</v>
      </c>
      <c r="AA31" s="662"/>
      <c r="AB31" s="662"/>
      <c r="AC31" s="662"/>
      <c r="AD31" s="663" t="s">
        <v>230</v>
      </c>
      <c r="AE31" s="663"/>
      <c r="AF31" s="663"/>
      <c r="AG31" s="663"/>
      <c r="AH31" s="663"/>
      <c r="AI31" s="663"/>
      <c r="AJ31" s="663"/>
      <c r="AK31" s="663"/>
      <c r="AL31" s="664" t="s">
        <v>221</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99.5</v>
      </c>
      <c r="BH31" s="683"/>
      <c r="BI31" s="683"/>
      <c r="BJ31" s="683"/>
      <c r="BK31" s="683"/>
      <c r="BL31" s="683"/>
      <c r="BM31" s="665">
        <v>98.2</v>
      </c>
      <c r="BN31" s="717"/>
      <c r="BO31" s="717"/>
      <c r="BP31" s="717"/>
      <c r="BQ31" s="718"/>
      <c r="BR31" s="716">
        <v>99.7</v>
      </c>
      <c r="BS31" s="683"/>
      <c r="BT31" s="683"/>
      <c r="BU31" s="683"/>
      <c r="BV31" s="683"/>
      <c r="BW31" s="683"/>
      <c r="BX31" s="665">
        <v>97</v>
      </c>
      <c r="BY31" s="717"/>
      <c r="BZ31" s="717"/>
      <c r="CA31" s="717"/>
      <c r="CB31" s="718"/>
      <c r="CD31" s="724"/>
      <c r="CE31" s="725"/>
      <c r="CF31" s="674" t="s">
        <v>309</v>
      </c>
      <c r="CG31" s="675"/>
      <c r="CH31" s="675"/>
      <c r="CI31" s="675"/>
      <c r="CJ31" s="675"/>
      <c r="CK31" s="675"/>
      <c r="CL31" s="675"/>
      <c r="CM31" s="675"/>
      <c r="CN31" s="675"/>
      <c r="CO31" s="675"/>
      <c r="CP31" s="675"/>
      <c r="CQ31" s="676"/>
      <c r="CR31" s="659">
        <v>31866</v>
      </c>
      <c r="CS31" s="683"/>
      <c r="CT31" s="683"/>
      <c r="CU31" s="683"/>
      <c r="CV31" s="683"/>
      <c r="CW31" s="683"/>
      <c r="CX31" s="683"/>
      <c r="CY31" s="684"/>
      <c r="CZ31" s="664">
        <v>0.4</v>
      </c>
      <c r="DA31" s="695"/>
      <c r="DB31" s="695"/>
      <c r="DC31" s="697"/>
      <c r="DD31" s="668">
        <v>31866</v>
      </c>
      <c r="DE31" s="683"/>
      <c r="DF31" s="683"/>
      <c r="DG31" s="683"/>
      <c r="DH31" s="683"/>
      <c r="DI31" s="683"/>
      <c r="DJ31" s="683"/>
      <c r="DK31" s="684"/>
      <c r="DL31" s="668">
        <v>31866</v>
      </c>
      <c r="DM31" s="683"/>
      <c r="DN31" s="683"/>
      <c r="DO31" s="683"/>
      <c r="DP31" s="683"/>
      <c r="DQ31" s="683"/>
      <c r="DR31" s="683"/>
      <c r="DS31" s="683"/>
      <c r="DT31" s="683"/>
      <c r="DU31" s="683"/>
      <c r="DV31" s="684"/>
      <c r="DW31" s="664">
        <v>1.3</v>
      </c>
      <c r="DX31" s="695"/>
      <c r="DY31" s="695"/>
      <c r="DZ31" s="695"/>
      <c r="EA31" s="695"/>
      <c r="EB31" s="695"/>
      <c r="EC31" s="696"/>
    </row>
    <row r="32" spans="2:133" ht="11.25" customHeight="1">
      <c r="B32" s="656" t="s">
        <v>310</v>
      </c>
      <c r="C32" s="657"/>
      <c r="D32" s="657"/>
      <c r="E32" s="657"/>
      <c r="F32" s="657"/>
      <c r="G32" s="657"/>
      <c r="H32" s="657"/>
      <c r="I32" s="657"/>
      <c r="J32" s="657"/>
      <c r="K32" s="657"/>
      <c r="L32" s="657"/>
      <c r="M32" s="657"/>
      <c r="N32" s="657"/>
      <c r="O32" s="657"/>
      <c r="P32" s="657"/>
      <c r="Q32" s="658"/>
      <c r="R32" s="659">
        <v>391739</v>
      </c>
      <c r="S32" s="660"/>
      <c r="T32" s="660"/>
      <c r="U32" s="660"/>
      <c r="V32" s="660"/>
      <c r="W32" s="660"/>
      <c r="X32" s="660"/>
      <c r="Y32" s="661"/>
      <c r="Z32" s="662">
        <v>5.2</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v>
      </c>
      <c r="BH32" s="729"/>
      <c r="BI32" s="729"/>
      <c r="BJ32" s="729"/>
      <c r="BK32" s="729"/>
      <c r="BL32" s="729"/>
      <c r="BM32" s="730">
        <v>73.900000000000006</v>
      </c>
      <c r="BN32" s="729"/>
      <c r="BO32" s="729"/>
      <c r="BP32" s="729"/>
      <c r="BQ32" s="731"/>
      <c r="BR32" s="728">
        <v>97.8</v>
      </c>
      <c r="BS32" s="729"/>
      <c r="BT32" s="729"/>
      <c r="BU32" s="729"/>
      <c r="BV32" s="729"/>
      <c r="BW32" s="729"/>
      <c r="BX32" s="730">
        <v>67.7</v>
      </c>
      <c r="BY32" s="729"/>
      <c r="BZ32" s="729"/>
      <c r="CA32" s="729"/>
      <c r="CB32" s="731"/>
      <c r="CD32" s="726"/>
      <c r="CE32" s="727"/>
      <c r="CF32" s="674" t="s">
        <v>312</v>
      </c>
      <c r="CG32" s="675"/>
      <c r="CH32" s="675"/>
      <c r="CI32" s="675"/>
      <c r="CJ32" s="675"/>
      <c r="CK32" s="675"/>
      <c r="CL32" s="675"/>
      <c r="CM32" s="675"/>
      <c r="CN32" s="675"/>
      <c r="CO32" s="675"/>
      <c r="CP32" s="675"/>
      <c r="CQ32" s="676"/>
      <c r="CR32" s="659">
        <v>42</v>
      </c>
      <c r="CS32" s="660"/>
      <c r="CT32" s="660"/>
      <c r="CU32" s="660"/>
      <c r="CV32" s="660"/>
      <c r="CW32" s="660"/>
      <c r="CX32" s="660"/>
      <c r="CY32" s="661"/>
      <c r="CZ32" s="664">
        <v>0</v>
      </c>
      <c r="DA32" s="695"/>
      <c r="DB32" s="695"/>
      <c r="DC32" s="697"/>
      <c r="DD32" s="668">
        <v>42</v>
      </c>
      <c r="DE32" s="660"/>
      <c r="DF32" s="660"/>
      <c r="DG32" s="660"/>
      <c r="DH32" s="660"/>
      <c r="DI32" s="660"/>
      <c r="DJ32" s="660"/>
      <c r="DK32" s="661"/>
      <c r="DL32" s="668">
        <v>42</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313</v>
      </c>
      <c r="C33" s="657"/>
      <c r="D33" s="657"/>
      <c r="E33" s="657"/>
      <c r="F33" s="657"/>
      <c r="G33" s="657"/>
      <c r="H33" s="657"/>
      <c r="I33" s="657"/>
      <c r="J33" s="657"/>
      <c r="K33" s="657"/>
      <c r="L33" s="657"/>
      <c r="M33" s="657"/>
      <c r="N33" s="657"/>
      <c r="O33" s="657"/>
      <c r="P33" s="657"/>
      <c r="Q33" s="658"/>
      <c r="R33" s="659">
        <v>123289</v>
      </c>
      <c r="S33" s="660"/>
      <c r="T33" s="660"/>
      <c r="U33" s="660"/>
      <c r="V33" s="660"/>
      <c r="W33" s="660"/>
      <c r="X33" s="660"/>
      <c r="Y33" s="661"/>
      <c r="Z33" s="662">
        <v>1.6</v>
      </c>
      <c r="AA33" s="662"/>
      <c r="AB33" s="662"/>
      <c r="AC33" s="662"/>
      <c r="AD33" s="663" t="s">
        <v>221</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4669310</v>
      </c>
      <c r="CS33" s="683"/>
      <c r="CT33" s="683"/>
      <c r="CU33" s="683"/>
      <c r="CV33" s="683"/>
      <c r="CW33" s="683"/>
      <c r="CX33" s="683"/>
      <c r="CY33" s="684"/>
      <c r="CZ33" s="664">
        <v>63</v>
      </c>
      <c r="DA33" s="695"/>
      <c r="DB33" s="695"/>
      <c r="DC33" s="697"/>
      <c r="DD33" s="668">
        <v>1354435</v>
      </c>
      <c r="DE33" s="683"/>
      <c r="DF33" s="683"/>
      <c r="DG33" s="683"/>
      <c r="DH33" s="683"/>
      <c r="DI33" s="683"/>
      <c r="DJ33" s="683"/>
      <c r="DK33" s="684"/>
      <c r="DL33" s="668">
        <v>689373</v>
      </c>
      <c r="DM33" s="683"/>
      <c r="DN33" s="683"/>
      <c r="DO33" s="683"/>
      <c r="DP33" s="683"/>
      <c r="DQ33" s="683"/>
      <c r="DR33" s="683"/>
      <c r="DS33" s="683"/>
      <c r="DT33" s="683"/>
      <c r="DU33" s="683"/>
      <c r="DV33" s="684"/>
      <c r="DW33" s="664">
        <v>27.5</v>
      </c>
      <c r="DX33" s="695"/>
      <c r="DY33" s="695"/>
      <c r="DZ33" s="695"/>
      <c r="EA33" s="695"/>
      <c r="EB33" s="695"/>
      <c r="EC33" s="696"/>
    </row>
    <row r="34" spans="2:133" ht="11.25" customHeight="1">
      <c r="B34" s="656" t="s">
        <v>315</v>
      </c>
      <c r="C34" s="657"/>
      <c r="D34" s="657"/>
      <c r="E34" s="657"/>
      <c r="F34" s="657"/>
      <c r="G34" s="657"/>
      <c r="H34" s="657"/>
      <c r="I34" s="657"/>
      <c r="J34" s="657"/>
      <c r="K34" s="657"/>
      <c r="L34" s="657"/>
      <c r="M34" s="657"/>
      <c r="N34" s="657"/>
      <c r="O34" s="657"/>
      <c r="P34" s="657"/>
      <c r="Q34" s="658"/>
      <c r="R34" s="659">
        <v>91712</v>
      </c>
      <c r="S34" s="660"/>
      <c r="T34" s="660"/>
      <c r="U34" s="660"/>
      <c r="V34" s="660"/>
      <c r="W34" s="660"/>
      <c r="X34" s="660"/>
      <c r="Y34" s="661"/>
      <c r="Z34" s="662">
        <v>1.2</v>
      </c>
      <c r="AA34" s="662"/>
      <c r="AB34" s="662"/>
      <c r="AC34" s="662"/>
      <c r="AD34" s="663" t="s">
        <v>230</v>
      </c>
      <c r="AE34" s="663"/>
      <c r="AF34" s="663"/>
      <c r="AG34" s="663"/>
      <c r="AH34" s="663"/>
      <c r="AI34" s="663"/>
      <c r="AJ34" s="663"/>
      <c r="AK34" s="663"/>
      <c r="AL34" s="664" t="s">
        <v>122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1952457</v>
      </c>
      <c r="CS34" s="660"/>
      <c r="CT34" s="660"/>
      <c r="CU34" s="660"/>
      <c r="CV34" s="660"/>
      <c r="CW34" s="660"/>
      <c r="CX34" s="660"/>
      <c r="CY34" s="661"/>
      <c r="CZ34" s="664">
        <v>26.4</v>
      </c>
      <c r="DA34" s="695"/>
      <c r="DB34" s="695"/>
      <c r="DC34" s="697"/>
      <c r="DD34" s="668">
        <v>370300</v>
      </c>
      <c r="DE34" s="660"/>
      <c r="DF34" s="660"/>
      <c r="DG34" s="660"/>
      <c r="DH34" s="660"/>
      <c r="DI34" s="660"/>
      <c r="DJ34" s="660"/>
      <c r="DK34" s="661"/>
      <c r="DL34" s="668">
        <v>136983</v>
      </c>
      <c r="DM34" s="660"/>
      <c r="DN34" s="660"/>
      <c r="DO34" s="660"/>
      <c r="DP34" s="660"/>
      <c r="DQ34" s="660"/>
      <c r="DR34" s="660"/>
      <c r="DS34" s="660"/>
      <c r="DT34" s="660"/>
      <c r="DU34" s="660"/>
      <c r="DV34" s="661"/>
      <c r="DW34" s="664">
        <v>5.5</v>
      </c>
      <c r="DX34" s="695"/>
      <c r="DY34" s="695"/>
      <c r="DZ34" s="695"/>
      <c r="EA34" s="695"/>
      <c r="EB34" s="695"/>
      <c r="EC34" s="696"/>
    </row>
    <row r="35" spans="2:133" ht="11.25" customHeight="1">
      <c r="B35" s="656" t="s">
        <v>319</v>
      </c>
      <c r="C35" s="657"/>
      <c r="D35" s="657"/>
      <c r="E35" s="657"/>
      <c r="F35" s="657"/>
      <c r="G35" s="657"/>
      <c r="H35" s="657"/>
      <c r="I35" s="657"/>
      <c r="J35" s="657"/>
      <c r="K35" s="657"/>
      <c r="L35" s="657"/>
      <c r="M35" s="657"/>
      <c r="N35" s="657"/>
      <c r="O35" s="657"/>
      <c r="P35" s="657"/>
      <c r="Q35" s="658"/>
      <c r="R35" s="659">
        <v>643056</v>
      </c>
      <c r="S35" s="660"/>
      <c r="T35" s="660"/>
      <c r="U35" s="660"/>
      <c r="V35" s="660"/>
      <c r="W35" s="660"/>
      <c r="X35" s="660"/>
      <c r="Y35" s="661"/>
      <c r="Z35" s="662">
        <v>8.6</v>
      </c>
      <c r="AA35" s="662"/>
      <c r="AB35" s="662"/>
      <c r="AC35" s="662"/>
      <c r="AD35" s="663" t="s">
        <v>221</v>
      </c>
      <c r="AE35" s="663"/>
      <c r="AF35" s="663"/>
      <c r="AG35" s="663"/>
      <c r="AH35" s="663"/>
      <c r="AI35" s="663"/>
      <c r="AJ35" s="663"/>
      <c r="AK35" s="663"/>
      <c r="AL35" s="664" t="s">
        <v>122</v>
      </c>
      <c r="AM35" s="665"/>
      <c r="AN35" s="665"/>
      <c r="AO35" s="666"/>
      <c r="AP35" s="214"/>
      <c r="AQ35" s="732" t="s">
        <v>320</v>
      </c>
      <c r="AR35" s="733"/>
      <c r="AS35" s="733"/>
      <c r="AT35" s="733"/>
      <c r="AU35" s="733"/>
      <c r="AV35" s="733"/>
      <c r="AW35" s="733"/>
      <c r="AX35" s="733"/>
      <c r="AY35" s="734"/>
      <c r="AZ35" s="648">
        <v>257951</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425</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320841</v>
      </c>
      <c r="CS35" s="683"/>
      <c r="CT35" s="683"/>
      <c r="CU35" s="683"/>
      <c r="CV35" s="683"/>
      <c r="CW35" s="683"/>
      <c r="CX35" s="683"/>
      <c r="CY35" s="684"/>
      <c r="CZ35" s="664">
        <v>4.3</v>
      </c>
      <c r="DA35" s="695"/>
      <c r="DB35" s="695"/>
      <c r="DC35" s="697"/>
      <c r="DD35" s="668">
        <v>297933</v>
      </c>
      <c r="DE35" s="683"/>
      <c r="DF35" s="683"/>
      <c r="DG35" s="683"/>
      <c r="DH35" s="683"/>
      <c r="DI35" s="683"/>
      <c r="DJ35" s="683"/>
      <c r="DK35" s="684"/>
      <c r="DL35" s="668">
        <v>97115</v>
      </c>
      <c r="DM35" s="683"/>
      <c r="DN35" s="683"/>
      <c r="DO35" s="683"/>
      <c r="DP35" s="683"/>
      <c r="DQ35" s="683"/>
      <c r="DR35" s="683"/>
      <c r="DS35" s="683"/>
      <c r="DT35" s="683"/>
      <c r="DU35" s="683"/>
      <c r="DV35" s="684"/>
      <c r="DW35" s="664">
        <v>3.9</v>
      </c>
      <c r="DX35" s="695"/>
      <c r="DY35" s="695"/>
      <c r="DZ35" s="695"/>
      <c r="EA35" s="695"/>
      <c r="EB35" s="695"/>
      <c r="EC35" s="696"/>
    </row>
    <row r="36" spans="2:133" ht="11.25" customHeight="1">
      <c r="B36" s="656" t="s">
        <v>323</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221</v>
      </c>
      <c r="AE36" s="663"/>
      <c r="AF36" s="663"/>
      <c r="AG36" s="663"/>
      <c r="AH36" s="663"/>
      <c r="AI36" s="663"/>
      <c r="AJ36" s="663"/>
      <c r="AK36" s="663"/>
      <c r="AL36" s="664" t="s">
        <v>122</v>
      </c>
      <c r="AM36" s="665"/>
      <c r="AN36" s="665"/>
      <c r="AO36" s="666"/>
      <c r="AQ36" s="736" t="s">
        <v>324</v>
      </c>
      <c r="AR36" s="737"/>
      <c r="AS36" s="737"/>
      <c r="AT36" s="737"/>
      <c r="AU36" s="737"/>
      <c r="AV36" s="737"/>
      <c r="AW36" s="737"/>
      <c r="AX36" s="737"/>
      <c r="AY36" s="738"/>
      <c r="AZ36" s="659">
        <v>140992</v>
      </c>
      <c r="BA36" s="660"/>
      <c r="BB36" s="660"/>
      <c r="BC36" s="660"/>
      <c r="BD36" s="683"/>
      <c r="BE36" s="683"/>
      <c r="BF36" s="718"/>
      <c r="BG36" s="674" t="s">
        <v>325</v>
      </c>
      <c r="BH36" s="675"/>
      <c r="BI36" s="675"/>
      <c r="BJ36" s="675"/>
      <c r="BK36" s="675"/>
      <c r="BL36" s="675"/>
      <c r="BM36" s="675"/>
      <c r="BN36" s="675"/>
      <c r="BO36" s="675"/>
      <c r="BP36" s="675"/>
      <c r="BQ36" s="675"/>
      <c r="BR36" s="675"/>
      <c r="BS36" s="675"/>
      <c r="BT36" s="675"/>
      <c r="BU36" s="676"/>
      <c r="BV36" s="659">
        <v>-9846</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888020</v>
      </c>
      <c r="CS36" s="660"/>
      <c r="CT36" s="660"/>
      <c r="CU36" s="660"/>
      <c r="CV36" s="660"/>
      <c r="CW36" s="660"/>
      <c r="CX36" s="660"/>
      <c r="CY36" s="661"/>
      <c r="CZ36" s="664">
        <v>12</v>
      </c>
      <c r="DA36" s="695"/>
      <c r="DB36" s="695"/>
      <c r="DC36" s="697"/>
      <c r="DD36" s="668">
        <v>428082</v>
      </c>
      <c r="DE36" s="660"/>
      <c r="DF36" s="660"/>
      <c r="DG36" s="660"/>
      <c r="DH36" s="660"/>
      <c r="DI36" s="660"/>
      <c r="DJ36" s="660"/>
      <c r="DK36" s="661"/>
      <c r="DL36" s="668">
        <v>242329</v>
      </c>
      <c r="DM36" s="660"/>
      <c r="DN36" s="660"/>
      <c r="DO36" s="660"/>
      <c r="DP36" s="660"/>
      <c r="DQ36" s="660"/>
      <c r="DR36" s="660"/>
      <c r="DS36" s="660"/>
      <c r="DT36" s="660"/>
      <c r="DU36" s="660"/>
      <c r="DV36" s="661"/>
      <c r="DW36" s="664">
        <v>9.6999999999999993</v>
      </c>
      <c r="DX36" s="695"/>
      <c r="DY36" s="695"/>
      <c r="DZ36" s="695"/>
      <c r="EA36" s="695"/>
      <c r="EB36" s="695"/>
      <c r="EC36" s="696"/>
    </row>
    <row r="37" spans="2:133" ht="11.25" customHeight="1">
      <c r="B37" s="656" t="s">
        <v>327</v>
      </c>
      <c r="C37" s="657"/>
      <c r="D37" s="657"/>
      <c r="E37" s="657"/>
      <c r="F37" s="657"/>
      <c r="G37" s="657"/>
      <c r="H37" s="657"/>
      <c r="I37" s="657"/>
      <c r="J37" s="657"/>
      <c r="K37" s="657"/>
      <c r="L37" s="657"/>
      <c r="M37" s="657"/>
      <c r="N37" s="657"/>
      <c r="O37" s="657"/>
      <c r="P37" s="657"/>
      <c r="Q37" s="658"/>
      <c r="R37" s="659">
        <v>101956</v>
      </c>
      <c r="S37" s="660"/>
      <c r="T37" s="660"/>
      <c r="U37" s="660"/>
      <c r="V37" s="660"/>
      <c r="W37" s="660"/>
      <c r="X37" s="660"/>
      <c r="Y37" s="661"/>
      <c r="Z37" s="662">
        <v>1.4</v>
      </c>
      <c r="AA37" s="662"/>
      <c r="AB37" s="662"/>
      <c r="AC37" s="662"/>
      <c r="AD37" s="663" t="s">
        <v>221</v>
      </c>
      <c r="AE37" s="663"/>
      <c r="AF37" s="663"/>
      <c r="AG37" s="663"/>
      <c r="AH37" s="663"/>
      <c r="AI37" s="663"/>
      <c r="AJ37" s="663"/>
      <c r="AK37" s="663"/>
      <c r="AL37" s="664" t="s">
        <v>230</v>
      </c>
      <c r="AM37" s="665"/>
      <c r="AN37" s="665"/>
      <c r="AO37" s="666"/>
      <c r="AQ37" s="736" t="s">
        <v>328</v>
      </c>
      <c r="AR37" s="737"/>
      <c r="AS37" s="737"/>
      <c r="AT37" s="737"/>
      <c r="AU37" s="737"/>
      <c r="AV37" s="737"/>
      <c r="AW37" s="737"/>
      <c r="AX37" s="737"/>
      <c r="AY37" s="738"/>
      <c r="AZ37" s="659">
        <v>13095</v>
      </c>
      <c r="BA37" s="660"/>
      <c r="BB37" s="660"/>
      <c r="BC37" s="660"/>
      <c r="BD37" s="683"/>
      <c r="BE37" s="683"/>
      <c r="BF37" s="718"/>
      <c r="BG37" s="674" t="s">
        <v>329</v>
      </c>
      <c r="BH37" s="675"/>
      <c r="BI37" s="675"/>
      <c r="BJ37" s="675"/>
      <c r="BK37" s="675"/>
      <c r="BL37" s="675"/>
      <c r="BM37" s="675"/>
      <c r="BN37" s="675"/>
      <c r="BO37" s="675"/>
      <c r="BP37" s="675"/>
      <c r="BQ37" s="675"/>
      <c r="BR37" s="675"/>
      <c r="BS37" s="675"/>
      <c r="BT37" s="675"/>
      <c r="BU37" s="676"/>
      <c r="BV37" s="659">
        <v>577</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542908</v>
      </c>
      <c r="CS37" s="683"/>
      <c r="CT37" s="683"/>
      <c r="CU37" s="683"/>
      <c r="CV37" s="683"/>
      <c r="CW37" s="683"/>
      <c r="CX37" s="683"/>
      <c r="CY37" s="684"/>
      <c r="CZ37" s="664">
        <v>7.3</v>
      </c>
      <c r="DA37" s="695"/>
      <c r="DB37" s="695"/>
      <c r="DC37" s="697"/>
      <c r="DD37" s="668">
        <v>243338</v>
      </c>
      <c r="DE37" s="683"/>
      <c r="DF37" s="683"/>
      <c r="DG37" s="683"/>
      <c r="DH37" s="683"/>
      <c r="DI37" s="683"/>
      <c r="DJ37" s="683"/>
      <c r="DK37" s="684"/>
      <c r="DL37" s="668">
        <v>135487</v>
      </c>
      <c r="DM37" s="683"/>
      <c r="DN37" s="683"/>
      <c r="DO37" s="683"/>
      <c r="DP37" s="683"/>
      <c r="DQ37" s="683"/>
      <c r="DR37" s="683"/>
      <c r="DS37" s="683"/>
      <c r="DT37" s="683"/>
      <c r="DU37" s="683"/>
      <c r="DV37" s="684"/>
      <c r="DW37" s="664">
        <v>5.4</v>
      </c>
      <c r="DX37" s="695"/>
      <c r="DY37" s="695"/>
      <c r="DZ37" s="695"/>
      <c r="EA37" s="695"/>
      <c r="EB37" s="695"/>
      <c r="EC37" s="696"/>
    </row>
    <row r="38" spans="2:133" ht="11.25" customHeight="1">
      <c r="B38" s="704" t="s">
        <v>331</v>
      </c>
      <c r="C38" s="705"/>
      <c r="D38" s="705"/>
      <c r="E38" s="705"/>
      <c r="F38" s="705"/>
      <c r="G38" s="705"/>
      <c r="H38" s="705"/>
      <c r="I38" s="705"/>
      <c r="J38" s="705"/>
      <c r="K38" s="705"/>
      <c r="L38" s="705"/>
      <c r="M38" s="705"/>
      <c r="N38" s="705"/>
      <c r="O38" s="705"/>
      <c r="P38" s="705"/>
      <c r="Q38" s="706"/>
      <c r="R38" s="739">
        <v>7513246</v>
      </c>
      <c r="S38" s="740"/>
      <c r="T38" s="740"/>
      <c r="U38" s="740"/>
      <c r="V38" s="740"/>
      <c r="W38" s="740"/>
      <c r="X38" s="740"/>
      <c r="Y38" s="741"/>
      <c r="Z38" s="742">
        <v>100</v>
      </c>
      <c r="AA38" s="742"/>
      <c r="AB38" s="742"/>
      <c r="AC38" s="742"/>
      <c r="AD38" s="743">
        <v>2403283</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230</v>
      </c>
      <c r="BA38" s="660"/>
      <c r="BB38" s="660"/>
      <c r="BC38" s="660"/>
      <c r="BD38" s="683"/>
      <c r="BE38" s="683"/>
      <c r="BF38" s="718"/>
      <c r="BG38" s="674" t="s">
        <v>333</v>
      </c>
      <c r="BH38" s="675"/>
      <c r="BI38" s="675"/>
      <c r="BJ38" s="675"/>
      <c r="BK38" s="675"/>
      <c r="BL38" s="675"/>
      <c r="BM38" s="675"/>
      <c r="BN38" s="675"/>
      <c r="BO38" s="675"/>
      <c r="BP38" s="675"/>
      <c r="BQ38" s="675"/>
      <c r="BR38" s="675"/>
      <c r="BS38" s="675"/>
      <c r="BT38" s="675"/>
      <c r="BU38" s="676"/>
      <c r="BV38" s="659">
        <v>999</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257951</v>
      </c>
      <c r="CS38" s="660"/>
      <c r="CT38" s="660"/>
      <c r="CU38" s="660"/>
      <c r="CV38" s="660"/>
      <c r="CW38" s="660"/>
      <c r="CX38" s="660"/>
      <c r="CY38" s="661"/>
      <c r="CZ38" s="664">
        <v>3.5</v>
      </c>
      <c r="DA38" s="695"/>
      <c r="DB38" s="695"/>
      <c r="DC38" s="697"/>
      <c r="DD38" s="668">
        <v>229756</v>
      </c>
      <c r="DE38" s="660"/>
      <c r="DF38" s="660"/>
      <c r="DG38" s="660"/>
      <c r="DH38" s="660"/>
      <c r="DI38" s="660"/>
      <c r="DJ38" s="660"/>
      <c r="DK38" s="661"/>
      <c r="DL38" s="668">
        <v>212946</v>
      </c>
      <c r="DM38" s="660"/>
      <c r="DN38" s="660"/>
      <c r="DO38" s="660"/>
      <c r="DP38" s="660"/>
      <c r="DQ38" s="660"/>
      <c r="DR38" s="660"/>
      <c r="DS38" s="660"/>
      <c r="DT38" s="660"/>
      <c r="DU38" s="660"/>
      <c r="DV38" s="661"/>
      <c r="DW38" s="664">
        <v>8.5</v>
      </c>
      <c r="DX38" s="695"/>
      <c r="DY38" s="695"/>
      <c r="DZ38" s="695"/>
      <c r="EA38" s="695"/>
      <c r="EB38" s="695"/>
      <c r="EC38" s="696"/>
    </row>
    <row r="39" spans="2:133" ht="11.25" customHeight="1">
      <c r="AQ39" s="736" t="s">
        <v>335</v>
      </c>
      <c r="AR39" s="737"/>
      <c r="AS39" s="737"/>
      <c r="AT39" s="737"/>
      <c r="AU39" s="737"/>
      <c r="AV39" s="737"/>
      <c r="AW39" s="737"/>
      <c r="AX39" s="737"/>
      <c r="AY39" s="738"/>
      <c r="AZ39" s="659" t="s">
        <v>122</v>
      </c>
      <c r="BA39" s="660"/>
      <c r="BB39" s="660"/>
      <c r="BC39" s="660"/>
      <c r="BD39" s="683"/>
      <c r="BE39" s="683"/>
      <c r="BF39" s="718"/>
      <c r="BG39" s="750" t="s">
        <v>336</v>
      </c>
      <c r="BH39" s="751"/>
      <c r="BI39" s="751"/>
      <c r="BJ39" s="751"/>
      <c r="BK39" s="751"/>
      <c r="BL39" s="215"/>
      <c r="BM39" s="675" t="s">
        <v>337</v>
      </c>
      <c r="BN39" s="675"/>
      <c r="BO39" s="675"/>
      <c r="BP39" s="675"/>
      <c r="BQ39" s="675"/>
      <c r="BR39" s="675"/>
      <c r="BS39" s="675"/>
      <c r="BT39" s="675"/>
      <c r="BU39" s="676"/>
      <c r="BV39" s="659">
        <v>81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1235041</v>
      </c>
      <c r="CS39" s="683"/>
      <c r="CT39" s="683"/>
      <c r="CU39" s="683"/>
      <c r="CV39" s="683"/>
      <c r="CW39" s="683"/>
      <c r="CX39" s="683"/>
      <c r="CY39" s="684"/>
      <c r="CZ39" s="664">
        <v>16.7</v>
      </c>
      <c r="DA39" s="695"/>
      <c r="DB39" s="695"/>
      <c r="DC39" s="697"/>
      <c r="DD39" s="668">
        <v>28364</v>
      </c>
      <c r="DE39" s="683"/>
      <c r="DF39" s="683"/>
      <c r="DG39" s="683"/>
      <c r="DH39" s="683"/>
      <c r="DI39" s="683"/>
      <c r="DJ39" s="683"/>
      <c r="DK39" s="684"/>
      <c r="DL39" s="668" t="s">
        <v>122</v>
      </c>
      <c r="DM39" s="683"/>
      <c r="DN39" s="683"/>
      <c r="DO39" s="683"/>
      <c r="DP39" s="683"/>
      <c r="DQ39" s="683"/>
      <c r="DR39" s="683"/>
      <c r="DS39" s="683"/>
      <c r="DT39" s="683"/>
      <c r="DU39" s="683"/>
      <c r="DV39" s="684"/>
      <c r="DW39" s="664" t="s">
        <v>230</v>
      </c>
      <c r="DX39" s="695"/>
      <c r="DY39" s="695"/>
      <c r="DZ39" s="695"/>
      <c r="EA39" s="695"/>
      <c r="EB39" s="695"/>
      <c r="EC39" s="696"/>
    </row>
    <row r="40" spans="2:133" ht="11.25" customHeight="1">
      <c r="AQ40" s="736" t="s">
        <v>339</v>
      </c>
      <c r="AR40" s="737"/>
      <c r="AS40" s="737"/>
      <c r="AT40" s="737"/>
      <c r="AU40" s="737"/>
      <c r="AV40" s="737"/>
      <c r="AW40" s="737"/>
      <c r="AX40" s="737"/>
      <c r="AY40" s="738"/>
      <c r="AZ40" s="659">
        <v>27252</v>
      </c>
      <c r="BA40" s="660"/>
      <c r="BB40" s="660"/>
      <c r="BC40" s="660"/>
      <c r="BD40" s="683"/>
      <c r="BE40" s="683"/>
      <c r="BF40" s="718"/>
      <c r="BG40" s="750"/>
      <c r="BH40" s="751"/>
      <c r="BI40" s="751"/>
      <c r="BJ40" s="751"/>
      <c r="BK40" s="751"/>
      <c r="BL40" s="215"/>
      <c r="BM40" s="675" t="s">
        <v>340</v>
      </c>
      <c r="BN40" s="675"/>
      <c r="BO40" s="675"/>
      <c r="BP40" s="675"/>
      <c r="BQ40" s="675"/>
      <c r="BR40" s="675"/>
      <c r="BS40" s="675"/>
      <c r="BT40" s="675"/>
      <c r="BU40" s="676"/>
      <c r="BV40" s="659">
        <v>147</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15000</v>
      </c>
      <c r="CS40" s="660"/>
      <c r="CT40" s="660"/>
      <c r="CU40" s="660"/>
      <c r="CV40" s="660"/>
      <c r="CW40" s="660"/>
      <c r="CX40" s="660"/>
      <c r="CY40" s="661"/>
      <c r="CZ40" s="664">
        <v>0.2</v>
      </c>
      <c r="DA40" s="695"/>
      <c r="DB40" s="695"/>
      <c r="DC40" s="697"/>
      <c r="DD40" s="668" t="s">
        <v>122</v>
      </c>
      <c r="DE40" s="660"/>
      <c r="DF40" s="660"/>
      <c r="DG40" s="660"/>
      <c r="DH40" s="660"/>
      <c r="DI40" s="660"/>
      <c r="DJ40" s="660"/>
      <c r="DK40" s="661"/>
      <c r="DL40" s="668" t="s">
        <v>221</v>
      </c>
      <c r="DM40" s="660"/>
      <c r="DN40" s="660"/>
      <c r="DO40" s="660"/>
      <c r="DP40" s="660"/>
      <c r="DQ40" s="660"/>
      <c r="DR40" s="660"/>
      <c r="DS40" s="660"/>
      <c r="DT40" s="660"/>
      <c r="DU40" s="660"/>
      <c r="DV40" s="661"/>
      <c r="DW40" s="664" t="s">
        <v>122</v>
      </c>
      <c r="DX40" s="695"/>
      <c r="DY40" s="695"/>
      <c r="DZ40" s="695"/>
      <c r="EA40" s="695"/>
      <c r="EB40" s="695"/>
      <c r="EC40" s="696"/>
    </row>
    <row r="41" spans="2:133" ht="11.25" customHeight="1">
      <c r="AQ41" s="746" t="s">
        <v>342</v>
      </c>
      <c r="AR41" s="747"/>
      <c r="AS41" s="747"/>
      <c r="AT41" s="747"/>
      <c r="AU41" s="747"/>
      <c r="AV41" s="747"/>
      <c r="AW41" s="747"/>
      <c r="AX41" s="747"/>
      <c r="AY41" s="748"/>
      <c r="AZ41" s="739">
        <v>76612</v>
      </c>
      <c r="BA41" s="740"/>
      <c r="BB41" s="740"/>
      <c r="BC41" s="740"/>
      <c r="BD41" s="729"/>
      <c r="BE41" s="729"/>
      <c r="BF41" s="731"/>
      <c r="BG41" s="752"/>
      <c r="BH41" s="753"/>
      <c r="BI41" s="753"/>
      <c r="BJ41" s="753"/>
      <c r="BK41" s="753"/>
      <c r="BL41" s="216"/>
      <c r="BM41" s="686" t="s">
        <v>343</v>
      </c>
      <c r="BN41" s="686"/>
      <c r="BO41" s="686"/>
      <c r="BP41" s="686"/>
      <c r="BQ41" s="686"/>
      <c r="BR41" s="686"/>
      <c r="BS41" s="686"/>
      <c r="BT41" s="686"/>
      <c r="BU41" s="687"/>
      <c r="BV41" s="739">
        <v>224</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122</v>
      </c>
      <c r="CS41" s="683"/>
      <c r="CT41" s="683"/>
      <c r="CU41" s="683"/>
      <c r="CV41" s="683"/>
      <c r="CW41" s="683"/>
      <c r="CX41" s="683"/>
      <c r="CY41" s="684"/>
      <c r="CZ41" s="664" t="s">
        <v>230</v>
      </c>
      <c r="DA41" s="695"/>
      <c r="DB41" s="695"/>
      <c r="DC41" s="697"/>
      <c r="DD41" s="668" t="s">
        <v>221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1263693</v>
      </c>
      <c r="CS42" s="660"/>
      <c r="CT42" s="660"/>
      <c r="CU42" s="660"/>
      <c r="CV42" s="660"/>
      <c r="CW42" s="660"/>
      <c r="CX42" s="660"/>
      <c r="CY42" s="661"/>
      <c r="CZ42" s="664">
        <v>17.100000000000001</v>
      </c>
      <c r="DA42" s="665"/>
      <c r="DB42" s="665"/>
      <c r="DC42" s="760"/>
      <c r="DD42" s="668">
        <v>327546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24540</v>
      </c>
      <c r="CS43" s="683"/>
      <c r="CT43" s="683"/>
      <c r="CU43" s="683"/>
      <c r="CV43" s="683"/>
      <c r="CW43" s="683"/>
      <c r="CX43" s="683"/>
      <c r="CY43" s="684"/>
      <c r="CZ43" s="664">
        <v>0.3</v>
      </c>
      <c r="DA43" s="695"/>
      <c r="DB43" s="695"/>
      <c r="DC43" s="697"/>
      <c r="DD43" s="668">
        <v>8042</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300</v>
      </c>
      <c r="CE44" s="772"/>
      <c r="CF44" s="656" t="s">
        <v>350</v>
      </c>
      <c r="CG44" s="657"/>
      <c r="CH44" s="657"/>
      <c r="CI44" s="657"/>
      <c r="CJ44" s="657"/>
      <c r="CK44" s="657"/>
      <c r="CL44" s="657"/>
      <c r="CM44" s="657"/>
      <c r="CN44" s="657"/>
      <c r="CO44" s="657"/>
      <c r="CP44" s="657"/>
      <c r="CQ44" s="658"/>
      <c r="CR44" s="659">
        <v>609532</v>
      </c>
      <c r="CS44" s="660"/>
      <c r="CT44" s="660"/>
      <c r="CU44" s="660"/>
      <c r="CV44" s="660"/>
      <c r="CW44" s="660"/>
      <c r="CX44" s="660"/>
      <c r="CY44" s="661"/>
      <c r="CZ44" s="664">
        <v>8.1999999999999993</v>
      </c>
      <c r="DA44" s="665"/>
      <c r="DB44" s="665"/>
      <c r="DC44" s="760"/>
      <c r="DD44" s="668">
        <v>181170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265159</v>
      </c>
      <c r="CS45" s="683"/>
      <c r="CT45" s="683"/>
      <c r="CU45" s="683"/>
      <c r="CV45" s="683"/>
      <c r="CW45" s="683"/>
      <c r="CX45" s="683"/>
      <c r="CY45" s="684"/>
      <c r="CZ45" s="664">
        <v>3.6</v>
      </c>
      <c r="DA45" s="695"/>
      <c r="DB45" s="695"/>
      <c r="DC45" s="697"/>
      <c r="DD45" s="668">
        <v>85673</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324714</v>
      </c>
      <c r="CS46" s="660"/>
      <c r="CT46" s="660"/>
      <c r="CU46" s="660"/>
      <c r="CV46" s="660"/>
      <c r="CW46" s="660"/>
      <c r="CX46" s="660"/>
      <c r="CY46" s="661"/>
      <c r="CZ46" s="664">
        <v>4.4000000000000004</v>
      </c>
      <c r="DA46" s="665"/>
      <c r="DB46" s="665"/>
      <c r="DC46" s="760"/>
      <c r="DD46" s="668">
        <v>95338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654161</v>
      </c>
      <c r="CS47" s="683"/>
      <c r="CT47" s="683"/>
      <c r="CU47" s="683"/>
      <c r="CV47" s="683"/>
      <c r="CW47" s="683"/>
      <c r="CX47" s="683"/>
      <c r="CY47" s="684"/>
      <c r="CZ47" s="664">
        <v>8.8000000000000007</v>
      </c>
      <c r="DA47" s="695"/>
      <c r="DB47" s="695"/>
      <c r="DC47" s="697"/>
      <c r="DD47" s="668">
        <v>146376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230</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7407116</v>
      </c>
      <c r="CS49" s="729"/>
      <c r="CT49" s="729"/>
      <c r="CU49" s="729"/>
      <c r="CV49" s="729"/>
      <c r="CW49" s="729"/>
      <c r="CX49" s="729"/>
      <c r="CY49" s="761"/>
      <c r="CZ49" s="744">
        <v>100</v>
      </c>
      <c r="DA49" s="762"/>
      <c r="DB49" s="762"/>
      <c r="DC49" s="763"/>
      <c r="DD49" s="764">
        <v>3018635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1dJMg5g7ZqH5hccCLYk4WCcS/dr326FZMiLb1CZ4X2/RV0i/2Cd93nSYqYo0NooHTKVqr8OxRSM+F5x7RRogQ==" saltValue="64a+G9/ybe+f2Y3LARAf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7513</v>
      </c>
      <c r="R7" s="795"/>
      <c r="S7" s="795"/>
      <c r="T7" s="795"/>
      <c r="U7" s="795"/>
      <c r="V7" s="795">
        <v>7407</v>
      </c>
      <c r="W7" s="795"/>
      <c r="X7" s="795"/>
      <c r="Y7" s="795"/>
      <c r="Z7" s="795"/>
      <c r="AA7" s="795">
        <f>Q7-V7</f>
        <v>106</v>
      </c>
      <c r="AB7" s="795"/>
      <c r="AC7" s="795"/>
      <c r="AD7" s="795"/>
      <c r="AE7" s="796"/>
      <c r="AF7" s="797">
        <v>103</v>
      </c>
      <c r="AG7" s="798"/>
      <c r="AH7" s="798"/>
      <c r="AI7" s="798"/>
      <c r="AJ7" s="799"/>
      <c r="AK7" s="834">
        <v>392</v>
      </c>
      <c r="AL7" s="835"/>
      <c r="AM7" s="835"/>
      <c r="AN7" s="835"/>
      <c r="AO7" s="835"/>
      <c r="AP7" s="835">
        <v>5554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2</v>
      </c>
      <c r="CI7" s="832"/>
      <c r="CJ7" s="832"/>
      <c r="CK7" s="832"/>
      <c r="CL7" s="833"/>
      <c r="CM7" s="831">
        <v>35</v>
      </c>
      <c r="CN7" s="832"/>
      <c r="CO7" s="832"/>
      <c r="CP7" s="832"/>
      <c r="CQ7" s="833"/>
      <c r="CR7" s="831">
        <v>7</v>
      </c>
      <c r="CS7" s="832"/>
      <c r="CT7" s="832"/>
      <c r="CU7" s="832"/>
      <c r="CV7" s="833"/>
      <c r="CW7" s="831" t="s">
        <v>585</v>
      </c>
      <c r="CX7" s="832"/>
      <c r="CY7" s="832"/>
      <c r="CZ7" s="832"/>
      <c r="DA7" s="833"/>
      <c r="DB7" s="831" t="s">
        <v>585</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0</v>
      </c>
      <c r="CI8" s="842"/>
      <c r="CJ8" s="842"/>
      <c r="CK8" s="842"/>
      <c r="CL8" s="843"/>
      <c r="CM8" s="841">
        <v>14</v>
      </c>
      <c r="CN8" s="842"/>
      <c r="CO8" s="842"/>
      <c r="CP8" s="842"/>
      <c r="CQ8" s="843"/>
      <c r="CR8" s="841">
        <v>12</v>
      </c>
      <c r="CS8" s="842"/>
      <c r="CT8" s="842"/>
      <c r="CU8" s="842"/>
      <c r="CV8" s="843"/>
      <c r="CW8" s="841" t="s">
        <v>585</v>
      </c>
      <c r="CX8" s="842"/>
      <c r="CY8" s="842"/>
      <c r="CZ8" s="842"/>
      <c r="DA8" s="843"/>
      <c r="DB8" s="841" t="s">
        <v>585</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f>SUM(Q7:U22)</f>
        <v>7513</v>
      </c>
      <c r="R23" s="854"/>
      <c r="S23" s="854"/>
      <c r="T23" s="854"/>
      <c r="U23" s="854"/>
      <c r="V23" s="854">
        <f t="shared" ref="V23" si="0">SUM(V7:Z22)</f>
        <v>7407</v>
      </c>
      <c r="W23" s="854"/>
      <c r="X23" s="854"/>
      <c r="Y23" s="854"/>
      <c r="Z23" s="854"/>
      <c r="AA23" s="854">
        <f t="shared" ref="AA23" si="1">SUM(AA7:AE22)</f>
        <v>106</v>
      </c>
      <c r="AB23" s="854"/>
      <c r="AC23" s="854"/>
      <c r="AD23" s="854"/>
      <c r="AE23" s="855"/>
      <c r="AF23" s="856">
        <v>103</v>
      </c>
      <c r="AG23" s="854"/>
      <c r="AH23" s="854"/>
      <c r="AI23" s="854"/>
      <c r="AJ23" s="857"/>
      <c r="AK23" s="858"/>
      <c r="AL23" s="859"/>
      <c r="AM23" s="859"/>
      <c r="AN23" s="859"/>
      <c r="AO23" s="859"/>
      <c r="AP23" s="854">
        <f t="shared" ref="AP23" si="2">SUM(AP7:AT22)</f>
        <v>5554</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2">
        <v>443</v>
      </c>
      <c r="R28" s="883"/>
      <c r="S28" s="883"/>
      <c r="T28" s="883"/>
      <c r="U28" s="883"/>
      <c r="V28" s="883">
        <v>442</v>
      </c>
      <c r="W28" s="883"/>
      <c r="X28" s="883"/>
      <c r="Y28" s="883"/>
      <c r="Z28" s="883"/>
      <c r="AA28" s="883">
        <v>0</v>
      </c>
      <c r="AB28" s="883"/>
      <c r="AC28" s="883"/>
      <c r="AD28" s="883"/>
      <c r="AE28" s="884"/>
      <c r="AF28" s="885">
        <v>0</v>
      </c>
      <c r="AG28" s="883"/>
      <c r="AH28" s="883"/>
      <c r="AI28" s="883"/>
      <c r="AJ28" s="886"/>
      <c r="AK28" s="887">
        <v>27</v>
      </c>
      <c r="AL28" s="878"/>
      <c r="AM28" s="878"/>
      <c r="AN28" s="878"/>
      <c r="AO28" s="878"/>
      <c r="AP28" s="878">
        <v>0</v>
      </c>
      <c r="AQ28" s="878"/>
      <c r="AR28" s="878"/>
      <c r="AS28" s="878"/>
      <c r="AT28" s="878"/>
      <c r="AU28" s="878">
        <v>27</v>
      </c>
      <c r="AV28" s="878"/>
      <c r="AW28" s="878"/>
      <c r="AX28" s="878"/>
      <c r="AY28" s="878"/>
      <c r="AZ28" s="879" t="s">
        <v>569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97</v>
      </c>
      <c r="R29" s="819"/>
      <c r="S29" s="819"/>
      <c r="T29" s="819"/>
      <c r="U29" s="819"/>
      <c r="V29" s="819">
        <v>97</v>
      </c>
      <c r="W29" s="819"/>
      <c r="X29" s="819"/>
      <c r="Y29" s="819"/>
      <c r="Z29" s="819"/>
      <c r="AA29" s="819">
        <v>0</v>
      </c>
      <c r="AB29" s="819"/>
      <c r="AC29" s="819"/>
      <c r="AD29" s="819"/>
      <c r="AE29" s="820"/>
      <c r="AF29" s="821">
        <v>0</v>
      </c>
      <c r="AG29" s="822"/>
      <c r="AH29" s="822"/>
      <c r="AI29" s="822"/>
      <c r="AJ29" s="823"/>
      <c r="AK29" s="890">
        <v>21</v>
      </c>
      <c r="AL29" s="891"/>
      <c r="AM29" s="891"/>
      <c r="AN29" s="891"/>
      <c r="AO29" s="891"/>
      <c r="AP29" s="891">
        <v>0</v>
      </c>
      <c r="AQ29" s="891"/>
      <c r="AR29" s="891"/>
      <c r="AS29" s="891"/>
      <c r="AT29" s="891"/>
      <c r="AU29" s="891" t="s">
        <v>569</v>
      </c>
      <c r="AV29" s="891"/>
      <c r="AW29" s="891"/>
      <c r="AX29" s="891"/>
      <c r="AY29" s="891"/>
      <c r="AZ29" s="892" t="s">
        <v>570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39</v>
      </c>
      <c r="R30" s="819"/>
      <c r="S30" s="819"/>
      <c r="T30" s="819"/>
      <c r="U30" s="819"/>
      <c r="V30" s="819">
        <v>39</v>
      </c>
      <c r="W30" s="819"/>
      <c r="X30" s="819"/>
      <c r="Y30" s="819"/>
      <c r="Z30" s="819"/>
      <c r="AA30" s="819">
        <v>0</v>
      </c>
      <c r="AB30" s="819"/>
      <c r="AC30" s="819"/>
      <c r="AD30" s="819"/>
      <c r="AE30" s="820"/>
      <c r="AF30" s="821">
        <v>0</v>
      </c>
      <c r="AG30" s="822"/>
      <c r="AH30" s="822"/>
      <c r="AI30" s="822"/>
      <c r="AJ30" s="823"/>
      <c r="AK30" s="890">
        <v>14</v>
      </c>
      <c r="AL30" s="891"/>
      <c r="AM30" s="891"/>
      <c r="AN30" s="891"/>
      <c r="AO30" s="891"/>
      <c r="AP30" s="891">
        <v>0</v>
      </c>
      <c r="AQ30" s="891"/>
      <c r="AR30" s="891"/>
      <c r="AS30" s="891"/>
      <c r="AT30" s="891"/>
      <c r="AU30" s="891">
        <v>14</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175</v>
      </c>
      <c r="R31" s="819"/>
      <c r="S31" s="819"/>
      <c r="T31" s="819"/>
      <c r="U31" s="819"/>
      <c r="V31" s="819">
        <v>173</v>
      </c>
      <c r="W31" s="819"/>
      <c r="X31" s="819"/>
      <c r="Y31" s="819"/>
      <c r="Z31" s="819"/>
      <c r="AA31" s="819">
        <v>1</v>
      </c>
      <c r="AB31" s="819"/>
      <c r="AC31" s="819"/>
      <c r="AD31" s="819"/>
      <c r="AE31" s="820"/>
      <c r="AF31" s="821">
        <v>1</v>
      </c>
      <c r="AG31" s="822"/>
      <c r="AH31" s="822"/>
      <c r="AI31" s="822"/>
      <c r="AJ31" s="823"/>
      <c r="AK31" s="890">
        <v>13</v>
      </c>
      <c r="AL31" s="891"/>
      <c r="AM31" s="891"/>
      <c r="AN31" s="891"/>
      <c r="AO31" s="891"/>
      <c r="AP31" s="891">
        <v>544</v>
      </c>
      <c r="AQ31" s="891"/>
      <c r="AR31" s="891"/>
      <c r="AS31" s="891"/>
      <c r="AT31" s="891"/>
      <c r="AU31" s="891">
        <v>243</v>
      </c>
      <c r="AV31" s="891"/>
      <c r="AW31" s="891"/>
      <c r="AX31" s="891"/>
      <c r="AY31" s="891"/>
      <c r="AZ31" s="892" t="s">
        <v>571</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92</v>
      </c>
      <c r="R32" s="819"/>
      <c r="S32" s="819"/>
      <c r="T32" s="819"/>
      <c r="U32" s="819"/>
      <c r="V32" s="819">
        <v>92</v>
      </c>
      <c r="W32" s="819"/>
      <c r="X32" s="819"/>
      <c r="Y32" s="819"/>
      <c r="Z32" s="819"/>
      <c r="AA32" s="819">
        <v>0</v>
      </c>
      <c r="AB32" s="819"/>
      <c r="AC32" s="819"/>
      <c r="AD32" s="819"/>
      <c r="AE32" s="820"/>
      <c r="AF32" s="821">
        <v>0</v>
      </c>
      <c r="AG32" s="822"/>
      <c r="AH32" s="822"/>
      <c r="AI32" s="822"/>
      <c r="AJ32" s="823"/>
      <c r="AK32" s="890">
        <v>81</v>
      </c>
      <c r="AL32" s="891"/>
      <c r="AM32" s="891"/>
      <c r="AN32" s="891"/>
      <c r="AO32" s="891"/>
      <c r="AP32" s="891">
        <v>541</v>
      </c>
      <c r="AQ32" s="891"/>
      <c r="AR32" s="891"/>
      <c r="AS32" s="891"/>
      <c r="AT32" s="891"/>
      <c r="AU32" s="891">
        <v>541</v>
      </c>
      <c r="AV32" s="891"/>
      <c r="AW32" s="891"/>
      <c r="AX32" s="891"/>
      <c r="AY32" s="891"/>
      <c r="AZ32" s="892" t="s">
        <v>572</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79</v>
      </c>
      <c r="R33" s="819"/>
      <c r="S33" s="819"/>
      <c r="T33" s="819"/>
      <c r="U33" s="819"/>
      <c r="V33" s="819">
        <v>79</v>
      </c>
      <c r="W33" s="819"/>
      <c r="X33" s="819"/>
      <c r="Y33" s="819"/>
      <c r="Z33" s="819"/>
      <c r="AA33" s="819">
        <v>0</v>
      </c>
      <c r="AB33" s="819"/>
      <c r="AC33" s="819"/>
      <c r="AD33" s="819"/>
      <c r="AE33" s="820"/>
      <c r="AF33" s="821">
        <v>0</v>
      </c>
      <c r="AG33" s="822"/>
      <c r="AH33" s="822"/>
      <c r="AI33" s="822"/>
      <c r="AJ33" s="823"/>
      <c r="AK33" s="890">
        <v>60</v>
      </c>
      <c r="AL33" s="891"/>
      <c r="AM33" s="891"/>
      <c r="AN33" s="891"/>
      <c r="AO33" s="891"/>
      <c r="AP33" s="891">
        <v>358</v>
      </c>
      <c r="AQ33" s="891"/>
      <c r="AR33" s="891"/>
      <c r="AS33" s="891"/>
      <c r="AT33" s="891"/>
      <c r="AU33" s="891">
        <v>358</v>
      </c>
      <c r="AV33" s="891"/>
      <c r="AW33" s="891"/>
      <c r="AX33" s="891"/>
      <c r="AY33" s="891"/>
      <c r="AZ33" s="892" t="s">
        <v>570</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v>
      </c>
      <c r="AG63" s="902"/>
      <c r="AH63" s="902"/>
      <c r="AI63" s="902"/>
      <c r="AJ63" s="903"/>
      <c r="AK63" s="904"/>
      <c r="AL63" s="899"/>
      <c r="AM63" s="899"/>
      <c r="AN63" s="899"/>
      <c r="AO63" s="899"/>
      <c r="AP63" s="902">
        <f>SUM(AP28:AT62)</f>
        <v>1443</v>
      </c>
      <c r="AQ63" s="902"/>
      <c r="AR63" s="902"/>
      <c r="AS63" s="902"/>
      <c r="AT63" s="902"/>
      <c r="AU63" s="902">
        <f>SUM(AU28:AY62)</f>
        <v>1183</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385</v>
      </c>
      <c r="R66" s="778"/>
      <c r="S66" s="778"/>
      <c r="T66" s="778"/>
      <c r="U66" s="779"/>
      <c r="V66" s="777" t="s">
        <v>406</v>
      </c>
      <c r="W66" s="778"/>
      <c r="X66" s="778"/>
      <c r="Y66" s="778"/>
      <c r="Z66" s="779"/>
      <c r="AA66" s="777" t="s">
        <v>387</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573</v>
      </c>
      <c r="C68" s="930"/>
      <c r="D68" s="930"/>
      <c r="E68" s="930"/>
      <c r="F68" s="930"/>
      <c r="G68" s="930"/>
      <c r="H68" s="930"/>
      <c r="I68" s="930"/>
      <c r="J68" s="930"/>
      <c r="K68" s="930"/>
      <c r="L68" s="930"/>
      <c r="M68" s="930"/>
      <c r="N68" s="930"/>
      <c r="O68" s="930"/>
      <c r="P68" s="931"/>
      <c r="Q68" s="932">
        <v>43</v>
      </c>
      <c r="R68" s="926"/>
      <c r="S68" s="926"/>
      <c r="T68" s="926"/>
      <c r="U68" s="926"/>
      <c r="V68" s="926">
        <v>30</v>
      </c>
      <c r="W68" s="926"/>
      <c r="X68" s="926"/>
      <c r="Y68" s="926"/>
      <c r="Z68" s="926"/>
      <c r="AA68" s="926">
        <v>12</v>
      </c>
      <c r="AB68" s="926"/>
      <c r="AC68" s="926"/>
      <c r="AD68" s="926"/>
      <c r="AE68" s="926"/>
      <c r="AF68" s="926">
        <v>9</v>
      </c>
      <c r="AG68" s="926"/>
      <c r="AH68" s="926"/>
      <c r="AI68" s="926"/>
      <c r="AJ68" s="926"/>
      <c r="AK68" s="926">
        <v>14</v>
      </c>
      <c r="AL68" s="926"/>
      <c r="AM68" s="926"/>
      <c r="AN68" s="926"/>
      <c r="AO68" s="926"/>
      <c r="AP68" s="926" t="s">
        <v>510</v>
      </c>
      <c r="AQ68" s="926"/>
      <c r="AR68" s="926"/>
      <c r="AS68" s="926"/>
      <c r="AT68" s="926"/>
      <c r="AU68" s="926" t="s">
        <v>510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574</v>
      </c>
      <c r="C69" s="934"/>
      <c r="D69" s="934"/>
      <c r="E69" s="934"/>
      <c r="F69" s="934"/>
      <c r="G69" s="934"/>
      <c r="H69" s="934"/>
      <c r="I69" s="934"/>
      <c r="J69" s="934"/>
      <c r="K69" s="934"/>
      <c r="L69" s="934"/>
      <c r="M69" s="934"/>
      <c r="N69" s="934"/>
      <c r="O69" s="934"/>
      <c r="P69" s="935"/>
      <c r="Q69" s="936">
        <v>6639</v>
      </c>
      <c r="R69" s="891"/>
      <c r="S69" s="891"/>
      <c r="T69" s="891"/>
      <c r="U69" s="891"/>
      <c r="V69" s="891">
        <v>5898</v>
      </c>
      <c r="W69" s="891"/>
      <c r="X69" s="891"/>
      <c r="Y69" s="891"/>
      <c r="Z69" s="891"/>
      <c r="AA69" s="891">
        <v>740</v>
      </c>
      <c r="AB69" s="891"/>
      <c r="AC69" s="891"/>
      <c r="AD69" s="891"/>
      <c r="AE69" s="891"/>
      <c r="AF69" s="891">
        <v>741</v>
      </c>
      <c r="AG69" s="891"/>
      <c r="AH69" s="891"/>
      <c r="AI69" s="891"/>
      <c r="AJ69" s="891"/>
      <c r="AK69" s="891">
        <v>258</v>
      </c>
      <c r="AL69" s="891"/>
      <c r="AM69" s="891"/>
      <c r="AN69" s="891"/>
      <c r="AO69" s="891"/>
      <c r="AP69" s="891" t="s">
        <v>510</v>
      </c>
      <c r="AQ69" s="891"/>
      <c r="AR69" s="891"/>
      <c r="AS69" s="891"/>
      <c r="AT69" s="891"/>
      <c r="AU69" s="891" t="s">
        <v>510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575</v>
      </c>
      <c r="C70" s="934"/>
      <c r="D70" s="934"/>
      <c r="E70" s="934"/>
      <c r="F70" s="934"/>
      <c r="G70" s="934"/>
      <c r="H70" s="934"/>
      <c r="I70" s="934"/>
      <c r="J70" s="934"/>
      <c r="K70" s="934"/>
      <c r="L70" s="934"/>
      <c r="M70" s="934"/>
      <c r="N70" s="934"/>
      <c r="O70" s="934"/>
      <c r="P70" s="935"/>
      <c r="Q70" s="936">
        <v>14</v>
      </c>
      <c r="R70" s="891"/>
      <c r="S70" s="891"/>
      <c r="T70" s="891"/>
      <c r="U70" s="891"/>
      <c r="V70" s="891">
        <v>12</v>
      </c>
      <c r="W70" s="891"/>
      <c r="X70" s="891"/>
      <c r="Y70" s="891"/>
      <c r="Z70" s="891"/>
      <c r="AA70" s="891">
        <v>2</v>
      </c>
      <c r="AB70" s="891"/>
      <c r="AC70" s="891"/>
      <c r="AD70" s="891"/>
      <c r="AE70" s="891"/>
      <c r="AF70" s="891">
        <v>2</v>
      </c>
      <c r="AG70" s="891"/>
      <c r="AH70" s="891"/>
      <c r="AI70" s="891"/>
      <c r="AJ70" s="891"/>
      <c r="AK70" s="891">
        <v>9</v>
      </c>
      <c r="AL70" s="891"/>
      <c r="AM70" s="891"/>
      <c r="AN70" s="891"/>
      <c r="AO70" s="891"/>
      <c r="AP70" s="891" t="s">
        <v>510</v>
      </c>
      <c r="AQ70" s="891"/>
      <c r="AR70" s="891"/>
      <c r="AS70" s="891"/>
      <c r="AT70" s="891"/>
      <c r="AU70" s="891" t="s">
        <v>510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576</v>
      </c>
      <c r="C71" s="934"/>
      <c r="D71" s="934"/>
      <c r="E71" s="934"/>
      <c r="F71" s="934"/>
      <c r="G71" s="934"/>
      <c r="H71" s="934"/>
      <c r="I71" s="934"/>
      <c r="J71" s="934"/>
      <c r="K71" s="934"/>
      <c r="L71" s="934"/>
      <c r="M71" s="934"/>
      <c r="N71" s="934"/>
      <c r="O71" s="934"/>
      <c r="P71" s="935"/>
      <c r="Q71" s="936">
        <v>5043</v>
      </c>
      <c r="R71" s="891"/>
      <c r="S71" s="891"/>
      <c r="T71" s="891"/>
      <c r="U71" s="891"/>
      <c r="V71" s="891">
        <v>4835</v>
      </c>
      <c r="W71" s="891"/>
      <c r="X71" s="891"/>
      <c r="Y71" s="891"/>
      <c r="Z71" s="891"/>
      <c r="AA71" s="891">
        <v>208</v>
      </c>
      <c r="AB71" s="891"/>
      <c r="AC71" s="891"/>
      <c r="AD71" s="891"/>
      <c r="AE71" s="891"/>
      <c r="AF71" s="891">
        <v>231</v>
      </c>
      <c r="AG71" s="891"/>
      <c r="AH71" s="891"/>
      <c r="AI71" s="891"/>
      <c r="AJ71" s="891"/>
      <c r="AK71" s="891">
        <v>0</v>
      </c>
      <c r="AL71" s="891"/>
      <c r="AM71" s="891"/>
      <c r="AN71" s="891"/>
      <c r="AO71" s="891"/>
      <c r="AP71" s="891">
        <v>423</v>
      </c>
      <c r="AQ71" s="891"/>
      <c r="AR71" s="891"/>
      <c r="AS71" s="891"/>
      <c r="AT71" s="891"/>
      <c r="AU71" s="891">
        <v>34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577</v>
      </c>
      <c r="C72" s="934"/>
      <c r="D72" s="934"/>
      <c r="E72" s="934"/>
      <c r="F72" s="934"/>
      <c r="G72" s="934"/>
      <c r="H72" s="934"/>
      <c r="I72" s="934"/>
      <c r="J72" s="934"/>
      <c r="K72" s="934"/>
      <c r="L72" s="934"/>
      <c r="M72" s="934"/>
      <c r="N72" s="934"/>
      <c r="O72" s="934"/>
      <c r="P72" s="935"/>
      <c r="Q72" s="936">
        <v>6676</v>
      </c>
      <c r="R72" s="891"/>
      <c r="S72" s="891"/>
      <c r="T72" s="891"/>
      <c r="U72" s="891"/>
      <c r="V72" s="891">
        <v>6648</v>
      </c>
      <c r="W72" s="891"/>
      <c r="X72" s="891"/>
      <c r="Y72" s="891"/>
      <c r="Z72" s="891"/>
      <c r="AA72" s="891">
        <v>28</v>
      </c>
      <c r="AB72" s="891"/>
      <c r="AC72" s="891"/>
      <c r="AD72" s="891"/>
      <c r="AE72" s="891"/>
      <c r="AF72" s="891">
        <v>30</v>
      </c>
      <c r="AG72" s="891"/>
      <c r="AH72" s="891"/>
      <c r="AI72" s="891"/>
      <c r="AJ72" s="891"/>
      <c r="AK72" s="891">
        <v>46</v>
      </c>
      <c r="AL72" s="891"/>
      <c r="AM72" s="891"/>
      <c r="AN72" s="891"/>
      <c r="AO72" s="891"/>
      <c r="AP72" s="891" t="s">
        <v>510</v>
      </c>
      <c r="AQ72" s="891"/>
      <c r="AR72" s="891"/>
      <c r="AS72" s="891"/>
      <c r="AT72" s="891"/>
      <c r="AU72" s="891" t="s">
        <v>510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578</v>
      </c>
      <c r="C73" s="934"/>
      <c r="D73" s="934"/>
      <c r="E73" s="934"/>
      <c r="F73" s="934"/>
      <c r="G73" s="934"/>
      <c r="H73" s="934"/>
      <c r="I73" s="934"/>
      <c r="J73" s="934"/>
      <c r="K73" s="934"/>
      <c r="L73" s="934"/>
      <c r="M73" s="934"/>
      <c r="N73" s="934"/>
      <c r="O73" s="934"/>
      <c r="P73" s="935"/>
      <c r="Q73" s="936">
        <v>194</v>
      </c>
      <c r="R73" s="891"/>
      <c r="S73" s="891"/>
      <c r="T73" s="891"/>
      <c r="U73" s="891"/>
      <c r="V73" s="891">
        <v>185</v>
      </c>
      <c r="W73" s="891"/>
      <c r="X73" s="891"/>
      <c r="Y73" s="891"/>
      <c r="Z73" s="891"/>
      <c r="AA73" s="891">
        <v>8</v>
      </c>
      <c r="AB73" s="891"/>
      <c r="AC73" s="891"/>
      <c r="AD73" s="891"/>
      <c r="AE73" s="891"/>
      <c r="AF73" s="891">
        <v>8</v>
      </c>
      <c r="AG73" s="891"/>
      <c r="AH73" s="891"/>
      <c r="AI73" s="891"/>
      <c r="AJ73" s="891"/>
      <c r="AK73" s="891">
        <v>0</v>
      </c>
      <c r="AL73" s="891"/>
      <c r="AM73" s="891"/>
      <c r="AN73" s="891"/>
      <c r="AO73" s="891"/>
      <c r="AP73" s="891" t="s">
        <v>510</v>
      </c>
      <c r="AQ73" s="891"/>
      <c r="AR73" s="891"/>
      <c r="AS73" s="891"/>
      <c r="AT73" s="891"/>
      <c r="AU73" s="891" t="s">
        <v>510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579</v>
      </c>
      <c r="C74" s="934"/>
      <c r="D74" s="934"/>
      <c r="E74" s="934"/>
      <c r="F74" s="934"/>
      <c r="G74" s="934"/>
      <c r="H74" s="934"/>
      <c r="I74" s="934"/>
      <c r="J74" s="934"/>
      <c r="K74" s="934"/>
      <c r="L74" s="934"/>
      <c r="M74" s="934"/>
      <c r="N74" s="934"/>
      <c r="O74" s="934"/>
      <c r="P74" s="935"/>
      <c r="Q74" s="936">
        <v>1698</v>
      </c>
      <c r="R74" s="891"/>
      <c r="S74" s="891"/>
      <c r="T74" s="891"/>
      <c r="U74" s="891"/>
      <c r="V74" s="891">
        <v>1630</v>
      </c>
      <c r="W74" s="891"/>
      <c r="X74" s="891"/>
      <c r="Y74" s="891"/>
      <c r="Z74" s="891"/>
      <c r="AA74" s="891">
        <v>68</v>
      </c>
      <c r="AB74" s="891"/>
      <c r="AC74" s="891"/>
      <c r="AD74" s="891"/>
      <c r="AE74" s="891"/>
      <c r="AF74" s="891">
        <v>68</v>
      </c>
      <c r="AG74" s="891"/>
      <c r="AH74" s="891"/>
      <c r="AI74" s="891"/>
      <c r="AJ74" s="891"/>
      <c r="AK74" s="891">
        <v>124</v>
      </c>
      <c r="AL74" s="891"/>
      <c r="AM74" s="891"/>
      <c r="AN74" s="891"/>
      <c r="AO74" s="891"/>
      <c r="AP74" s="891" t="s">
        <v>510</v>
      </c>
      <c r="AQ74" s="891"/>
      <c r="AR74" s="891"/>
      <c r="AS74" s="891"/>
      <c r="AT74" s="891"/>
      <c r="AU74" s="891" t="s">
        <v>510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580</v>
      </c>
      <c r="C75" s="934"/>
      <c r="D75" s="934"/>
      <c r="E75" s="934"/>
      <c r="F75" s="934"/>
      <c r="G75" s="934"/>
      <c r="H75" s="934"/>
      <c r="I75" s="934"/>
      <c r="J75" s="934"/>
      <c r="K75" s="934"/>
      <c r="L75" s="934"/>
      <c r="M75" s="934"/>
      <c r="N75" s="934"/>
      <c r="O75" s="934"/>
      <c r="P75" s="935"/>
      <c r="Q75" s="939">
        <v>281118</v>
      </c>
      <c r="R75" s="940"/>
      <c r="S75" s="940"/>
      <c r="T75" s="940"/>
      <c r="U75" s="890"/>
      <c r="V75" s="941">
        <v>268079</v>
      </c>
      <c r="W75" s="940"/>
      <c r="X75" s="940"/>
      <c r="Y75" s="940"/>
      <c r="Z75" s="890"/>
      <c r="AA75" s="941">
        <v>13039</v>
      </c>
      <c r="AB75" s="940"/>
      <c r="AC75" s="940"/>
      <c r="AD75" s="940"/>
      <c r="AE75" s="890"/>
      <c r="AF75" s="941">
        <v>13039</v>
      </c>
      <c r="AG75" s="940"/>
      <c r="AH75" s="940"/>
      <c r="AI75" s="940"/>
      <c r="AJ75" s="890"/>
      <c r="AK75" s="941">
        <v>1356</v>
      </c>
      <c r="AL75" s="940"/>
      <c r="AM75" s="940"/>
      <c r="AN75" s="940"/>
      <c r="AO75" s="890"/>
      <c r="AP75" s="941" t="s">
        <v>510</v>
      </c>
      <c r="AQ75" s="940"/>
      <c r="AR75" s="940"/>
      <c r="AS75" s="940"/>
      <c r="AT75" s="890"/>
      <c r="AU75" s="941" t="s">
        <v>510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581</v>
      </c>
      <c r="C76" s="934"/>
      <c r="D76" s="934"/>
      <c r="E76" s="934"/>
      <c r="F76" s="934"/>
      <c r="G76" s="934"/>
      <c r="H76" s="934"/>
      <c r="I76" s="934"/>
      <c r="J76" s="934"/>
      <c r="K76" s="934"/>
      <c r="L76" s="934"/>
      <c r="M76" s="934"/>
      <c r="N76" s="934"/>
      <c r="O76" s="934"/>
      <c r="P76" s="935"/>
      <c r="Q76" s="939">
        <v>1092</v>
      </c>
      <c r="R76" s="940"/>
      <c r="S76" s="940"/>
      <c r="T76" s="940"/>
      <c r="U76" s="890"/>
      <c r="V76" s="941">
        <v>1062</v>
      </c>
      <c r="W76" s="940"/>
      <c r="X76" s="940"/>
      <c r="Y76" s="940"/>
      <c r="Z76" s="890"/>
      <c r="AA76" s="941">
        <v>30</v>
      </c>
      <c r="AB76" s="940"/>
      <c r="AC76" s="940"/>
      <c r="AD76" s="940"/>
      <c r="AE76" s="890"/>
      <c r="AF76" s="941">
        <v>30</v>
      </c>
      <c r="AG76" s="940"/>
      <c r="AH76" s="940"/>
      <c r="AI76" s="940"/>
      <c r="AJ76" s="890"/>
      <c r="AK76" s="941">
        <v>175</v>
      </c>
      <c r="AL76" s="940"/>
      <c r="AM76" s="940"/>
      <c r="AN76" s="940"/>
      <c r="AO76" s="890"/>
      <c r="AP76" s="941" t="s">
        <v>510</v>
      </c>
      <c r="AQ76" s="940"/>
      <c r="AR76" s="940"/>
      <c r="AS76" s="940"/>
      <c r="AT76" s="890"/>
      <c r="AU76" s="941" t="s">
        <v>510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582</v>
      </c>
      <c r="C77" s="934"/>
      <c r="D77" s="934"/>
      <c r="E77" s="934"/>
      <c r="F77" s="934"/>
      <c r="G77" s="934"/>
      <c r="H77" s="934"/>
      <c r="I77" s="934"/>
      <c r="J77" s="934"/>
      <c r="K77" s="934"/>
      <c r="L77" s="934"/>
      <c r="M77" s="934"/>
      <c r="N77" s="934"/>
      <c r="O77" s="934"/>
      <c r="P77" s="935"/>
      <c r="Q77" s="939">
        <v>483</v>
      </c>
      <c r="R77" s="940"/>
      <c r="S77" s="940"/>
      <c r="T77" s="940"/>
      <c r="U77" s="890"/>
      <c r="V77" s="941">
        <v>478</v>
      </c>
      <c r="W77" s="940"/>
      <c r="X77" s="940"/>
      <c r="Y77" s="940"/>
      <c r="Z77" s="890"/>
      <c r="AA77" s="941">
        <v>5</v>
      </c>
      <c r="AB77" s="940"/>
      <c r="AC77" s="940"/>
      <c r="AD77" s="940"/>
      <c r="AE77" s="890"/>
      <c r="AF77" s="941">
        <v>5</v>
      </c>
      <c r="AG77" s="940"/>
      <c r="AH77" s="940"/>
      <c r="AI77" s="940"/>
      <c r="AJ77" s="890"/>
      <c r="AK77" s="941">
        <v>0</v>
      </c>
      <c r="AL77" s="940"/>
      <c r="AM77" s="940"/>
      <c r="AN77" s="940"/>
      <c r="AO77" s="890"/>
      <c r="AP77" s="941">
        <v>15</v>
      </c>
      <c r="AQ77" s="940"/>
      <c r="AR77" s="940"/>
      <c r="AS77" s="940"/>
      <c r="AT77" s="890"/>
      <c r="AU77" s="941">
        <v>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14163</v>
      </c>
      <c r="AG88" s="902"/>
      <c r="AH88" s="902"/>
      <c r="AI88" s="902"/>
      <c r="AJ88" s="902"/>
      <c r="AK88" s="899"/>
      <c r="AL88" s="899"/>
      <c r="AM88" s="899"/>
      <c r="AN88" s="899"/>
      <c r="AO88" s="899"/>
      <c r="AP88" s="902">
        <v>438</v>
      </c>
      <c r="AQ88" s="902"/>
      <c r="AR88" s="902"/>
      <c r="AS88" s="902"/>
      <c r="AT88" s="902"/>
      <c r="AU88" s="902">
        <v>40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SUM(CR7:CV88)</f>
        <v>19</v>
      </c>
      <c r="CS102" s="910"/>
      <c r="CT102" s="910"/>
      <c r="CU102" s="910"/>
      <c r="CV102" s="953"/>
      <c r="CW102" s="952" t="s">
        <v>570</v>
      </c>
      <c r="CX102" s="910"/>
      <c r="CY102" s="910"/>
      <c r="CZ102" s="910"/>
      <c r="DA102" s="953"/>
      <c r="DB102" s="952" t="s">
        <v>586</v>
      </c>
      <c r="DC102" s="910"/>
      <c r="DD102" s="910"/>
      <c r="DE102" s="910"/>
      <c r="DF102" s="953"/>
      <c r="DG102" s="952" t="s">
        <v>571</v>
      </c>
      <c r="DH102" s="910"/>
      <c r="DI102" s="910"/>
      <c r="DJ102" s="910"/>
      <c r="DK102" s="953"/>
      <c r="DL102" s="952" t="s">
        <v>571</v>
      </c>
      <c r="DM102" s="910"/>
      <c r="DN102" s="910"/>
      <c r="DO102" s="910"/>
      <c r="DP102" s="953"/>
      <c r="DQ102" s="952" t="s">
        <v>569</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299</v>
      </c>
      <c r="AG109" s="955"/>
      <c r="AH109" s="955"/>
      <c r="AI109" s="955"/>
      <c r="AJ109" s="956"/>
      <c r="AK109" s="954" t="s">
        <v>298</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299</v>
      </c>
      <c r="BW109" s="955"/>
      <c r="BX109" s="955"/>
      <c r="BY109" s="955"/>
      <c r="BZ109" s="956"/>
      <c r="CA109" s="954" t="s">
        <v>298</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299</v>
      </c>
      <c r="DM109" s="955"/>
      <c r="DN109" s="955"/>
      <c r="DO109" s="955"/>
      <c r="DP109" s="956"/>
      <c r="DQ109" s="954" t="s">
        <v>298</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733748</v>
      </c>
      <c r="AB110" s="962"/>
      <c r="AC110" s="962"/>
      <c r="AD110" s="962"/>
      <c r="AE110" s="963"/>
      <c r="AF110" s="964">
        <v>738725</v>
      </c>
      <c r="AG110" s="962"/>
      <c r="AH110" s="962"/>
      <c r="AI110" s="962"/>
      <c r="AJ110" s="963"/>
      <c r="AK110" s="964">
        <v>722716</v>
      </c>
      <c r="AL110" s="962"/>
      <c r="AM110" s="962"/>
      <c r="AN110" s="962"/>
      <c r="AO110" s="963"/>
      <c r="AP110" s="965">
        <v>39.5</v>
      </c>
      <c r="AQ110" s="966"/>
      <c r="AR110" s="966"/>
      <c r="AS110" s="966"/>
      <c r="AT110" s="967"/>
      <c r="AU110" s="968" t="s">
        <v>67</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5686741</v>
      </c>
      <c r="BR110" s="997"/>
      <c r="BS110" s="997"/>
      <c r="BT110" s="997"/>
      <c r="BU110" s="997"/>
      <c r="BV110" s="997">
        <v>5602108</v>
      </c>
      <c r="BW110" s="997"/>
      <c r="BX110" s="997"/>
      <c r="BY110" s="997"/>
      <c r="BZ110" s="997"/>
      <c r="CA110" s="997">
        <v>5554356</v>
      </c>
      <c r="CB110" s="997"/>
      <c r="CC110" s="997"/>
      <c r="CD110" s="997"/>
      <c r="CE110" s="997"/>
      <c r="CF110" s="1011">
        <v>303.39999999999998</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427</v>
      </c>
      <c r="DM110" s="997"/>
      <c r="DN110" s="997"/>
      <c r="DO110" s="997"/>
      <c r="DP110" s="997"/>
      <c r="DQ110" s="997" t="s">
        <v>428</v>
      </c>
      <c r="DR110" s="997"/>
      <c r="DS110" s="997"/>
      <c r="DT110" s="997"/>
      <c r="DU110" s="997"/>
      <c r="DV110" s="998" t="s">
        <v>382</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403</v>
      </c>
      <c r="AG111" s="1004"/>
      <c r="AH111" s="1004"/>
      <c r="AI111" s="1004"/>
      <c r="AJ111" s="1005"/>
      <c r="AK111" s="1006" t="s">
        <v>428</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324000</v>
      </c>
      <c r="BR111" s="990"/>
      <c r="BS111" s="990"/>
      <c r="BT111" s="990"/>
      <c r="BU111" s="990"/>
      <c r="BV111" s="990" t="s">
        <v>427</v>
      </c>
      <c r="BW111" s="990"/>
      <c r="BX111" s="990"/>
      <c r="BY111" s="990"/>
      <c r="BZ111" s="990"/>
      <c r="CA111" s="990">
        <v>5779</v>
      </c>
      <c r="CB111" s="990"/>
      <c r="CC111" s="990"/>
      <c r="CD111" s="990"/>
      <c r="CE111" s="990"/>
      <c r="CF111" s="984">
        <v>0.3</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382</v>
      </c>
      <c r="DM111" s="990"/>
      <c r="DN111" s="990"/>
      <c r="DO111" s="990"/>
      <c r="DP111" s="990"/>
      <c r="DQ111" s="990" t="s">
        <v>382</v>
      </c>
      <c r="DR111" s="990"/>
      <c r="DS111" s="990"/>
      <c r="DT111" s="990"/>
      <c r="DU111" s="990"/>
      <c r="DV111" s="991" t="s">
        <v>122</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428</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1265314</v>
      </c>
      <c r="BR112" s="990"/>
      <c r="BS112" s="990"/>
      <c r="BT112" s="990"/>
      <c r="BU112" s="990"/>
      <c r="BV112" s="990">
        <v>1235542</v>
      </c>
      <c r="BW112" s="990"/>
      <c r="BX112" s="990"/>
      <c r="BY112" s="990"/>
      <c r="BZ112" s="990"/>
      <c r="CA112" s="990">
        <v>1142119</v>
      </c>
      <c r="CB112" s="990"/>
      <c r="CC112" s="990"/>
      <c r="CD112" s="990"/>
      <c r="CE112" s="990"/>
      <c r="CF112" s="984">
        <v>62.4</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427</v>
      </c>
      <c r="DM112" s="990"/>
      <c r="DN112" s="990"/>
      <c r="DO112" s="990"/>
      <c r="DP112" s="990"/>
      <c r="DQ112" s="990" t="s">
        <v>427</v>
      </c>
      <c r="DR112" s="990"/>
      <c r="DS112" s="990"/>
      <c r="DT112" s="990"/>
      <c r="DU112" s="990"/>
      <c r="DV112" s="991" t="s">
        <v>382</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122405</v>
      </c>
      <c r="AB113" s="1004"/>
      <c r="AC113" s="1004"/>
      <c r="AD113" s="1004"/>
      <c r="AE113" s="1005"/>
      <c r="AF113" s="1006">
        <v>134103</v>
      </c>
      <c r="AG113" s="1004"/>
      <c r="AH113" s="1004"/>
      <c r="AI113" s="1004"/>
      <c r="AJ113" s="1005"/>
      <c r="AK113" s="1006">
        <v>124687</v>
      </c>
      <c r="AL113" s="1004"/>
      <c r="AM113" s="1004"/>
      <c r="AN113" s="1004"/>
      <c r="AO113" s="1005"/>
      <c r="AP113" s="1007">
        <v>6.8</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52402</v>
      </c>
      <c r="BR113" s="990"/>
      <c r="BS113" s="990"/>
      <c r="BT113" s="990"/>
      <c r="BU113" s="990"/>
      <c r="BV113" s="990">
        <v>46005</v>
      </c>
      <c r="BW113" s="990"/>
      <c r="BX113" s="990"/>
      <c r="BY113" s="990"/>
      <c r="BZ113" s="990"/>
      <c r="CA113" s="990">
        <v>39664</v>
      </c>
      <c r="CB113" s="990"/>
      <c r="CC113" s="990"/>
      <c r="CD113" s="990"/>
      <c r="CE113" s="990"/>
      <c r="CF113" s="984">
        <v>2.2000000000000002</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382</v>
      </c>
      <c r="DM113" s="1029"/>
      <c r="DN113" s="1029"/>
      <c r="DO113" s="1029"/>
      <c r="DP113" s="1030"/>
      <c r="DQ113" s="1031" t="s">
        <v>427</v>
      </c>
      <c r="DR113" s="1029"/>
      <c r="DS113" s="1029"/>
      <c r="DT113" s="1029"/>
      <c r="DU113" s="1030"/>
      <c r="DV113" s="1032" t="s">
        <v>403</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7733</v>
      </c>
      <c r="AB114" s="1029"/>
      <c r="AC114" s="1029"/>
      <c r="AD114" s="1029"/>
      <c r="AE114" s="1030"/>
      <c r="AF114" s="1031">
        <v>7206</v>
      </c>
      <c r="AG114" s="1029"/>
      <c r="AH114" s="1029"/>
      <c r="AI114" s="1029"/>
      <c r="AJ114" s="1030"/>
      <c r="AK114" s="1031">
        <v>4402</v>
      </c>
      <c r="AL114" s="1029"/>
      <c r="AM114" s="1029"/>
      <c r="AN114" s="1029"/>
      <c r="AO114" s="1030"/>
      <c r="AP114" s="1032">
        <v>0.2</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718214</v>
      </c>
      <c r="BR114" s="990"/>
      <c r="BS114" s="990"/>
      <c r="BT114" s="990"/>
      <c r="BU114" s="990"/>
      <c r="BV114" s="990">
        <v>690919</v>
      </c>
      <c r="BW114" s="990"/>
      <c r="BX114" s="990"/>
      <c r="BY114" s="990"/>
      <c r="BZ114" s="990"/>
      <c r="CA114" s="990">
        <v>693563</v>
      </c>
      <c r="CB114" s="990"/>
      <c r="CC114" s="990"/>
      <c r="CD114" s="990"/>
      <c r="CE114" s="990"/>
      <c r="CF114" s="984">
        <v>37.9</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403</v>
      </c>
      <c r="DM114" s="1029"/>
      <c r="DN114" s="1029"/>
      <c r="DO114" s="1029"/>
      <c r="DP114" s="1030"/>
      <c r="DQ114" s="1031" t="s">
        <v>403</v>
      </c>
      <c r="DR114" s="1029"/>
      <c r="DS114" s="1029"/>
      <c r="DT114" s="1029"/>
      <c r="DU114" s="1030"/>
      <c r="DV114" s="1032" t="s">
        <v>403</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427</v>
      </c>
      <c r="AB115" s="1004"/>
      <c r="AC115" s="1004"/>
      <c r="AD115" s="1004"/>
      <c r="AE115" s="1005"/>
      <c r="AF115" s="1006" t="s">
        <v>427</v>
      </c>
      <c r="AG115" s="1004"/>
      <c r="AH115" s="1004"/>
      <c r="AI115" s="1004"/>
      <c r="AJ115" s="1005"/>
      <c r="AK115" s="1006" t="s">
        <v>382</v>
      </c>
      <c r="AL115" s="1004"/>
      <c r="AM115" s="1004"/>
      <c r="AN115" s="1004"/>
      <c r="AO115" s="1005"/>
      <c r="AP115" s="1007" t="s">
        <v>428</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122</v>
      </c>
      <c r="BW115" s="990"/>
      <c r="BX115" s="990"/>
      <c r="BY115" s="990"/>
      <c r="BZ115" s="990"/>
      <c r="CA115" s="990" t="s">
        <v>382</v>
      </c>
      <c r="CB115" s="990"/>
      <c r="CC115" s="990"/>
      <c r="CD115" s="990"/>
      <c r="CE115" s="990"/>
      <c r="CF115" s="984" t="s">
        <v>122</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427</v>
      </c>
      <c r="DR115" s="1029"/>
      <c r="DS115" s="1029"/>
      <c r="DT115" s="1029"/>
      <c r="DU115" s="1030"/>
      <c r="DV115" s="1032" t="s">
        <v>428</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975</v>
      </c>
      <c r="AB116" s="1029"/>
      <c r="AC116" s="1029"/>
      <c r="AD116" s="1029"/>
      <c r="AE116" s="1030"/>
      <c r="AF116" s="1031" t="s">
        <v>427</v>
      </c>
      <c r="AG116" s="1029"/>
      <c r="AH116" s="1029"/>
      <c r="AI116" s="1029"/>
      <c r="AJ116" s="1030"/>
      <c r="AK116" s="1031" t="s">
        <v>427</v>
      </c>
      <c r="AL116" s="1029"/>
      <c r="AM116" s="1029"/>
      <c r="AN116" s="1029"/>
      <c r="AO116" s="1030"/>
      <c r="AP116" s="1032" t="s">
        <v>403</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382</v>
      </c>
      <c r="BR116" s="990"/>
      <c r="BS116" s="990"/>
      <c r="BT116" s="990"/>
      <c r="BU116" s="990"/>
      <c r="BV116" s="990" t="s">
        <v>427</v>
      </c>
      <c r="BW116" s="990"/>
      <c r="BX116" s="990"/>
      <c r="BY116" s="990"/>
      <c r="BZ116" s="990"/>
      <c r="CA116" s="990" t="s">
        <v>427</v>
      </c>
      <c r="CB116" s="990"/>
      <c r="CC116" s="990"/>
      <c r="CD116" s="990"/>
      <c r="CE116" s="990"/>
      <c r="CF116" s="984" t="s">
        <v>403</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382</v>
      </c>
      <c r="DH116" s="1029"/>
      <c r="DI116" s="1029"/>
      <c r="DJ116" s="1029"/>
      <c r="DK116" s="1030"/>
      <c r="DL116" s="1031" t="s">
        <v>382</v>
      </c>
      <c r="DM116" s="1029"/>
      <c r="DN116" s="1029"/>
      <c r="DO116" s="1029"/>
      <c r="DP116" s="1030"/>
      <c r="DQ116" s="1031" t="s">
        <v>122</v>
      </c>
      <c r="DR116" s="1029"/>
      <c r="DS116" s="1029"/>
      <c r="DT116" s="1029"/>
      <c r="DU116" s="1030"/>
      <c r="DV116" s="1032" t="s">
        <v>430</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864861</v>
      </c>
      <c r="AB117" s="1047"/>
      <c r="AC117" s="1047"/>
      <c r="AD117" s="1047"/>
      <c r="AE117" s="1048"/>
      <c r="AF117" s="1049">
        <v>880034</v>
      </c>
      <c r="AG117" s="1047"/>
      <c r="AH117" s="1047"/>
      <c r="AI117" s="1047"/>
      <c r="AJ117" s="1048"/>
      <c r="AK117" s="1049">
        <v>851805</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403</v>
      </c>
      <c r="BW117" s="990"/>
      <c r="BX117" s="990"/>
      <c r="BY117" s="990"/>
      <c r="BZ117" s="990"/>
      <c r="CA117" s="990" t="s">
        <v>427</v>
      </c>
      <c r="CB117" s="990"/>
      <c r="CC117" s="990"/>
      <c r="CD117" s="990"/>
      <c r="CE117" s="990"/>
      <c r="CF117" s="984" t="s">
        <v>428</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403</v>
      </c>
      <c r="DM117" s="1029"/>
      <c r="DN117" s="1029"/>
      <c r="DO117" s="1029"/>
      <c r="DP117" s="1030"/>
      <c r="DQ117" s="1031" t="s">
        <v>382</v>
      </c>
      <c r="DR117" s="1029"/>
      <c r="DS117" s="1029"/>
      <c r="DT117" s="1029"/>
      <c r="DU117" s="1030"/>
      <c r="DV117" s="1032" t="s">
        <v>403</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299</v>
      </c>
      <c r="AG118" s="955"/>
      <c r="AH118" s="955"/>
      <c r="AI118" s="955"/>
      <c r="AJ118" s="956"/>
      <c r="AK118" s="954" t="s">
        <v>298</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382</v>
      </c>
      <c r="BR118" s="1068"/>
      <c r="BS118" s="1068"/>
      <c r="BT118" s="1068"/>
      <c r="BU118" s="1068"/>
      <c r="BV118" s="1068" t="s">
        <v>382</v>
      </c>
      <c r="BW118" s="1068"/>
      <c r="BX118" s="1068"/>
      <c r="BY118" s="1068"/>
      <c r="BZ118" s="1068"/>
      <c r="CA118" s="1068" t="s">
        <v>427</v>
      </c>
      <c r="CB118" s="1068"/>
      <c r="CC118" s="1068"/>
      <c r="CD118" s="1068"/>
      <c r="CE118" s="1068"/>
      <c r="CF118" s="984" t="s">
        <v>382</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382</v>
      </c>
      <c r="DH118" s="1029"/>
      <c r="DI118" s="1029"/>
      <c r="DJ118" s="1029"/>
      <c r="DK118" s="1030"/>
      <c r="DL118" s="1031" t="s">
        <v>427</v>
      </c>
      <c r="DM118" s="1029"/>
      <c r="DN118" s="1029"/>
      <c r="DO118" s="1029"/>
      <c r="DP118" s="1030"/>
      <c r="DQ118" s="1031" t="s">
        <v>403</v>
      </c>
      <c r="DR118" s="1029"/>
      <c r="DS118" s="1029"/>
      <c r="DT118" s="1029"/>
      <c r="DU118" s="1030"/>
      <c r="DV118" s="1032" t="s">
        <v>382</v>
      </c>
      <c r="DW118" s="1033"/>
      <c r="DX118" s="1033"/>
      <c r="DY118" s="1033"/>
      <c r="DZ118" s="1034"/>
    </row>
    <row r="119" spans="1:130" s="226" customFormat="1" ht="26.25" customHeight="1">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427</v>
      </c>
      <c r="AG119" s="962"/>
      <c r="AH119" s="962"/>
      <c r="AI119" s="962"/>
      <c r="AJ119" s="963"/>
      <c r="AK119" s="964" t="s">
        <v>382</v>
      </c>
      <c r="AL119" s="962"/>
      <c r="AM119" s="962"/>
      <c r="AN119" s="962"/>
      <c r="AO119" s="963"/>
      <c r="AP119" s="965" t="s">
        <v>122</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454</v>
      </c>
      <c r="BP119" s="1076"/>
      <c r="BQ119" s="1067">
        <v>8046671</v>
      </c>
      <c r="BR119" s="1068"/>
      <c r="BS119" s="1068"/>
      <c r="BT119" s="1068"/>
      <c r="BU119" s="1068"/>
      <c r="BV119" s="1068">
        <v>7574574</v>
      </c>
      <c r="BW119" s="1068"/>
      <c r="BX119" s="1068"/>
      <c r="BY119" s="1068"/>
      <c r="BZ119" s="1068"/>
      <c r="CA119" s="1068">
        <v>7435481</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324000</v>
      </c>
      <c r="DH119" s="1054"/>
      <c r="DI119" s="1054"/>
      <c r="DJ119" s="1054"/>
      <c r="DK119" s="1055"/>
      <c r="DL119" s="1053" t="s">
        <v>382</v>
      </c>
      <c r="DM119" s="1054"/>
      <c r="DN119" s="1054"/>
      <c r="DO119" s="1054"/>
      <c r="DP119" s="1055"/>
      <c r="DQ119" s="1053">
        <v>5779</v>
      </c>
      <c r="DR119" s="1054"/>
      <c r="DS119" s="1054"/>
      <c r="DT119" s="1054"/>
      <c r="DU119" s="1055"/>
      <c r="DV119" s="1056">
        <v>0.3</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382</v>
      </c>
      <c r="AB120" s="1029"/>
      <c r="AC120" s="1029"/>
      <c r="AD120" s="1029"/>
      <c r="AE120" s="1030"/>
      <c r="AF120" s="1031" t="s">
        <v>382</v>
      </c>
      <c r="AG120" s="1029"/>
      <c r="AH120" s="1029"/>
      <c r="AI120" s="1029"/>
      <c r="AJ120" s="1030"/>
      <c r="AK120" s="1031" t="s">
        <v>403</v>
      </c>
      <c r="AL120" s="1029"/>
      <c r="AM120" s="1029"/>
      <c r="AN120" s="1029"/>
      <c r="AO120" s="1030"/>
      <c r="AP120" s="1032" t="s">
        <v>427</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3281936</v>
      </c>
      <c r="BR120" s="997"/>
      <c r="BS120" s="997"/>
      <c r="BT120" s="997"/>
      <c r="BU120" s="997"/>
      <c r="BV120" s="997">
        <v>4866943</v>
      </c>
      <c r="BW120" s="997"/>
      <c r="BX120" s="997"/>
      <c r="BY120" s="997"/>
      <c r="BZ120" s="997"/>
      <c r="CA120" s="997">
        <v>5700604</v>
      </c>
      <c r="CB120" s="997"/>
      <c r="CC120" s="997"/>
      <c r="CD120" s="997"/>
      <c r="CE120" s="997"/>
      <c r="CF120" s="1011">
        <v>311.39999999999998</v>
      </c>
      <c r="CG120" s="1012"/>
      <c r="CH120" s="1012"/>
      <c r="CI120" s="1012"/>
      <c r="CJ120" s="1012"/>
      <c r="CK120" s="1077" t="s">
        <v>458</v>
      </c>
      <c r="CL120" s="1078"/>
      <c r="CM120" s="1078"/>
      <c r="CN120" s="1078"/>
      <c r="CO120" s="1079"/>
      <c r="CP120" s="1085" t="s">
        <v>459</v>
      </c>
      <c r="CQ120" s="1086"/>
      <c r="CR120" s="1086"/>
      <c r="CS120" s="1086"/>
      <c r="CT120" s="1086"/>
      <c r="CU120" s="1086"/>
      <c r="CV120" s="1086"/>
      <c r="CW120" s="1086"/>
      <c r="CX120" s="1086"/>
      <c r="CY120" s="1086"/>
      <c r="CZ120" s="1086"/>
      <c r="DA120" s="1086"/>
      <c r="DB120" s="1086"/>
      <c r="DC120" s="1086"/>
      <c r="DD120" s="1086"/>
      <c r="DE120" s="1086"/>
      <c r="DF120" s="1087"/>
      <c r="DG120" s="996">
        <v>642636</v>
      </c>
      <c r="DH120" s="997"/>
      <c r="DI120" s="997"/>
      <c r="DJ120" s="997"/>
      <c r="DK120" s="997"/>
      <c r="DL120" s="997">
        <v>592284</v>
      </c>
      <c r="DM120" s="997"/>
      <c r="DN120" s="997"/>
      <c r="DO120" s="997"/>
      <c r="DP120" s="997"/>
      <c r="DQ120" s="997">
        <v>541284</v>
      </c>
      <c r="DR120" s="997"/>
      <c r="DS120" s="997"/>
      <c r="DT120" s="997"/>
      <c r="DU120" s="997"/>
      <c r="DV120" s="998">
        <v>29.6</v>
      </c>
      <c r="DW120" s="998"/>
      <c r="DX120" s="998"/>
      <c r="DY120" s="998"/>
      <c r="DZ120" s="999"/>
    </row>
    <row r="121" spans="1:130" s="226" customFormat="1" ht="26.25" customHeight="1">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427</v>
      </c>
      <c r="AG121" s="1029"/>
      <c r="AH121" s="1029"/>
      <c r="AI121" s="1029"/>
      <c r="AJ121" s="1030"/>
      <c r="AK121" s="1031" t="s">
        <v>427</v>
      </c>
      <c r="AL121" s="1029"/>
      <c r="AM121" s="1029"/>
      <c r="AN121" s="1029"/>
      <c r="AO121" s="1030"/>
      <c r="AP121" s="1032" t="s">
        <v>427</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v>32545</v>
      </c>
      <c r="BR121" s="990"/>
      <c r="BS121" s="990"/>
      <c r="BT121" s="990"/>
      <c r="BU121" s="990"/>
      <c r="BV121" s="990">
        <v>29237</v>
      </c>
      <c r="BW121" s="990"/>
      <c r="BX121" s="990"/>
      <c r="BY121" s="990"/>
      <c r="BZ121" s="990"/>
      <c r="CA121" s="990">
        <v>43058</v>
      </c>
      <c r="CB121" s="990"/>
      <c r="CC121" s="990"/>
      <c r="CD121" s="990"/>
      <c r="CE121" s="990"/>
      <c r="CF121" s="984">
        <v>2.4</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v>426753</v>
      </c>
      <c r="DH121" s="990"/>
      <c r="DI121" s="990"/>
      <c r="DJ121" s="990"/>
      <c r="DK121" s="990"/>
      <c r="DL121" s="990">
        <v>391724</v>
      </c>
      <c r="DM121" s="990"/>
      <c r="DN121" s="990"/>
      <c r="DO121" s="990"/>
      <c r="DP121" s="990"/>
      <c r="DQ121" s="990">
        <v>357630</v>
      </c>
      <c r="DR121" s="990"/>
      <c r="DS121" s="990"/>
      <c r="DT121" s="990"/>
      <c r="DU121" s="990"/>
      <c r="DV121" s="991">
        <v>19.5</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382</v>
      </c>
      <c r="AB122" s="1029"/>
      <c r="AC122" s="1029"/>
      <c r="AD122" s="1029"/>
      <c r="AE122" s="1030"/>
      <c r="AF122" s="1031" t="s">
        <v>427</v>
      </c>
      <c r="AG122" s="1029"/>
      <c r="AH122" s="1029"/>
      <c r="AI122" s="1029"/>
      <c r="AJ122" s="1030"/>
      <c r="AK122" s="1031" t="s">
        <v>382</v>
      </c>
      <c r="AL122" s="1029"/>
      <c r="AM122" s="1029"/>
      <c r="AN122" s="1029"/>
      <c r="AO122" s="1030"/>
      <c r="AP122" s="1032" t="s">
        <v>382</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5071241</v>
      </c>
      <c r="BR122" s="1068"/>
      <c r="BS122" s="1068"/>
      <c r="BT122" s="1068"/>
      <c r="BU122" s="1068"/>
      <c r="BV122" s="1068">
        <v>4984620</v>
      </c>
      <c r="BW122" s="1068"/>
      <c r="BX122" s="1068"/>
      <c r="BY122" s="1068"/>
      <c r="BZ122" s="1068"/>
      <c r="CA122" s="1068">
        <v>4630525</v>
      </c>
      <c r="CB122" s="1068"/>
      <c r="CC122" s="1068"/>
      <c r="CD122" s="1068"/>
      <c r="CE122" s="1068"/>
      <c r="CF122" s="1088">
        <v>252.9</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195925</v>
      </c>
      <c r="DH122" s="990"/>
      <c r="DI122" s="990"/>
      <c r="DJ122" s="990"/>
      <c r="DK122" s="990"/>
      <c r="DL122" s="990">
        <v>251534</v>
      </c>
      <c r="DM122" s="990"/>
      <c r="DN122" s="990"/>
      <c r="DO122" s="990"/>
      <c r="DP122" s="990"/>
      <c r="DQ122" s="990">
        <v>243205</v>
      </c>
      <c r="DR122" s="990"/>
      <c r="DS122" s="990"/>
      <c r="DT122" s="990"/>
      <c r="DU122" s="990"/>
      <c r="DV122" s="991">
        <v>13.3</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427</v>
      </c>
      <c r="AB123" s="1029"/>
      <c r="AC123" s="1029"/>
      <c r="AD123" s="1029"/>
      <c r="AE123" s="1030"/>
      <c r="AF123" s="1031" t="s">
        <v>382</v>
      </c>
      <c r="AG123" s="1029"/>
      <c r="AH123" s="1029"/>
      <c r="AI123" s="1029"/>
      <c r="AJ123" s="1030"/>
      <c r="AK123" s="1031" t="s">
        <v>403</v>
      </c>
      <c r="AL123" s="1029"/>
      <c r="AM123" s="1029"/>
      <c r="AN123" s="1029"/>
      <c r="AO123" s="1030"/>
      <c r="AP123" s="1032" t="s">
        <v>427</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464</v>
      </c>
      <c r="BP123" s="1076"/>
      <c r="BQ123" s="1135">
        <v>8385722</v>
      </c>
      <c r="BR123" s="1136"/>
      <c r="BS123" s="1136"/>
      <c r="BT123" s="1136"/>
      <c r="BU123" s="1136"/>
      <c r="BV123" s="1136">
        <v>9880800</v>
      </c>
      <c r="BW123" s="1136"/>
      <c r="BX123" s="1136"/>
      <c r="BY123" s="1136"/>
      <c r="BZ123" s="1136"/>
      <c r="CA123" s="1136">
        <v>10374187</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t="s">
        <v>403</v>
      </c>
      <c r="DH123" s="1029"/>
      <c r="DI123" s="1029"/>
      <c r="DJ123" s="1029"/>
      <c r="DK123" s="1030"/>
      <c r="DL123" s="1031" t="s">
        <v>427</v>
      </c>
      <c r="DM123" s="1029"/>
      <c r="DN123" s="1029"/>
      <c r="DO123" s="1029"/>
      <c r="DP123" s="1030"/>
      <c r="DQ123" s="1031" t="s">
        <v>382</v>
      </c>
      <c r="DR123" s="1029"/>
      <c r="DS123" s="1029"/>
      <c r="DT123" s="1029"/>
      <c r="DU123" s="1030"/>
      <c r="DV123" s="1032" t="s">
        <v>382</v>
      </c>
      <c r="DW123" s="1033"/>
      <c r="DX123" s="1033"/>
      <c r="DY123" s="1033"/>
      <c r="DZ123" s="1034"/>
    </row>
    <row r="124" spans="1:130" s="226" customFormat="1" ht="26.25" customHeight="1" thickBot="1">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382</v>
      </c>
      <c r="AB124" s="1029"/>
      <c r="AC124" s="1029"/>
      <c r="AD124" s="1029"/>
      <c r="AE124" s="1030"/>
      <c r="AF124" s="1031" t="s">
        <v>382</v>
      </c>
      <c r="AG124" s="1029"/>
      <c r="AH124" s="1029"/>
      <c r="AI124" s="1029"/>
      <c r="AJ124" s="1030"/>
      <c r="AK124" s="1031" t="s">
        <v>403</v>
      </c>
      <c r="AL124" s="1029"/>
      <c r="AM124" s="1029"/>
      <c r="AN124" s="1029"/>
      <c r="AO124" s="1030"/>
      <c r="AP124" s="1032" t="s">
        <v>403</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403</v>
      </c>
      <c r="BR124" s="1098"/>
      <c r="BS124" s="1098"/>
      <c r="BT124" s="1098"/>
      <c r="BU124" s="1098"/>
      <c r="BV124" s="1098" t="s">
        <v>382</v>
      </c>
      <c r="BW124" s="1098"/>
      <c r="BX124" s="1098"/>
      <c r="BY124" s="1098"/>
      <c r="BZ124" s="1098"/>
      <c r="CA124" s="1098" t="s">
        <v>427</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469</v>
      </c>
      <c r="DM124" s="1054"/>
      <c r="DN124" s="1054"/>
      <c r="DO124" s="1054"/>
      <c r="DP124" s="1055"/>
      <c r="DQ124" s="1053" t="s">
        <v>470</v>
      </c>
      <c r="DR124" s="1054"/>
      <c r="DS124" s="1054"/>
      <c r="DT124" s="1054"/>
      <c r="DU124" s="1055"/>
      <c r="DV124" s="1056" t="s">
        <v>122</v>
      </c>
      <c r="DW124" s="1057"/>
      <c r="DX124" s="1057"/>
      <c r="DY124" s="1057"/>
      <c r="DZ124" s="1058"/>
    </row>
    <row r="125" spans="1:130" s="226" customFormat="1" ht="26.25" customHeight="1">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470</v>
      </c>
      <c r="AB125" s="1029"/>
      <c r="AC125" s="1029"/>
      <c r="AD125" s="1029"/>
      <c r="AE125" s="1030"/>
      <c r="AF125" s="1031" t="s">
        <v>122</v>
      </c>
      <c r="AG125" s="1029"/>
      <c r="AH125" s="1029"/>
      <c r="AI125" s="1029"/>
      <c r="AJ125" s="1030"/>
      <c r="AK125" s="1031" t="s">
        <v>471</v>
      </c>
      <c r="AL125" s="1029"/>
      <c r="AM125" s="1029"/>
      <c r="AN125" s="1029"/>
      <c r="AO125" s="1030"/>
      <c r="AP125" s="1032" t="s">
        <v>472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472</v>
      </c>
      <c r="DH125" s="997"/>
      <c r="DI125" s="997"/>
      <c r="DJ125" s="997"/>
      <c r="DK125" s="997"/>
      <c r="DL125" s="997" t="s">
        <v>382</v>
      </c>
      <c r="DM125" s="997"/>
      <c r="DN125" s="997"/>
      <c r="DO125" s="997"/>
      <c r="DP125" s="997"/>
      <c r="DQ125" s="997" t="s">
        <v>430</v>
      </c>
      <c r="DR125" s="997"/>
      <c r="DS125" s="997"/>
      <c r="DT125" s="997"/>
      <c r="DU125" s="997"/>
      <c r="DV125" s="998" t="s">
        <v>430</v>
      </c>
      <c r="DW125" s="998"/>
      <c r="DX125" s="998"/>
      <c r="DY125" s="998"/>
      <c r="DZ125" s="999"/>
    </row>
    <row r="126" spans="1:130" s="226" customFormat="1" ht="26.25" customHeight="1" thickBot="1">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468</v>
      </c>
      <c r="AG126" s="1029"/>
      <c r="AH126" s="1029"/>
      <c r="AI126" s="1029"/>
      <c r="AJ126" s="1030"/>
      <c r="AK126" s="1031" t="s">
        <v>430</v>
      </c>
      <c r="AL126" s="1029"/>
      <c r="AM126" s="1029"/>
      <c r="AN126" s="1029"/>
      <c r="AO126" s="1030"/>
      <c r="AP126" s="1032" t="s">
        <v>469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430</v>
      </c>
      <c r="DR126" s="990"/>
      <c r="DS126" s="990"/>
      <c r="DT126" s="990"/>
      <c r="DU126" s="990"/>
      <c r="DV126" s="991" t="s">
        <v>469</v>
      </c>
      <c r="DW126" s="991"/>
      <c r="DX126" s="991"/>
      <c r="DY126" s="991"/>
      <c r="DZ126" s="992"/>
    </row>
    <row r="127" spans="1:130" s="226" customFormat="1" ht="26.25" customHeight="1">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469</v>
      </c>
      <c r="AB127" s="1029"/>
      <c r="AC127" s="1029"/>
      <c r="AD127" s="1029"/>
      <c r="AE127" s="1030"/>
      <c r="AF127" s="1031" t="s">
        <v>122</v>
      </c>
      <c r="AG127" s="1029"/>
      <c r="AH127" s="1029"/>
      <c r="AI127" s="1029"/>
      <c r="AJ127" s="1030"/>
      <c r="AK127" s="1031" t="s">
        <v>469</v>
      </c>
      <c r="AL127" s="1029"/>
      <c r="AM127" s="1029"/>
      <c r="AN127" s="1029"/>
      <c r="AO127" s="1030"/>
      <c r="AP127" s="1032" t="s">
        <v>468</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470</v>
      </c>
      <c r="DH127" s="990"/>
      <c r="DI127" s="990"/>
      <c r="DJ127" s="990"/>
      <c r="DK127" s="990"/>
      <c r="DL127" s="990" t="s">
        <v>382</v>
      </c>
      <c r="DM127" s="990"/>
      <c r="DN127" s="990"/>
      <c r="DO127" s="990"/>
      <c r="DP127" s="990"/>
      <c r="DQ127" s="990" t="s">
        <v>471</v>
      </c>
      <c r="DR127" s="990"/>
      <c r="DS127" s="990"/>
      <c r="DT127" s="990"/>
      <c r="DU127" s="990"/>
      <c r="DV127" s="991" t="s">
        <v>482</v>
      </c>
      <c r="DW127" s="991"/>
      <c r="DX127" s="991"/>
      <c r="DY127" s="991"/>
      <c r="DZ127" s="992"/>
    </row>
    <row r="128" spans="1:130" s="226" customFormat="1" ht="26.25" customHeight="1" thickBot="1">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8764</v>
      </c>
      <c r="AB128" s="1118"/>
      <c r="AC128" s="1118"/>
      <c r="AD128" s="1118"/>
      <c r="AE128" s="1119"/>
      <c r="AF128" s="1120">
        <v>8764</v>
      </c>
      <c r="AG128" s="1118"/>
      <c r="AH128" s="1118"/>
      <c r="AI128" s="1118"/>
      <c r="AJ128" s="1119"/>
      <c r="AK128" s="1120">
        <v>8037</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487</v>
      </c>
      <c r="DH128" s="1110"/>
      <c r="DI128" s="1110"/>
      <c r="DJ128" s="1110"/>
      <c r="DK128" s="1110"/>
      <c r="DL128" s="1110" t="s">
        <v>430</v>
      </c>
      <c r="DM128" s="1110"/>
      <c r="DN128" s="1110"/>
      <c r="DO128" s="1110"/>
      <c r="DP128" s="1110"/>
      <c r="DQ128" s="1110" t="s">
        <v>472</v>
      </c>
      <c r="DR128" s="1110"/>
      <c r="DS128" s="1110"/>
      <c r="DT128" s="1110"/>
      <c r="DU128" s="1110"/>
      <c r="DV128" s="1111" t="s">
        <v>482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2552945</v>
      </c>
      <c r="AB129" s="1029"/>
      <c r="AC129" s="1029"/>
      <c r="AD129" s="1029"/>
      <c r="AE129" s="1030"/>
      <c r="AF129" s="1031">
        <v>2527666</v>
      </c>
      <c r="AG129" s="1029"/>
      <c r="AH129" s="1029"/>
      <c r="AI129" s="1029"/>
      <c r="AJ129" s="1030"/>
      <c r="AK129" s="1031">
        <v>2452431</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403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633755</v>
      </c>
      <c r="AB130" s="1029"/>
      <c r="AC130" s="1029"/>
      <c r="AD130" s="1029"/>
      <c r="AE130" s="1030"/>
      <c r="AF130" s="1031">
        <v>636594</v>
      </c>
      <c r="AG130" s="1029"/>
      <c r="AH130" s="1029"/>
      <c r="AI130" s="1029"/>
      <c r="AJ130" s="1030"/>
      <c r="AK130" s="1031">
        <v>621741</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1919190</v>
      </c>
      <c r="AB131" s="1054"/>
      <c r="AC131" s="1054"/>
      <c r="AD131" s="1054"/>
      <c r="AE131" s="1055"/>
      <c r="AF131" s="1053">
        <v>1891072</v>
      </c>
      <c r="AG131" s="1054"/>
      <c r="AH131" s="1054"/>
      <c r="AI131" s="1054"/>
      <c r="AJ131" s="1055"/>
      <c r="AK131" s="1053">
        <v>1830690</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468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11.585200009999999</v>
      </c>
      <c r="AB132" s="1170"/>
      <c r="AC132" s="1170"/>
      <c r="AD132" s="1170"/>
      <c r="AE132" s="1171"/>
      <c r="AF132" s="1172">
        <v>12.40968086</v>
      </c>
      <c r="AG132" s="1170"/>
      <c r="AH132" s="1170"/>
      <c r="AI132" s="1170"/>
      <c r="AJ132" s="1171"/>
      <c r="AK132" s="1172">
        <v>12.12805008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11.9</v>
      </c>
      <c r="AB133" s="1153"/>
      <c r="AC133" s="1153"/>
      <c r="AD133" s="1153"/>
      <c r="AE133" s="1154"/>
      <c r="AF133" s="1152">
        <v>12.2</v>
      </c>
      <c r="AG133" s="1153"/>
      <c r="AH133" s="1153"/>
      <c r="AI133" s="1153"/>
      <c r="AJ133" s="1154"/>
      <c r="AK133" s="1152">
        <v>12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vwX4mHkWRU36Q3KIVvIany+8fbLe1bkUagBQpx46b4gnwkN4gDWzaxkVRikAXUdvinEPXXkp6F39owkGWx/EQ==" saltValue="KqyfZb2ympuLl8xu7mAX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ryB4tkwIycHYYC37OKP5vkWUw2Yc8V6XsfUWvN2Rp7ldCBXTi5zd2ftU9ZUUDHHChXhHrb/mbagYGIgrgnnXg==" saltValue="TGoVae58qkTB/lRlqvWfmQ==" spinCount="100000" sheet="1" objects="1" scenarios="1"/>
  <dataConsolidate/>
  <phoneticPr fontId="2"/>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7jMGA78N44jlxkhAIQ9gs4+zPbbF4xoBljgas5f77MjZHYCScMVAGTj2ZgdlSlrCkeg1PkNltM8QOaXXHHLQw==" saltValue="m2g5gyayowdrCm4vSB8X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Z74"/>
  <sheetViews>
    <sheetView showGridLines="0" view="pageBreakPreview" zoomScale="55" zoomScaleSheetLayoutView="5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633862</v>
      </c>
      <c r="AP9" s="292">
        <v>212349</v>
      </c>
      <c r="AQ9" s="293">
        <v>216903</v>
      </c>
      <c r="AR9" s="294">
        <v>-2.1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49244</v>
      </c>
      <c r="AP10" s="295">
        <v>16497</v>
      </c>
      <c r="AQ10" s="296">
        <v>28917</v>
      </c>
      <c r="AR10" s="297">
        <v>-43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83964</v>
      </c>
      <c r="AP11" s="295">
        <v>28129</v>
      </c>
      <c r="AQ11" s="296">
        <v>25458</v>
      </c>
      <c r="AR11" s="297">
        <v>10.5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3963</v>
      </c>
      <c r="AR12" s="297" t="s">
        <v>510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t="s">
        <v>510</v>
      </c>
      <c r="AP14" s="295" t="s">
        <v>510</v>
      </c>
      <c r="AQ14" s="296">
        <v>8580</v>
      </c>
      <c r="AR14" s="297" t="s">
        <v>510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24540</v>
      </c>
      <c r="AP15" s="295">
        <v>8221</v>
      </c>
      <c r="AQ15" s="296">
        <v>5076</v>
      </c>
      <c r="AR15" s="297">
        <v>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-41249</v>
      </c>
      <c r="AP16" s="295">
        <v>-13819</v>
      </c>
      <c r="AQ16" s="296">
        <v>-20614</v>
      </c>
      <c r="AR16" s="297">
        <v>-33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750361</v>
      </c>
      <c r="AP17" s="295">
        <v>251377</v>
      </c>
      <c r="AQ17" s="296">
        <v>268284</v>
      </c>
      <c r="AR17" s="297">
        <v>-6.3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19.100000000000001</v>
      </c>
      <c r="AP21" s="308">
        <v>24.83</v>
      </c>
      <c r="AQ21" s="309">
        <v>-5.73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93</v>
      </c>
      <c r="AP22" s="313">
        <v>94</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522</v>
      </c>
      <c r="AO27" s="273"/>
      <c r="AP27" s="273"/>
      <c r="AQ27" s="273"/>
      <c r="AR27" s="273"/>
      <c r="AS27" s="273"/>
      <c r="AT27" s="273"/>
    </row>
    <row r="28" spans="1:46" ht="17.2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722716</v>
      </c>
      <c r="AP32" s="322">
        <v>242116</v>
      </c>
      <c r="AQ32" s="323">
        <v>153879</v>
      </c>
      <c r="AR32" s="324">
        <v>57.3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t="s">
        <v>510</v>
      </c>
      <c r="AR34" s="324" t="s">
        <v>510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124687</v>
      </c>
      <c r="AP35" s="322">
        <v>41771</v>
      </c>
      <c r="AQ35" s="323">
        <v>28293</v>
      </c>
      <c r="AR35" s="324">
        <v>47.6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4402</v>
      </c>
      <c r="AP36" s="322">
        <v>1475</v>
      </c>
      <c r="AQ36" s="323">
        <v>5342</v>
      </c>
      <c r="AR36" s="324">
        <v>-72.400000000000006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510</v>
      </c>
      <c r="AP37" s="322" t="s">
        <v>510</v>
      </c>
      <c r="AQ37" s="323">
        <v>1875</v>
      </c>
      <c r="AR37" s="324" t="s">
        <v>510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54</v>
      </c>
      <c r="AR38" s="314" t="s">
        <v>510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-8037</v>
      </c>
      <c r="AP39" s="322">
        <v>-2692</v>
      </c>
      <c r="AQ39" s="323">
        <v>-7130</v>
      </c>
      <c r="AR39" s="324">
        <v>-62.2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-621741</v>
      </c>
      <c r="AP40" s="322">
        <v>-208288</v>
      </c>
      <c r="AQ40" s="323">
        <v>-136382</v>
      </c>
      <c r="AR40" s="324">
        <v>52.7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222027</v>
      </c>
      <c r="AP41" s="322">
        <v>74381</v>
      </c>
      <c r="AQ41" s="323">
        <v>45930</v>
      </c>
      <c r="AR41" s="324">
        <v>61.9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552130</v>
      </c>
      <c r="AN51" s="344">
        <v>173954</v>
      </c>
      <c r="AO51" s="345">
        <v>-15.2</v>
      </c>
      <c r="AP51" s="346">
        <v>238802</v>
      </c>
      <c r="AQ51" s="347">
        <v>29.1</v>
      </c>
      <c r="AR51" s="348">
        <v>-44.3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228451</v>
      </c>
      <c r="AN52" s="352">
        <v>71976</v>
      </c>
      <c r="AO52" s="353">
        <v>6.7</v>
      </c>
      <c r="AP52" s="354">
        <v>128562</v>
      </c>
      <c r="AQ52" s="355">
        <v>35.200000000000003</v>
      </c>
      <c r="AR52" s="356">
        <v>-28.5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654496</v>
      </c>
      <c r="AN53" s="344">
        <v>210788</v>
      </c>
      <c r="AO53" s="345">
        <v>21.2</v>
      </c>
      <c r="AP53" s="346">
        <v>288550</v>
      </c>
      <c r="AQ53" s="347">
        <v>20.8</v>
      </c>
      <c r="AR53" s="348">
        <v>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196697</v>
      </c>
      <c r="AN54" s="352">
        <v>63348</v>
      </c>
      <c r="AO54" s="353">
        <v>-12</v>
      </c>
      <c r="AP54" s="354">
        <v>141525</v>
      </c>
      <c r="AQ54" s="355">
        <v>10.1</v>
      </c>
      <c r="AR54" s="356">
        <v>-22.1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828385</v>
      </c>
      <c r="AN55" s="344">
        <v>267912</v>
      </c>
      <c r="AO55" s="345">
        <v>27.1</v>
      </c>
      <c r="AP55" s="346">
        <v>287914</v>
      </c>
      <c r="AQ55" s="347">
        <v>-0.2</v>
      </c>
      <c r="AR55" s="348">
        <v>27.3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227644</v>
      </c>
      <c r="AN56" s="352">
        <v>73624</v>
      </c>
      <c r="AO56" s="353">
        <v>16.2</v>
      </c>
      <c r="AP56" s="354">
        <v>146531</v>
      </c>
      <c r="AQ56" s="355">
        <v>3.5</v>
      </c>
      <c r="AR56" s="356">
        <v>12.7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681297</v>
      </c>
      <c r="AN57" s="344">
        <v>223964</v>
      </c>
      <c r="AO57" s="345">
        <v>-16.399999999999999</v>
      </c>
      <c r="AP57" s="346">
        <v>310300</v>
      </c>
      <c r="AQ57" s="347">
        <v>7.8</v>
      </c>
      <c r="AR57" s="348">
        <v>-24.2</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453103</v>
      </c>
      <c r="AN58" s="352">
        <v>148949</v>
      </c>
      <c r="AO58" s="353">
        <v>102.3</v>
      </c>
      <c r="AP58" s="354">
        <v>157576</v>
      </c>
      <c r="AQ58" s="355">
        <v>7.5</v>
      </c>
      <c r="AR58" s="356">
        <v>94.8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609532</v>
      </c>
      <c r="AN59" s="344">
        <v>204198</v>
      </c>
      <c r="AO59" s="345">
        <v>-8.8000000000000007</v>
      </c>
      <c r="AP59" s="346">
        <v>317319</v>
      </c>
      <c r="AQ59" s="347">
        <v>2.2999999999999998</v>
      </c>
      <c r="AR59" s="348">
        <v>-11.1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324714</v>
      </c>
      <c r="AN60" s="352">
        <v>108782</v>
      </c>
      <c r="AO60" s="353">
        <v>-27</v>
      </c>
      <c r="AP60" s="354">
        <v>164214</v>
      </c>
      <c r="AQ60" s="355">
        <v>4.2</v>
      </c>
      <c r="AR60" s="356">
        <v>-31.2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665168</v>
      </c>
      <c r="AN61" s="359">
        <v>216163</v>
      </c>
      <c r="AO61" s="360">
        <v>1.6</v>
      </c>
      <c r="AP61" s="361">
        <v>288577</v>
      </c>
      <c r="AQ61" s="362">
        <v>12</v>
      </c>
      <c r="AR61" s="348">
        <v>-10.4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286122</v>
      </c>
      <c r="AN62" s="352">
        <v>93336</v>
      </c>
      <c r="AO62" s="353">
        <v>17.2</v>
      </c>
      <c r="AP62" s="354">
        <v>147682</v>
      </c>
      <c r="AQ62" s="355">
        <v>12.1</v>
      </c>
      <c r="AR62" s="356">
        <v>5.0999999999999996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KWAkvQ4Z0HJ+0+j3/t/nXfAPs8zWP+ap/mIElcX5LyK7rO1RjVCeC7H4hOYRLhlHxbVPPowEMMDDQxVgLsyC8Q==" saltValue="bHU7o2iEbEQF8qbZY+DQ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U132"/>
  <sheetViews>
    <sheetView showGridLines="0" zoomScale="40" zoomScaleNormal="4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0tycIAJB833sz+pwDR/wMSuZtYyy6eFEVHGmd8RaAn9IFbNFsA7xumdV/rmpzK5BoltdnKBnqSIXRQ4zinyTg==" saltValue="kYKCryrmXvJEP/589jkC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L132"/>
  <sheetViews>
    <sheetView showGridLines="0" zoomScale="40" zoomScaleNormal="4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5KWwLn9FUt2TZAOwc188ZX6VyqV/JLeM9eUkHmAkxtox86ZpksUYEei7VY+LhJ55QNwxibnDFYJQ0n/dT7ZOg==" saltValue="gPKn8UdpGlethlmMsXmm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50"/>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12" t="s">
        <v>3</v>
      </c>
      <c r="D47" s="1212"/>
      <c r="E47" s="1213"/>
      <c r="F47" s="11">
        <v>69.16</v>
      </c>
      <c r="G47" s="12">
        <v>70.25</v>
      </c>
      <c r="H47" s="12">
        <v>69.97</v>
      </c>
      <c r="I47" s="12">
        <v>80.739999999999995</v>
      </c>
      <c r="J47" s="13">
        <v>79.239999999999995</v>
      </c>
    </row>
    <row r="48" spans="2:10" ht="57.75" customHeight="1">
      <c r="B48" s="14"/>
      <c r="C48" s="1214" t="s">
        <v>4</v>
      </c>
      <c r="D48" s="1214"/>
      <c r="E48" s="1215"/>
      <c r="F48" s="15">
        <v>3.67</v>
      </c>
      <c r="G48" s="16">
        <v>5.01</v>
      </c>
      <c r="H48" s="16">
        <v>2.33</v>
      </c>
      <c r="I48" s="16">
        <v>2.5</v>
      </c>
      <c r="J48" s="17">
        <v>4.1900000000000004</v>
      </c>
    </row>
    <row r="49" spans="2:10" ht="57.75" customHeight="1" thickBot="1">
      <c r="B49" s="18"/>
      <c r="C49" s="1216" t="s">
        <v>5</v>
      </c>
      <c r="D49" s="1216"/>
      <c r="E49" s="1217"/>
      <c r="F49" s="19">
        <v>11.4</v>
      </c>
      <c r="G49" s="20">
        <v>1.45</v>
      </c>
      <c r="H49" s="20" t="s">
        <v>558</v>
      </c>
      <c r="I49" s="20">
        <v>10.220000000000001</v>
      </c>
      <c r="J49" s="21" t="s">
        <v>559</v>
      </c>
    </row>
    <row r="50" spans="2:10" ht="13.5" customHeight="1"/>
    <row r="51" spans="2:10" ht="13.5" hidden="1" customHeight="1"/>
    <row r="52" spans="2:10" ht="13.5" hidden="1" customHeight="1"/>
    <row r="53" spans="2:10" ht="13.5" hidden="1" customHeight="1"/>
  </sheetData>
  <sheetProtection algorithmName="SHA-512" hashValue="gKJySTMHlo5Z29T7iONMJBhvFnjdbdk1+HJnU6+AN2mzpk6j/PJz8KyS9w7s7MEzIlNSTuUyoXjmntmAAQeppw==" saltValue="2AMM0Xy9/MG5i7Xjpkui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2019-03-06T00:41:59Z</cp:lastPrinted>
  <dcterms:created xsi:type="dcterms:W3CDTF">2019-02-14T03:01:34Z</dcterms:created>
  <dcterms:modified xsi:type="dcterms:W3CDTF">2019-10-21T08:11:17Z</dcterms:modified>
  <cp:category/>
</cp:coreProperties>
</file>