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<sst xmlns="http://schemas.openxmlformats.org/spreadsheetml/2006/main" count="1126" uniqueCount="608">
  <si>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</si>
  <si>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</si>
  <si>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</si>
  <si>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</si>
  <si>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</si>
  <si>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</si>
  <si>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</si>
  <si>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</si>
  <si>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</si>
  <si>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</si>
  <si>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</si>
  <si>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</si>
  <si>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</si>
  <si>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</si>
  <si>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</si>
  <si>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</si>
  <si>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</si>
  <si>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</si>
  <si>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</si>
  <si>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</si>
  <si>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</si>
  <si>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</si>
  <si>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</si>
  <si>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</si>
  <si>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</si>
  <si>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</si>
  <si>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</si>
  <si>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</si>
  <si>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</si>
  <si>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</si>
  <si>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</si>
  <si>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</si>
  <si>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</si>
  <si>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</si>
  <si>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</si>
  <si>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</si>
  <si>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</si>
  <si>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</si>
  <si>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</si>
  <si>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</si>
  <si>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</si>
  <si>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</si>
  <si>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</si>
  <si>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</si>
  <si>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</si>
  <si>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</si>
  <si>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</si>
  <si>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</si>
  <si>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</si>
  <si>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</si>
  <si>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</si>
  <si>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</si>
  <si>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</si>
  <si>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</si>
  <si>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</si>
  <si>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</si>
  <si>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</si>
  <si>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</si>
  <si>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</si>
  <si>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</si>
  <si>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</si>
  <si>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</si>
  <si>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</si>
  <si>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</si>
  <si>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</si>
  <si>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</si>
  <si>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</si>
  <si>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</si>
  <si>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</si>
  <si>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</si>
  <si>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</si>
  <si>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</si>
  <si>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</si>
  <si>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</si>
  <si>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</si>
  <si>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</si>
  <si>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</si>
  <si>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</si>
  <si>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</si>
  <si>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</si>
  <si>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</si>
  <si>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</si>
  <si>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</si>
  <si>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</si>
  <si>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</si>
  <si>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</si>
  <si>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</si>
  <si>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</si>
  <si>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</si>
  <si>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</si>
  <si>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</si>
  <si>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</si>
  <si>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</si>
  <si>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</si>
  <si>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</si>
  <si>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</si>
  <si>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</si>
  <si>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</si>
  <si>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</si>
  <si>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</si>
  <si>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</si>
  <si>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</si>
  <si>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</si>
  <si>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</si>
  <si>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</si>
  <si>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</si>
  <si>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</si>
  <si>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</si>
  <si>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</si>
  <si>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</si>
  <si>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</si>
  <si>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</si>
  <si>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</si>
  <si>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</si>
  <si>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</si>
  <si>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</si>
  <si>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</si>
  <si>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</si>
  <si>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</si>
  <si>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</si>
  <si>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</si>
  <si>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</si>
  <si>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</si>
  <si>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</si>
  <si>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</si>
  <si>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</si>
  <si>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</si>
  <si>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</si>
  <si>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</si>
  <si>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</si>
  <si>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</si>
  <si>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</si>
  <si>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</si>
  <si>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</si>
  <si>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</si>
  <si>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</si>
  <si>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</si>
  <si>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</si>
  <si>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</si>
  <si>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</si>
  <si>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</si>
  <si>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</si>
  <si>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</si>
  <si>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</si>
  <si>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</si>
  <si>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</si>
  <si>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</si>
  <si>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</si>
  <si>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</si>
  <si>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</si>
  <si>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</si>
  <si>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</si>
  <si>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</si>
  <si>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</si>
  <si>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</si>
  <si>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</si>
  <si>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</si>
  <si>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</si>
  <si>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</si>
  <si>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</si>
  <si>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</si>
  <si>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</si>
  <si>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</si>
  <si>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</si>
  <si>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</si>
  <si>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</si>
  <si>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</si>
  <si>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</si>
  <si>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</si>
  <si>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</si>
  <si>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</si>
  <si>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</si>
  <si>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</si>
  <si>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</si>
  <si>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</si>
  <si>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</si>
  <si>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</si>
  <si>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</si>
  <si>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</si>
  <si>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</si>
  <si>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</si>
  <si>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</si>
  <si>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</si>
  <si>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</si>
  <si>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</si>
  <si>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</si>
  <si>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</si>
  <si>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</si>
  <si>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</si>
  <si>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</si>
  <si>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</si>
  <si>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</si>
  <si>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</si>
  <si>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</si>
  <si>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</si>
  <si>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</si>
  <si>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</si>
  <si>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</si>
  <si>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</si>
  <si>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</si>
  <si>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</si>
  <si>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</si>
  <si>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</si>
  <si>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</si>
  <si>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</si>
  <si>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</si>
  <si>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</si>
  <si>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</si>
  <si>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</si>
  <si>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長野県小布施町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</si>
  <si>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</si>
  <si>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</si>
  <si>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</si>
  <si>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</si>
  <si>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</si>
  <si>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</si>
  <si>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</si>
  <si>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</si>
  <si>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</si>
  <si>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</si>
  <si>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</si>
  <si>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</si>
  <si>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</si>
  <si>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</si>
  <si>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</si>
  <si>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</si>
  <si>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</si>
  <si>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</si>
  <si>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</si>
  <si>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</si>
  <si>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</si>
  <si>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</si>
  <si>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</si>
  <si>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</si>
  <si>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</si>
  <si>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</si>
  <si>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</si>
  <si>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</si>
  <si>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</si>
  <si>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</si>
  <si>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</si>
  <si>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</si>
  <si>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</si>
  <si>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</si>
  <si>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</si>
  <si>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</si>
  <si>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</si>
  <si>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</si>
  <si>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</si>
  <si>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</si>
  <si>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</si>
  <si>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</si>
  <si>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</si>
  <si>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</si>
  <si>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</si>
  <si>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</si>
  <si>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</si>
  <si>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</si>
  <si>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</si>
  <si>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</si>
  <si>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</si>
  <si>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</si>
  <si>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</si>
  <si>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</si>
  <si>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</si>
  <si>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</si>
  <si>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</si>
  <si>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</si>
  <si>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</si>
  <si>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</si>
  <si>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</si>
  <si>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</si>
  <si>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</si>
  <si>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</si>
  <si>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</si>
  <si>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</si>
  <si>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</si>
  <si>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</si>
  <si>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</si>
  <si>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</si>
  <si>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</si>
  <si>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</si>
  <si>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</si>
  <si>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</si>
  <si>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</si>
  <si>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</si>
  <si>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</si>
  <si>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</si>
  <si>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</si>
  <si>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</si>
  <si>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</si>
  <si>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</si>
  <si>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</si>
  <si>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</si>
  <si>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</si>
  <si>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</si>
  <si>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</si>
  <si>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</si>
  <si>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</si>
  <si>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</si>
  <si>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</si>
  <si>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</si>
  <si>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</si>
  <si>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</si>
  <si>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</si>
  <si>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</si>
  <si>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</si>
  <si>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</si>
  <si>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</si>
  <si>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</si>
  <si>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</si>
  <si>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</si>
  <si>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</si>
  <si>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</si>
  <si>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</si>
  <si>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</si>
  <si>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</si>
  <si>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</si>
  <si>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</si>
  <si>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</si>
  <si>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</si>
  <si>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</si>
  <si>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</si>
  <si>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</si>
  <si>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</si>
  <si>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</si>
  <si>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</si>
  <si>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</si>
  <si>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</si>
  <si>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</si>
  <si>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</si>
  <si>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</si>
  <si>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</si>
  <si>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</si>
  <si>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</si>
  <si>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</si>
  <si>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</si>
  <si>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</si>
  <si>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</si>
  <si>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</si>
  <si>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</si>
  <si>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</si>
  <si>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</si>
  <si>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</si>
  <si>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</si>
  <si>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</si>
  <si>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</si>
  <si>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</si>
  <si>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</si>
  <si>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</si>
  <si>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</si>
  <si>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</si>
  <si>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</si>
  <si>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</si>
  <si>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</si>
  <si>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</si>
  <si>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</si>
  <si>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</si>
  <si>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長野県小布施町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</si>
  <si>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</si>
  <si>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</si>
  <si>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</si>
  <si>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</si>
  <si>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</si>
  <si>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</si>
  <si>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</si>
  <si>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</si>
  <si>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</si>
  <si>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</si>
  <si>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</si>
  <si>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</si>
  <si>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</si>
  <si>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</si>
  <si>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</si>
  <si>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</si>
  <si>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</si>
  <si>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</si>
  <si>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</si>
  <si>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</si>
  <si>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</si>
  <si>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</si>
  <si>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</si>
  <si>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</si>
  <si>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</si>
  <si>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</si>
  <si>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</si>
  <si>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</si>
  <si>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</si>
  <si>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</si>
  <si>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</si>
  <si>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</si>
  <si>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</si>
  <si>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</si>
  <si>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</si>
  <si>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</si>
  <si>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</si>
  <si>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</si>
  <si>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</si>
  <si>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</si>
  <si>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</si>
  <si>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</si>
  <si>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</si>
  <si>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</si>
  <si>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</si>
  <si>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</si>
  <si>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</si>
  <si>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</si>
  <si>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</si>
  <si>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</si>
  <si>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</si>
  <si>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</si>
  <si>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</si>
  <si>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</si>
  <si>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</si>
  <si>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</si>
  <si>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</si>
  <si>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</si>
  <si>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</si>
  <si>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</si>
  <si>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</si>
  <si>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</si>
  <si>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</si>
  <si>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</si>
  <si>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</si>
  <si>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</si>
  <si>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</si>
  <si>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</si>
  <si>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</si>
  <si>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</si>
  <si>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</si>
  <si>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</si>
  <si>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</si>
  <si>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</si>
  <si>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</si>
  <si>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</si>
  <si>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</si>
  <si>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</si>
  <si>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</si>
  <si>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</si>
  <si>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</si>
  <si>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</si>
  <si>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</si>
  <si>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</si>
  <si>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</si>
  <si>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</si>
  <si>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</si>
  <si>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</si>
  <si>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</si>
  <si>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</si>
  <si>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</si>
  <si>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</si>
  <si>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</si>
  <si>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</si>
  <si>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</si>
  <si>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</si>
  <si>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</si>
  <si>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</si>
  <si>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</si>
  <si>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</si>
  <si>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</si>
  <si>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</si>
  <si>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</si>
  <si>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</si>
  <si>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</si>
  <si>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</si>
  <si>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</si>
  <si>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</si>
  <si>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</si>
  <si>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</si>
  <si>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</si>
  <si>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</si>
  <si>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</si>
  <si>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</si>
  <si>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</si>
  <si>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</si>
  <si>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</si>
  <si>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</si>
  <si>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</si>
  <si>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</si>
  <si>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</si>
  <si>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</si>
  <si>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</si>
  <si>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</si>
  <si>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</si>
  <si>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</si>
  <si>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</si>
  <si>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</si>
  <si>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</si>
  <si>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</si>
  <si>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</si>
  <si>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</si>
  <si>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</si>
  <si>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</si>
  <si>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</si>
  <si>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</si>
  <si>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</si>
  <si>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</si>
  <si>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</si>
  <si>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</si>
  <si>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</si>
  <si>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</si>
  <si>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</si>
  <si>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</si>
  <si>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</si>
  <si>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</si>
  <si>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</si>
  <si>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</si>
  <si>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</si>
  <si>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</si>
  <si>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</si>
  <si>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</si>
  <si>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</si>
  <si>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</si>
  <si>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</si>
  <si>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</si>
  <si>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</si>
  <si>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</si>
  <si>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</si>
  <si>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</si>
  <si>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</si>
  <si>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</si>
  <si>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</si>
  <si>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</si>
  <si>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</si>
  <si>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</si>
  <si>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</si>
  <si>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</si>
  <si>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</si>
  <si>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</si>
  <si>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</si>
  <si>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</si>
  <si>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</si>
  <si>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</si>
  <si>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</si>
  <si>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</si>
  <si>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</si>
  <si>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</si>
  <si>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</si>
  <si>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</si>
  <si>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</si>
  <si>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</si>
  <si>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</si>
  <si>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</si>
  <si>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</si>
  <si>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</si>
  <si>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</si>
  <si>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</si>
  <si>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</si>
  <si>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</si>
  <si>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</si>
  <si>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</si>
  <si>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</si>
  <si>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</si>
  <si>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5.72</t>
  </si>
  <si>
    <t>▲ 2.85</t>
  </si>
  <si>
    <t>▲ 6.00</t>
  </si>
  <si>
    <t>水道事業会計</t>
  </si>
  <si>
    <t>一般会計</t>
  </si>
  <si>
    <t>国民健康保険特別会計</t>
  </si>
  <si>
    <t>介護保険特別会計</t>
  </si>
  <si>
    <t>下水道事業特別会計</t>
  </si>
  <si>
    <t>農業集落排水事業特別会計</t>
  </si>
  <si>
    <t>同和地区住宅新築資金等貸付事業特別会計</t>
  </si>
  <si>
    <t>後期高齢者医療特別会計</t>
  </si>
  <si>
    <t>その他会計（赤字）</t>
  </si>
  <si>
    <t>その他会計（黒字）</t>
  </si>
  <si>
    <t>小布施町土地開発公社</t>
    <rPh sb="0" eb="4">
      <t>オブセマチ</t>
    </rPh>
    <rPh sb="4" eb="6">
      <t>トチ</t>
    </rPh>
    <rPh sb="6" eb="8">
      <t>カイハツ</t>
    </rPh>
    <rPh sb="8" eb="10">
      <t>コウシャ</t>
    </rPh>
    <phoneticPr fontId="2"/>
  </si>
  <si>
    <t>小布施町振興公社</t>
    <rPh sb="0" eb="4">
      <t>オブセマチ</t>
    </rPh>
    <rPh sb="4" eb="6">
      <t>シンコウ</t>
    </rPh>
    <rPh sb="6" eb="8">
      <t>コウシャ</t>
    </rPh>
    <phoneticPr fontId="2"/>
  </si>
  <si>
    <t>△17</t>
    <phoneticPr fontId="2"/>
  </si>
  <si>
    <t>ー</t>
    <phoneticPr fontId="2"/>
  </si>
  <si>
    <t>ー</t>
    <phoneticPr fontId="2"/>
  </si>
  <si>
    <t>△9</t>
    <phoneticPr fontId="2"/>
  </si>
  <si>
    <t>ー</t>
    <phoneticPr fontId="2"/>
  </si>
  <si>
    <t>小布施ふるさと応援基金</t>
    <rPh sb="0" eb="3">
      <t>オブセ</t>
    </rPh>
    <rPh sb="7" eb="9">
      <t>オウエン</t>
    </rPh>
    <rPh sb="9" eb="11">
      <t>キキン</t>
    </rPh>
    <phoneticPr fontId="2"/>
  </si>
  <si>
    <t>社会福祉積立基金</t>
    <rPh sb="0" eb="2">
      <t>シャカイ</t>
    </rPh>
    <rPh sb="2" eb="4">
      <t>フクシ</t>
    </rPh>
    <rPh sb="4" eb="6">
      <t>ツミタテ</t>
    </rPh>
    <rPh sb="6" eb="8">
      <t>キキン</t>
    </rPh>
    <phoneticPr fontId="2"/>
  </si>
  <si>
    <t>消防賞じゅつ金積立基金</t>
    <rPh sb="0" eb="2">
      <t>ショウボウ</t>
    </rPh>
    <rPh sb="2" eb="3">
      <t>ショウ</t>
    </rPh>
    <rPh sb="6" eb="7">
      <t>キン</t>
    </rPh>
    <rPh sb="7" eb="9">
      <t>ツミタテ</t>
    </rPh>
    <rPh sb="9" eb="11">
      <t>キキン</t>
    </rPh>
    <phoneticPr fontId="2"/>
  </si>
  <si>
    <t>長野広域連合</t>
    <rPh sb="0" eb="2">
      <t>ナガノ</t>
    </rPh>
    <rPh sb="2" eb="4">
      <t>コウイキ</t>
    </rPh>
    <rPh sb="4" eb="6">
      <t>レンゴウ</t>
    </rPh>
    <phoneticPr fontId="11"/>
  </si>
  <si>
    <t>（一般会計）</t>
    <rPh sb="1" eb="3">
      <t>イッパン</t>
    </rPh>
    <rPh sb="3" eb="5">
      <t>カイケイ</t>
    </rPh>
    <phoneticPr fontId="11"/>
  </si>
  <si>
    <t>-</t>
    <phoneticPr fontId="11"/>
  </si>
  <si>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11"/>
  </si>
  <si>
    <t>（長野地域ふるさと事業特別会計）</t>
    <rPh sb="1" eb="3">
      <t>ナガノ</t>
    </rPh>
    <rPh sb="3" eb="5">
      <t>チイキ</t>
    </rPh>
    <rPh sb="9" eb="11">
      <t>ジギョウ</t>
    </rPh>
    <rPh sb="11" eb="13">
      <t>トクベツ</t>
    </rPh>
    <rPh sb="13" eb="15">
      <t>カイケイ</t>
    </rPh>
    <phoneticPr fontId="11"/>
  </si>
  <si>
    <t>長野県市町村自治振興組合</t>
    <rPh sb="0" eb="2">
      <t>ナガノ</t>
    </rPh>
    <rPh sb="2" eb="3">
      <t>ケン</t>
    </rPh>
    <rPh sb="3" eb="6">
      <t>シチョウソン</t>
    </rPh>
    <rPh sb="6" eb="8">
      <t>ジチ</t>
    </rPh>
    <rPh sb="8" eb="10">
      <t>シンコウ</t>
    </rPh>
    <rPh sb="10" eb="12">
      <t>クミアイ</t>
    </rPh>
    <phoneticPr fontId="11"/>
  </si>
  <si>
    <t>長野県後期高齢者医療広域連合</t>
    <rPh sb="0" eb="3">
      <t>ナガノケン</t>
    </rPh>
    <rPh sb="3" eb="5">
      <t>コウキ</t>
    </rPh>
    <rPh sb="5" eb="8">
      <t>コウレイシャ</t>
    </rPh>
    <rPh sb="8" eb="10">
      <t>イリョウ</t>
    </rPh>
    <rPh sb="10" eb="12">
      <t>コウイキ</t>
    </rPh>
    <rPh sb="12" eb="14">
      <t>レンゴウ</t>
    </rPh>
    <phoneticPr fontId="11"/>
  </si>
  <si>
    <t>（後期高齢者医療特別会計）</t>
    <rPh sb="1" eb="3">
      <t>コウキ</t>
    </rPh>
    <rPh sb="3" eb="6">
      <t>コウレイシャ</t>
    </rPh>
    <rPh sb="6" eb="8">
      <t>イリョウ</t>
    </rPh>
    <rPh sb="8" eb="10">
      <t>トクベツ</t>
    </rPh>
    <rPh sb="10" eb="12">
      <t>カイケイ</t>
    </rPh>
    <phoneticPr fontId="11"/>
  </si>
  <si>
    <t>長野県市町村総合事務組合</t>
    <rPh sb="0" eb="3">
      <t>ナガノケン</t>
    </rPh>
    <rPh sb="3" eb="6">
      <t>シチョウソン</t>
    </rPh>
    <rPh sb="6" eb="8">
      <t>ソウゴウ</t>
    </rPh>
    <rPh sb="8" eb="10">
      <t>ジム</t>
    </rPh>
    <rPh sb="10" eb="12">
      <t>クミアイ</t>
    </rPh>
    <phoneticPr fontId="11"/>
  </si>
  <si>
    <t>（非常勤公務災害特別会計）</t>
    <rPh sb="1" eb="4">
      <t>ヒジョウキン</t>
    </rPh>
    <rPh sb="4" eb="6">
      <t>コウム</t>
    </rPh>
    <rPh sb="6" eb="8">
      <t>サイガイ</t>
    </rPh>
    <rPh sb="8" eb="10">
      <t>トクベツ</t>
    </rPh>
    <rPh sb="10" eb="12">
      <t>カイケイ</t>
    </rPh>
    <phoneticPr fontId="11"/>
  </si>
  <si>
    <t>高山村一市一町財産組合</t>
    <rPh sb="0" eb="3">
      <t>タカヤマムラ</t>
    </rPh>
    <rPh sb="3" eb="4">
      <t>イチ</t>
    </rPh>
    <rPh sb="4" eb="5">
      <t>シ</t>
    </rPh>
    <rPh sb="5" eb="6">
      <t>イチ</t>
    </rPh>
    <rPh sb="6" eb="7">
      <t>マチ</t>
    </rPh>
    <rPh sb="7" eb="9">
      <t>ザイサン</t>
    </rPh>
    <rPh sb="9" eb="11">
      <t>クミアイ</t>
    </rPh>
    <phoneticPr fontId="11"/>
  </si>
  <si>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11"/>
  </si>
  <si>
    <t>須高行政事務組合</t>
    <rPh sb="0" eb="2">
      <t>スコウ</t>
    </rPh>
    <rPh sb="2" eb="4">
      <t>ギョウセイ</t>
    </rPh>
    <rPh sb="4" eb="6">
      <t>ジム</t>
    </rPh>
    <rPh sb="6" eb="8">
      <t>クミアイ</t>
    </rPh>
    <phoneticPr fontId="11"/>
  </si>
  <si>
    <t>北信保健衛生施設組合</t>
    <rPh sb="0" eb="1">
      <t>キタ</t>
    </rPh>
    <rPh sb="1" eb="2">
      <t>シン</t>
    </rPh>
    <rPh sb="2" eb="4">
      <t>ホケン</t>
    </rPh>
    <rPh sb="4" eb="6">
      <t>エイセイ</t>
    </rPh>
    <rPh sb="6" eb="8">
      <t>シセツ</t>
    </rPh>
    <rPh sb="8" eb="10">
      <t>クミアイ</t>
    </rPh>
    <phoneticPr fontId="11"/>
  </si>
  <si>
    <t>（じん芥処理事業特別会計）</t>
    <rPh sb="3" eb="4">
      <t>カイ</t>
    </rPh>
    <rPh sb="4" eb="6">
      <t>ショリ</t>
    </rPh>
    <rPh sb="6" eb="8">
      <t>ジギョウ</t>
    </rPh>
    <rPh sb="8" eb="10">
      <t>トクベツ</t>
    </rPh>
    <rPh sb="10" eb="12">
      <t>カイケイ</t>
    </rPh>
    <phoneticPr fontId="11"/>
  </si>
  <si>
    <t>長野県地方税滞納整理機構</t>
    <rPh sb="0" eb="3">
      <t>ナガノケン</t>
    </rPh>
    <rPh sb="3" eb="5">
      <t>チホウ</t>
    </rPh>
    <rPh sb="5" eb="6">
      <t>ゼイ</t>
    </rPh>
    <rPh sb="6" eb="8">
      <t>タイノウ</t>
    </rPh>
    <rPh sb="8" eb="10">
      <t>セイリ</t>
    </rPh>
    <rPh sb="10" eb="12">
      <t>キコウ</t>
    </rPh>
    <phoneticPr fontId="11"/>
  </si>
  <si>
    <t>大規模建設事業資金積立金</t>
  </si>
  <si>
    <t>教育文化施設資金積立基金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</si>
  <si>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</si>
  <si>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</si>
  <si>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</si>
  <si>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</si>
  <si>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</si>
  <si>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</si>
  <si>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</si>
  <si>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</si>
  <si>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</si>
  <si>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</si>
  <si>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</si>
  <si>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</si>
  <si>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繰上償還と新規発行を抑制してきた結果、将来負担比率は低下している。しかし、有形固定資産減価償却率は類似団体よりも高い数値になっているため、個別施設計画に基づいた維持管理を行って行く必要がある。</t>
    <rPh sb="0" eb="3">
      <t>チホウサイ</t>
    </rPh>
    <rPh sb="4" eb="6">
      <t>クリアゲ</t>
    </rPh>
    <rPh sb="6" eb="8">
      <t>ショウカン</t>
    </rPh>
    <rPh sb="9" eb="11">
      <t>シンキ</t>
    </rPh>
    <rPh sb="11" eb="13">
      <t>ハッコウ</t>
    </rPh>
    <rPh sb="14" eb="16">
      <t>ヨクセイ</t>
    </rPh>
    <rPh sb="20" eb="22">
      <t>ケッカ</t>
    </rPh>
    <rPh sb="23" eb="25">
      <t>ショウライ</t>
    </rPh>
    <rPh sb="25" eb="27">
      <t>フタン</t>
    </rPh>
    <rPh sb="27" eb="29">
      <t>ヒリツ</t>
    </rPh>
    <rPh sb="30" eb="32">
      <t>テイカ</t>
    </rPh>
    <rPh sb="41" eb="43">
      <t>ユウケイ</t>
    </rPh>
    <rPh sb="43" eb="45">
      <t>コテイ</t>
    </rPh>
    <rPh sb="45" eb="47">
      <t>シサン</t>
    </rPh>
    <rPh sb="47" eb="49">
      <t>ゲンカ</t>
    </rPh>
    <rPh sb="49" eb="51">
      <t>ショウキャク</t>
    </rPh>
    <rPh sb="51" eb="52">
      <t>リツ</t>
    </rPh>
    <rPh sb="53" eb="55">
      <t>ルイジ</t>
    </rPh>
    <rPh sb="55" eb="57">
      <t>ダンタイ</t>
    </rPh>
    <rPh sb="60" eb="61">
      <t>タカ</t>
    </rPh>
    <rPh sb="62" eb="64">
      <t>スウチ</t>
    </rPh>
    <rPh sb="73" eb="75">
      <t>コベツ</t>
    </rPh>
    <rPh sb="75" eb="77">
      <t>シセツ</t>
    </rPh>
    <rPh sb="77" eb="79">
      <t>ケイカク</t>
    </rPh>
    <rPh sb="80" eb="81">
      <t>モト</t>
    </rPh>
    <rPh sb="84" eb="86">
      <t>イジ</t>
    </rPh>
    <rPh sb="86" eb="88">
      <t>カンリ</t>
    </rPh>
    <rPh sb="89" eb="90">
      <t>オコナ</t>
    </rPh>
    <rPh sb="92" eb="93">
      <t>イ</t>
    </rPh>
    <rPh sb="94" eb="96">
      <t>ヒツヨウ</t>
    </rPh>
    <phoneticPr fontId="5"/>
  </si>
  <si>
    <t>地方債の繰上償還と新規発行を抑制してきた結果、将来負担比率は低下している。実質公債費比率についても地方債の元利償還金の減少により低下している。</t>
    <rPh sb="0" eb="3">
      <t>チホウサイ</t>
    </rPh>
    <rPh sb="4" eb="6">
      <t>クリアゲ</t>
    </rPh>
    <rPh sb="6" eb="8">
      <t>ショウカン</t>
    </rPh>
    <rPh sb="9" eb="11">
      <t>シンキ</t>
    </rPh>
    <rPh sb="11" eb="13">
      <t>ハッコウ</t>
    </rPh>
    <rPh sb="14" eb="16">
      <t>ヨクセイ</t>
    </rPh>
    <rPh sb="20" eb="22">
      <t>ケッカ</t>
    </rPh>
    <rPh sb="23" eb="25">
      <t>ショウライ</t>
    </rPh>
    <rPh sb="25" eb="27">
      <t>フタン</t>
    </rPh>
    <rPh sb="27" eb="29">
      <t>ヒリツ</t>
    </rPh>
    <rPh sb="30" eb="32">
      <t>テイカ</t>
    </rPh>
    <rPh sb="37" eb="39">
      <t>ジッシツ</t>
    </rPh>
    <rPh sb="39" eb="41">
      <t>コウサイ</t>
    </rPh>
    <rPh sb="41" eb="42">
      <t>ヒ</t>
    </rPh>
    <rPh sb="42" eb="44">
      <t>ヒリツ</t>
    </rPh>
    <rPh sb="49" eb="52">
      <t>チホウサイ</t>
    </rPh>
    <rPh sb="53" eb="55">
      <t>ガンリ</t>
    </rPh>
    <rPh sb="55" eb="58">
      <t>ショウカンキン</t>
    </rPh>
    <rPh sb="59" eb="61">
      <t>ゲンショウ</t>
    </rPh>
    <rPh sb="64" eb="66">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</si>
</sst>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5A06-4276-A911-6CA34F08E4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30449</c:v>
                </c:pt>
                <c:pt idx="1">
                  <c:v>53872</c:v>
                </c:pt>
                <c:pt idx="2">
                  <c:v>53110</c:v>
                </c:pt>
                <c:pt idx="3">
                  <c:v>49097</c:v>
                </c:pt>
                <c:pt idx="4">
                  <c:v>40313</c:v>
                </c:pt>
              </c:numCache>
            </c:numRef>
          </c:val>
          <c:smooth val="0"/>
          <c:extLst>
            <c:ext xmlns:c16="http://schemas.microsoft.com/office/drawing/2014/chart" uri="{C3380CC4-5D6E-409C-BE32-E72D297353CC}">
              <c16:uniqueId val="{00000001-5A06-4276-A911-6CA34F08E41E}"/>
            </c:ext>
          </c:extLst>
        </c:ser>
        <c:dLbls>
          <c:showLegendKey val="0"/>
          <c:showVal val="0"/>
          <c:showCatName val="0"/>
          <c:showSerName val="0"/>
          <c:showPercent val="0"/>
          <c:showBubbleSize val="0"/>
        </c:dLbls>
        <c:marker val="1"/>
        <c:smooth val="0"/>
        <c:axId val="271588232"/>
        <c:axId val="271587840"/>
      </c:lineChart>
      <c:catAx>
        <c:axId val="271588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587840"/>
        <c:crosses val="autoZero"/>
        <c:auto val="1"/>
        <c:lblAlgn val="ctr"/>
        <c:lblOffset val="100"/>
        <c:tickLblSkip val="1"/>
        <c:tickMarkSkip val="1"/>
        <c:noMultiLvlLbl val="0"/>
      </c:catAx>
      <c:valAx>
        <c:axId val="271587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588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4.6100000000000003</c:v>
                </c:pt>
                <c:pt idx="1">
                  <c:v>6.99</c:v>
                </c:pt>
                <c:pt idx="2">
                  <c:v>10.28</c:v>
                </c:pt>
                <c:pt idx="3">
                  <c:v>9.3000000000000007</c:v>
                </c:pt>
                <c:pt idx="4">
                  <c:v>11.52</c:v>
                </c:pt>
              </c:numCache>
            </c:numRef>
          </c:val>
          <c:extLst>
            <c:ext xmlns:c16="http://schemas.microsoft.com/office/drawing/2014/chart" uri="{C3380CC4-5D6E-409C-BE32-E72D297353CC}">
              <c16:uniqueId val="{00000000-37DC-4AAE-BEEB-5E51AF7634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19.84</c:v>
                </c:pt>
                <c:pt idx="1">
                  <c:v>14.69</c:v>
                </c:pt>
                <c:pt idx="2">
                  <c:v>13.24</c:v>
                </c:pt>
                <c:pt idx="3">
                  <c:v>8.75</c:v>
                </c:pt>
                <c:pt idx="4">
                  <c:v>10.39</c:v>
                </c:pt>
              </c:numCache>
            </c:numRef>
          </c:val>
          <c:extLst>
            <c:ext xmlns:c16="http://schemas.microsoft.com/office/drawing/2014/chart" uri="{C3380CC4-5D6E-409C-BE32-E72D297353CC}">
              <c16:uniqueId val="{00000001-37DC-4AAE-BEEB-5E51AF7634CA}"/>
            </c:ext>
          </c:extLst>
        </c:ser>
        <c:dLbls>
          <c:showLegendKey val="0"/>
          <c:showVal val="0"/>
          <c:showCatName val="0"/>
          <c:showSerName val="0"/>
          <c:showPercent val="0"/>
          <c:showBubbleSize val="0"/>
        </c:dLbls>
        <c:gapWidth val="250"/>
        <c:overlap val="100"/>
        <c:axId val="378046664"/>
        <c:axId val="378040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-5.72</c:v>
                </c:pt>
                <c:pt idx="1">
                  <c:v>-2.85</c:v>
                </c:pt>
                <c:pt idx="2">
                  <c:v>2.16</c:v>
                </c:pt>
                <c:pt idx="3">
                  <c:v>-6</c:v>
                </c:pt>
                <c:pt idx="4">
                  <c:v>5.05</c:v>
                </c:pt>
              </c:numCache>
            </c:numRef>
          </c:val>
          <c:smooth val="0"/>
          <c:extLst>
            <c:ext xmlns:c16="http://schemas.microsoft.com/office/drawing/2014/chart" uri="{C3380CC4-5D6E-409C-BE32-E72D297353CC}">
              <c16:uniqueId val="{00000002-37DC-4AAE-BEEB-5E51AF7634CA}"/>
            </c:ext>
          </c:extLst>
        </c:ser>
        <c:dLbls>
          <c:showLegendKey val="0"/>
          <c:showVal val="0"/>
          <c:showCatName val="0"/>
          <c:showSerName val="0"/>
          <c:showPercent val="0"/>
          <c:showBubbleSize val="0"/>
        </c:dLbls>
        <c:marker val="1"/>
        <c:smooth val="0"/>
        <c:axId val="378046664"/>
        <c:axId val="378040392"/>
      </c:lineChart>
      <c:catAx>
        <c:axId val="37804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040392"/>
        <c:crosses val="autoZero"/>
        <c:auto val="1"/>
        <c:lblAlgn val="ctr"/>
        <c:lblOffset val="100"/>
        <c:tickLblSkip val="1"/>
        <c:tickMarkSkip val="1"/>
        <c:noMultiLvlLbl val="0"/>
      </c:catAx>
      <c:valAx>
        <c:axId val="37804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04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3B-44AE-994C-8B214698E2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3B-44AE-994C-8B214698E27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0.12</c:v>
                </c:pt>
                <c:pt idx="4">
                  <c:v>#N/A</c:v>
                </c:pt>
                <c:pt idx="5">
                  <c:v>0.01</c:v>
                </c:pt>
                <c:pt idx="6">
                  <c:v>#N/A</c:v>
                </c:pt>
                <c:pt idx="7">
                  <c:v>0.34</c:v>
                </c:pt>
                <c:pt idx="8">
                  <c:v>#N/A</c:v>
                </c:pt>
                <c:pt idx="9">
                  <c:v>0</c:v>
                </c:pt>
              </c:numCache>
            </c:numRef>
          </c:val>
          <c:extLst>
            <c:ext xmlns:c16="http://schemas.microsoft.com/office/drawing/2014/chart" uri="{C3380CC4-5D6E-409C-BE32-E72D297353CC}">
              <c16:uniqueId val="{00000002-4B3B-44AE-994C-8B214698E27A}"/>
            </c:ext>
          </c:extLst>
        </c:ser>
        <c:ser>
          <c:idx val="3"/>
          <c:order val="3"/>
          <c:tx>
            <c:strRef>
              <c:f>データシート!$A$30</c:f>
              <c:strCache>
                <c:ptCount val="1"/>
                <c:pt idx="0">
                  <c:v>同和地区住宅新築資金等貸付事業特別会計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3B-44AE-994C-8B214698E27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B3B-44AE-994C-8B214698E27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4B3B-44AE-994C-8B214698E27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0.56999999999999995</c:v>
                </c:pt>
                <c:pt idx="4">
                  <c:v>#N/A</c:v>
                </c:pt>
                <c:pt idx="5">
                  <c:v>1.33</c:v>
                </c:pt>
                <c:pt idx="6">
                  <c:v>#N/A</c:v>
                </c:pt>
                <c:pt idx="7">
                  <c:v>1.28</c:v>
                </c:pt>
                <c:pt idx="8">
                  <c:v>#N/A</c:v>
                </c:pt>
                <c:pt idx="9">
                  <c:v>1.44</c:v>
                </c:pt>
              </c:numCache>
            </c:numRef>
          </c:val>
          <c:extLst>
            <c:ext xmlns:c16="http://schemas.microsoft.com/office/drawing/2014/chart" uri="{C3380CC4-5D6E-409C-BE32-E72D297353CC}">
              <c16:uniqueId val="{00000006-4B3B-44AE-994C-8B214698E27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c:v>
                </c:pt>
                <c:pt idx="2">
                  <c:v>#N/A</c:v>
                </c:pt>
                <c:pt idx="3">
                  <c:v>0.52</c:v>
                </c:pt>
                <c:pt idx="4">
                  <c:v>#N/A</c:v>
                </c:pt>
                <c:pt idx="5">
                  <c:v>2.65</c:v>
                </c:pt>
                <c:pt idx="6">
                  <c:v>#N/A</c:v>
                </c:pt>
                <c:pt idx="7">
                  <c:v>4.21</c:v>
                </c:pt>
                <c:pt idx="8">
                  <c:v>#N/A</c:v>
                </c:pt>
                <c:pt idx="9">
                  <c:v>4.83</c:v>
                </c:pt>
              </c:numCache>
            </c:numRef>
          </c:val>
          <c:extLst>
            <c:ext xmlns:c16="http://schemas.microsoft.com/office/drawing/2014/chart" uri="{C3380CC4-5D6E-409C-BE32-E72D297353CC}">
              <c16:uniqueId val="{00000007-4B3B-44AE-994C-8B214698E2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4.5999999999999996</c:v>
                </c:pt>
                <c:pt idx="2">
                  <c:v>#N/A</c:v>
                </c:pt>
                <c:pt idx="3">
                  <c:v>6.98</c:v>
                </c:pt>
                <c:pt idx="4">
                  <c:v>#N/A</c:v>
                </c:pt>
                <c:pt idx="5">
                  <c:v>10.28</c:v>
                </c:pt>
                <c:pt idx="6">
                  <c:v>#N/A</c:v>
                </c:pt>
                <c:pt idx="7">
                  <c:v>9.2899999999999991</c:v>
                </c:pt>
                <c:pt idx="8">
                  <c:v>#N/A</c:v>
                </c:pt>
                <c:pt idx="9">
                  <c:v>11.51</c:v>
                </c:pt>
              </c:numCache>
            </c:numRef>
          </c:val>
          <c:extLst>
            <c:ext xmlns:c16="http://schemas.microsoft.com/office/drawing/2014/chart" uri="{C3380CC4-5D6E-409C-BE32-E72D297353CC}">
              <c16:uniqueId val="{00000008-4B3B-44AE-994C-8B214698E2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23.21</c:v>
                </c:pt>
                <c:pt idx="2">
                  <c:v>#N/A</c:v>
                </c:pt>
                <c:pt idx="3">
                  <c:v>21.77</c:v>
                </c:pt>
                <c:pt idx="4">
                  <c:v>#N/A</c:v>
                </c:pt>
                <c:pt idx="5">
                  <c:v>21.57</c:v>
                </c:pt>
                <c:pt idx="6">
                  <c:v>#N/A</c:v>
                </c:pt>
                <c:pt idx="7">
                  <c:v>22.96</c:v>
                </c:pt>
                <c:pt idx="8">
                  <c:v>#N/A</c:v>
                </c:pt>
                <c:pt idx="9">
                  <c:v>23.96</c:v>
                </c:pt>
              </c:numCache>
            </c:numRef>
          </c:val>
          <c:extLst>
            <c:ext xmlns:c16="http://schemas.microsoft.com/office/drawing/2014/chart" uri="{C3380CC4-5D6E-409C-BE32-E72D297353CC}">
              <c16:uniqueId val="{00000009-4B3B-44AE-994C-8B214698E27A}"/>
            </c:ext>
          </c:extLst>
        </c:ser>
        <c:dLbls>
          <c:showLegendKey val="0"/>
          <c:showVal val="0"/>
          <c:showCatName val="0"/>
          <c:showSerName val="0"/>
          <c:showPercent val="0"/>
          <c:showBubbleSize val="0"/>
        </c:dLbls>
        <c:gapWidth val="150"/>
        <c:overlap val="100"/>
        <c:axId val="378047840"/>
        <c:axId val="378047056"/>
      </c:barChart>
      <c:catAx>
        <c:axId val="3780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047056"/>
        <c:crosses val="autoZero"/>
        <c:auto val="1"/>
        <c:lblAlgn val="ctr"/>
        <c:lblOffset val="100"/>
        <c:tickLblSkip val="1"/>
        <c:tickMarkSkip val="1"/>
        <c:noMultiLvlLbl val="0"/>
      </c:catAx>
      <c:valAx>
        <c:axId val="37804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04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546</c:v>
                </c:pt>
                <c:pt idx="5">
                  <c:v>551</c:v>
                </c:pt>
                <c:pt idx="8">
                  <c:v>507</c:v>
                </c:pt>
                <c:pt idx="11">
                  <c:v>474</c:v>
                </c:pt>
                <c:pt idx="14">
                  <c:v>461</c:v>
                </c:pt>
              </c:numCache>
            </c:numRef>
          </c:val>
          <c:extLst>
            <c:ext xmlns:c16="http://schemas.microsoft.com/office/drawing/2014/chart" uri="{C3380CC4-5D6E-409C-BE32-E72D297353CC}">
              <c16:uniqueId val="{00000000-0DA3-4367-A897-1409B4F8E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A3-4367-A897-1409B4F8E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c:v>
                </c:pt>
                <c:pt idx="3">
                  <c:v>24</c:v>
                </c:pt>
                <c:pt idx="6">
                  <c:v>24</c:v>
                </c:pt>
                <c:pt idx="9">
                  <c:v>22</c:v>
                </c:pt>
                <c:pt idx="12">
                  <c:v>9</c:v>
                </c:pt>
              </c:numCache>
            </c:numRef>
          </c:val>
          <c:extLst>
            <c:ext xmlns:c16="http://schemas.microsoft.com/office/drawing/2014/chart" uri="{C3380CC4-5D6E-409C-BE32-E72D297353CC}">
              <c16:uniqueId val="{00000002-0DA3-4367-A897-1409B4F8E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9</c:v>
                </c:pt>
                <c:pt idx="9">
                  <c:v>5</c:v>
                </c:pt>
                <c:pt idx="12">
                  <c:v>5</c:v>
                </c:pt>
              </c:numCache>
            </c:numRef>
          </c:val>
          <c:extLst>
            <c:ext xmlns:c16="http://schemas.microsoft.com/office/drawing/2014/chart" uri="{C3380CC4-5D6E-409C-BE32-E72D297353CC}">
              <c16:uniqueId val="{00000003-0DA3-4367-A897-1409B4F8E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248</c:v>
                </c:pt>
                <c:pt idx="3">
                  <c:v>254</c:v>
                </c:pt>
                <c:pt idx="6">
                  <c:v>241</c:v>
                </c:pt>
                <c:pt idx="9">
                  <c:v>248</c:v>
                </c:pt>
                <c:pt idx="12">
                  <c:v>226</c:v>
                </c:pt>
              </c:numCache>
            </c:numRef>
          </c:val>
          <c:extLst>
            <c:ext xmlns:c16="http://schemas.microsoft.com/office/drawing/2014/chart" uri="{C3380CC4-5D6E-409C-BE32-E72D297353CC}">
              <c16:uniqueId val="{00000004-0DA3-4367-A897-1409B4F8E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A3-4367-A897-1409B4F8E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A3-4367-A897-1409B4F8E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478</c:v>
                </c:pt>
                <c:pt idx="3">
                  <c:v>464</c:v>
                </c:pt>
                <c:pt idx="6">
                  <c:v>429</c:v>
                </c:pt>
                <c:pt idx="9">
                  <c:v>403</c:v>
                </c:pt>
                <c:pt idx="12">
                  <c:v>390</c:v>
                </c:pt>
              </c:numCache>
            </c:numRef>
          </c:val>
          <c:extLst>
            <c:ext xmlns:c16="http://schemas.microsoft.com/office/drawing/2014/chart" uri="{C3380CC4-5D6E-409C-BE32-E72D297353CC}">
              <c16:uniqueId val="{00000007-0DA3-4367-A897-1409B4F8E0EF}"/>
            </c:ext>
          </c:extLst>
        </c:ser>
        <c:dLbls>
          <c:showLegendKey val="0"/>
          <c:showVal val="0"/>
          <c:showCatName val="0"/>
          <c:showSerName val="0"/>
          <c:showPercent val="0"/>
          <c:showBubbleSize val="0"/>
        </c:dLbls>
        <c:gapWidth val="100"/>
        <c:overlap val="100"/>
        <c:axId val="378041960"/>
        <c:axId val="37804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217</c:v>
                </c:pt>
                <c:pt idx="2">
                  <c:v>#N/A</c:v>
                </c:pt>
                <c:pt idx="3">
                  <c:v>#N/A</c:v>
                </c:pt>
                <c:pt idx="4">
                  <c:v>201</c:v>
                </c:pt>
                <c:pt idx="5">
                  <c:v>#N/A</c:v>
                </c:pt>
                <c:pt idx="6">
                  <c:v>#N/A</c:v>
                </c:pt>
                <c:pt idx="7">
                  <c:v>196</c:v>
                </c:pt>
                <c:pt idx="8">
                  <c:v>#N/A</c:v>
                </c:pt>
                <c:pt idx="9">
                  <c:v>#N/A</c:v>
                </c:pt>
                <c:pt idx="10">
                  <c:v>204</c:v>
                </c:pt>
                <c:pt idx="11">
                  <c:v>#N/A</c:v>
                </c:pt>
                <c:pt idx="12">
                  <c:v>#N/A</c:v>
                </c:pt>
                <c:pt idx="13">
                  <c:v>169</c:v>
                </c:pt>
                <c:pt idx="14">
                  <c:v>#N/A</c:v>
                </c:pt>
              </c:numCache>
            </c:numRef>
          </c:val>
          <c:smooth val="0"/>
          <c:extLst>
            <c:ext xmlns:c16="http://schemas.microsoft.com/office/drawing/2014/chart" uri="{C3380CC4-5D6E-409C-BE32-E72D297353CC}">
              <c16:uniqueId val="{00000008-0DA3-4367-A897-1409B4F8E0EF}"/>
            </c:ext>
          </c:extLst>
        </c:ser>
        <c:dLbls>
          <c:showLegendKey val="0"/>
          <c:showVal val="0"/>
          <c:showCatName val="0"/>
          <c:showSerName val="0"/>
          <c:showPercent val="0"/>
          <c:showBubbleSize val="0"/>
        </c:dLbls>
        <c:marker val="1"/>
        <c:smooth val="0"/>
        <c:axId val="378041960"/>
        <c:axId val="378044704"/>
      </c:lineChart>
      <c:catAx>
        <c:axId val="37804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044704"/>
        <c:crosses val="autoZero"/>
        <c:auto val="1"/>
        <c:lblAlgn val="ctr"/>
        <c:lblOffset val="100"/>
        <c:tickLblSkip val="1"/>
        <c:tickMarkSkip val="1"/>
        <c:noMultiLvlLbl val="0"/>
      </c:catAx>
      <c:valAx>
        <c:axId val="37804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04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4419</c:v>
                </c:pt>
                <c:pt idx="5">
                  <c:v>4222</c:v>
                </c:pt>
                <c:pt idx="8">
                  <c:v>4060</c:v>
                </c:pt>
                <c:pt idx="11">
                  <c:v>3912</c:v>
                </c:pt>
                <c:pt idx="14">
                  <c:v>3791</c:v>
                </c:pt>
              </c:numCache>
            </c:numRef>
          </c:val>
          <c:extLst>
            <c:ext xmlns:c16="http://schemas.microsoft.com/office/drawing/2014/chart" uri="{C3380CC4-5D6E-409C-BE32-E72D297353CC}">
              <c16:uniqueId val="{00000000-08C2-4F1E-A414-B2F3B9CFED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345</c:v>
                </c:pt>
                <c:pt idx="5">
                  <c:v>297</c:v>
                </c:pt>
                <c:pt idx="8">
                  <c:v>294</c:v>
                </c:pt>
                <c:pt idx="11">
                  <c:v>325</c:v>
                </c:pt>
                <c:pt idx="14">
                  <c:v>250</c:v>
                </c:pt>
              </c:numCache>
            </c:numRef>
          </c:val>
          <c:extLst>
            <c:ext xmlns:c16="http://schemas.microsoft.com/office/drawing/2014/chart" uri="{C3380CC4-5D6E-409C-BE32-E72D297353CC}">
              <c16:uniqueId val="{00000001-08C2-4F1E-A414-B2F3B9CFED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1377</c:v>
                </c:pt>
                <c:pt idx="5">
                  <c:v>958</c:v>
                </c:pt>
                <c:pt idx="8">
                  <c:v>842</c:v>
                </c:pt>
                <c:pt idx="11">
                  <c:v>786</c:v>
                </c:pt>
                <c:pt idx="14">
                  <c:v>941</c:v>
                </c:pt>
              </c:numCache>
            </c:numRef>
          </c:val>
          <c:extLst>
            <c:ext xmlns:c16="http://schemas.microsoft.com/office/drawing/2014/chart" uri="{C3380CC4-5D6E-409C-BE32-E72D297353CC}">
              <c16:uniqueId val="{00000002-08C2-4F1E-A414-B2F3B9CFED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C2-4F1E-A414-B2F3B9CFED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C2-4F1E-A414-B2F3B9CFED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C2-4F1E-A414-B2F3B9CFED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837</c:v>
                </c:pt>
                <c:pt idx="3">
                  <c:v>834</c:v>
                </c:pt>
                <c:pt idx="6">
                  <c:v>752</c:v>
                </c:pt>
                <c:pt idx="9">
                  <c:v>765</c:v>
                </c:pt>
                <c:pt idx="12">
                  <c:v>743</c:v>
                </c:pt>
              </c:numCache>
            </c:numRef>
          </c:val>
          <c:extLst>
            <c:ext xmlns:c16="http://schemas.microsoft.com/office/drawing/2014/chart" uri="{C3380CC4-5D6E-409C-BE32-E72D297353CC}">
              <c16:uniqueId val="{00000006-08C2-4F1E-A414-B2F3B9CFED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85</c:v>
                </c:pt>
                <c:pt idx="6">
                  <c:v>119</c:v>
                </c:pt>
                <c:pt idx="9">
                  <c:v>196</c:v>
                </c:pt>
                <c:pt idx="12">
                  <c:v>179</c:v>
                </c:pt>
              </c:numCache>
            </c:numRef>
          </c:val>
          <c:extLst>
            <c:ext xmlns:c16="http://schemas.microsoft.com/office/drawing/2014/chart" uri="{C3380CC4-5D6E-409C-BE32-E72D297353CC}">
              <c16:uniqueId val="{00000007-08C2-4F1E-A414-B2F3B9CFED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2152</c:v>
                </c:pt>
                <c:pt idx="3">
                  <c:v>2069</c:v>
                </c:pt>
                <c:pt idx="6">
                  <c:v>1890</c:v>
                </c:pt>
                <c:pt idx="9">
                  <c:v>1765</c:v>
                </c:pt>
                <c:pt idx="12">
                  <c:v>1540</c:v>
                </c:pt>
              </c:numCache>
            </c:numRef>
          </c:val>
          <c:extLst>
            <c:ext xmlns:c16="http://schemas.microsoft.com/office/drawing/2014/chart" uri="{C3380CC4-5D6E-409C-BE32-E72D297353CC}">
              <c16:uniqueId val="{00000008-08C2-4F1E-A414-B2F3B9CFED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118</c:v>
                </c:pt>
                <c:pt idx="3">
                  <c:v>95</c:v>
                </c:pt>
                <c:pt idx="6">
                  <c:v>72</c:v>
                </c:pt>
                <c:pt idx="9">
                  <c:v>51</c:v>
                </c:pt>
                <c:pt idx="12">
                  <c:v>43</c:v>
                </c:pt>
              </c:numCache>
            </c:numRef>
          </c:val>
          <c:extLst>
            <c:ext xmlns:c16="http://schemas.microsoft.com/office/drawing/2014/chart" uri="{C3380CC4-5D6E-409C-BE32-E72D297353CC}">
              <c16:uniqueId val="{00000009-08C2-4F1E-A414-B2F3B9CFED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3428</c:v>
                </c:pt>
                <c:pt idx="3">
                  <c:v>3296</c:v>
                </c:pt>
                <c:pt idx="6">
                  <c:v>3154</c:v>
                </c:pt>
                <c:pt idx="9">
                  <c:v>3000</c:v>
                </c:pt>
                <c:pt idx="12">
                  <c:v>2874</c:v>
                </c:pt>
              </c:numCache>
            </c:numRef>
          </c:val>
          <c:extLst>
            <c:ext xmlns:c16="http://schemas.microsoft.com/office/drawing/2014/chart" uri="{C3380CC4-5D6E-409C-BE32-E72D297353CC}">
              <c16:uniqueId val="{0000000A-08C2-4F1E-A414-B2F3B9CFED82}"/>
            </c:ext>
          </c:extLst>
        </c:ser>
        <c:dLbls>
          <c:showLegendKey val="0"/>
          <c:showVal val="0"/>
          <c:showCatName val="0"/>
          <c:showSerName val="0"/>
          <c:showPercent val="0"/>
          <c:showBubbleSize val="0"/>
        </c:dLbls>
        <c:gapWidth val="100"/>
        <c:overlap val="100"/>
        <c:axId val="378043136"/>
        <c:axId val="37804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496</c:v>
                </c:pt>
                <c:pt idx="2">
                  <c:v>#N/A</c:v>
                </c:pt>
                <c:pt idx="3">
                  <c:v>#N/A</c:v>
                </c:pt>
                <c:pt idx="4">
                  <c:v>903</c:v>
                </c:pt>
                <c:pt idx="5">
                  <c:v>#N/A</c:v>
                </c:pt>
                <c:pt idx="6">
                  <c:v>#N/A</c:v>
                </c:pt>
                <c:pt idx="7">
                  <c:v>790</c:v>
                </c:pt>
                <c:pt idx="8">
                  <c:v>#N/A</c:v>
                </c:pt>
                <c:pt idx="9">
                  <c:v>#N/A</c:v>
                </c:pt>
                <c:pt idx="10">
                  <c:v>753</c:v>
                </c:pt>
                <c:pt idx="11">
                  <c:v>#N/A</c:v>
                </c:pt>
                <c:pt idx="12">
                  <c:v>#N/A</c:v>
                </c:pt>
                <c:pt idx="13">
                  <c:v>398</c:v>
                </c:pt>
                <c:pt idx="14">
                  <c:v>#N/A</c:v>
                </c:pt>
              </c:numCache>
            </c:numRef>
          </c:val>
          <c:smooth val="0"/>
          <c:extLst>
            <c:ext xmlns:c16="http://schemas.microsoft.com/office/drawing/2014/chart" uri="{C3380CC4-5D6E-409C-BE32-E72D297353CC}">
              <c16:uniqueId val="{0000000B-08C2-4F1E-A414-B2F3B9CFED82}"/>
            </c:ext>
          </c:extLst>
        </c:ser>
        <c:dLbls>
          <c:showLegendKey val="0"/>
          <c:showVal val="0"/>
          <c:showCatName val="0"/>
          <c:showSerName val="0"/>
          <c:showPercent val="0"/>
          <c:showBubbleSize val="0"/>
        </c:dLbls>
        <c:marker val="1"/>
        <c:smooth val="0"/>
        <c:axId val="378043136"/>
        <c:axId val="378045488"/>
      </c:lineChart>
      <c:catAx>
        <c:axId val="3780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045488"/>
        <c:crosses val="autoZero"/>
        <c:auto val="1"/>
        <c:lblAlgn val="ctr"/>
        <c:lblOffset val="100"/>
        <c:tickLblSkip val="1"/>
        <c:tickMarkSkip val="1"/>
        <c:noMultiLvlLbl val="0"/>
      </c:catAx>
      <c:valAx>
        <c:axId val="37804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0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406</c:v>
                </c:pt>
                <c:pt idx="1">
                  <c:v>262</c:v>
                </c:pt>
                <c:pt idx="2">
                  <c:v>307</c:v>
                </c:pt>
              </c:numCache>
            </c:numRef>
          </c:val>
          <c:extLst>
            <c:ext xmlns:c16="http://schemas.microsoft.com/office/drawing/2014/chart" uri="{C3380CC4-5D6E-409C-BE32-E72D297353CC}">
              <c16:uniqueId val="{00000000-32EB-4FC3-90A3-EC4403A767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c:v>
                </c:pt>
                <c:pt idx="1">
                  <c:v>136</c:v>
                </c:pt>
                <c:pt idx="2">
                  <c:v>93</c:v>
                </c:pt>
              </c:numCache>
            </c:numRef>
          </c:val>
          <c:extLst>
            <c:ext xmlns:c16="http://schemas.microsoft.com/office/drawing/2014/chart" uri="{C3380CC4-5D6E-409C-BE32-E72D297353CC}">
              <c16:uniqueId val="{00000001-32EB-4FC3-90A3-EC4403A767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c:v>
                </c:pt>
                <c:pt idx="1">
                  <c:v>173</c:v>
                </c:pt>
                <c:pt idx="2">
                  <c:v>186</c:v>
                </c:pt>
              </c:numCache>
            </c:numRef>
          </c:val>
          <c:extLst>
            <c:ext xmlns:c16="http://schemas.microsoft.com/office/drawing/2014/chart" uri="{C3380CC4-5D6E-409C-BE32-E72D297353CC}">
              <c16:uniqueId val="{00000002-32EB-4FC3-90A3-EC4403A76742}"/>
            </c:ext>
          </c:extLst>
        </c:ser>
        <c:dLbls>
          <c:showLegendKey val="0"/>
          <c:showVal val="0"/>
          <c:showCatName val="0"/>
          <c:showSerName val="0"/>
          <c:showPercent val="0"/>
          <c:showBubbleSize val="0"/>
        </c:dLbls>
        <c:gapWidth val="120"/>
        <c:overlap val="100"/>
        <c:axId val="378042744"/>
        <c:axId val="378045880"/>
      </c:barChart>
      <c:catAx>
        <c:axId val="37804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8045880"/>
        <c:crosses val="autoZero"/>
        <c:auto val="1"/>
        <c:lblAlgn val="ctr"/>
        <c:lblOffset val="100"/>
        <c:tickLblSkip val="1"/>
        <c:tickMarkSkip val="1"/>
        <c:noMultiLvlLbl val="0"/>
      </c:catAx>
      <c:valAx>
        <c:axId val="378045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804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{066E0F70-F037-4061-B42E-89838ECFB827}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110-4CE6-861A-EC9C22C00D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{9920BD82-848F-47F7-92B1-E555108FE052}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10-4CE6-861A-EC9C22C00D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{A5739422-D58A-4A37-B748-EF76DFEC3E14}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10-4CE6-861A-EC9C22C00D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{D80960E5-E7EC-4599-AA13-E7F7E6FFC840}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10-4CE6-861A-EC9C22C00D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{B1FDB494-8B10-4980-95E4-208564A1791A}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10-4CE6-861A-EC9C22C00D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{7F09180B-03B5-4053-90E5-75702784FAAE}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110-4CE6-861A-EC9C22C00D9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{41559B4C-4404-4D5B-B9B5-7D04CCDCC98B}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110-4CE6-861A-EC9C22C00D9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{50FB4636-36F0-481E-85B3-A472768F256C}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110-4CE6-861A-EC9C22C00D9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{51A8C775-D60B-4A85-8DC2-CDEE8BE2D4FC}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110-4CE6-861A-EC9C22C00D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62.1</c:v>
                </c:pt>
                <c:pt idx="32">
                  <c:v>64</c:v>
                </c:pt>
              </c:numCache>
            </c:numRef>
          </c:xVal>
          <c:yVal>
            <c:numRef>
              <c:f>公会計指標分析・財政指標組合せ分析表!$BP$51:$DC$51</c:f>
              <c:numCache>
                <c:formatCode>#,##0.0;"▲ "#,##0.0</c:formatCode>
                <c:ptCount val="40"/>
                <c:pt idx="16">
                  <c:v>30.2</c:v>
                </c:pt>
                <c:pt idx="24">
                  <c:v>29.2</c:v>
                </c:pt>
                <c:pt idx="32">
                  <c:v>15.6</c:v>
                </c:pt>
              </c:numCache>
            </c:numRef>
          </c:yVal>
          <c:smooth val="0"/>
          <c:extLst>
            <c:ext xmlns:c16="http://schemas.microsoft.com/office/drawing/2014/chart" uri="{C3380CC4-5D6E-409C-BE32-E72D297353CC}">
              <c16:uniqueId val="{00000009-8110-4CE6-861A-EC9C22C00D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{8BEA90A8-C1F3-48DF-A191-7006B78BE49B}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110-4CE6-861A-EC9C22C00D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{72F32871-A16D-4C7A-A808-E65D8FACF7F3}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10-4CE6-861A-EC9C22C00D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{6C2AA640-AAEC-4D19-827B-BC6E2CCE3F90}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10-4CE6-861A-EC9C22C00D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{F7F6D0D2-0500-4BA7-A834-DD4BA39BA79E}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10-4CE6-861A-EC9C22C00D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{52E93E7F-BE5B-49E0-93B4-8B65FBF9382D}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10-4CE6-861A-EC9C22C00D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{A2DB0F2A-3E65-4CF3-9B8D-E1D041D08931}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110-4CE6-861A-EC9C22C00D9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{525DCDB0-03DA-4513-8B68-B56438817EC7}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110-4CE6-861A-EC9C22C00D9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{B45844D5-73E6-4AC5-BAB1-77D35C311CD4}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110-4CE6-861A-EC9C22C00D9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{1C09D7A7-D8D1-415F-8F88-A45FCDEC3711}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110-4CE6-861A-EC9C22C00D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8110-4CE6-861A-EC9C22C00D95}"/>
            </c:ext>
          </c:extLst>
        </c:ser>
        <c:dLbls>
          <c:showLegendKey val="0"/>
          <c:showVal val="1"/>
          <c:showCatName val="0"/>
          <c:showSerName val="0"/>
          <c:showPercent val="0"/>
          <c:showBubbleSize val="0"/>
        </c:dLbls>
        <c:axId val="46179840"/>
        <c:axId val="46181760"/>
      </c:scatterChart>
      <c:valAx>
        <c:axId val="46179840"/>
        <c:scaling>
          <c:orientation val="minMax"/>
          <c:max val="64.7"/>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{26CE710D-6877-48F9-AAC1-4CFA456B48C6}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91-4F40-BFE5-97D596B449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{31FFD8F6-94A1-449C-993B-806869CBADAB}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1-4F40-BFE5-97D596B449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{54EC2AFE-BB7C-4324-8912-4F961F348B7D}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1-4F40-BFE5-97D596B449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{8A822E92-4388-46B5-B3EB-023B5AE5B156}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1-4F40-BFE5-97D596B449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{3A14AC66-2917-41DC-A249-5BC9BBB3C366}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1-4F40-BFE5-97D596B4495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{799075CB-0C6E-465E-84AF-3224AD14C44A}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91-4F40-BFE5-97D596B4495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{638766C1-9F90-4B43-B84A-47273F86117E}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91-4F40-BFE5-97D596B4495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{2A7297A1-4F13-4820-BB17-82216543F4D3}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91-4F40-BFE5-97D596B4495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{B015EE53-85C8-4130-8283-BFF885BF0B2D}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91-4F40-BFE5-97D596B449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8.3000000000000007</c:v>
                </c:pt>
                <c:pt idx="16">
                  <c:v>7.9</c:v>
                </c:pt>
                <c:pt idx="24">
                  <c:v>7.7</c:v>
                </c:pt>
                <c:pt idx="32">
                  <c:v>7.3</c:v>
                </c:pt>
              </c:numCache>
            </c:numRef>
          </c:xVal>
          <c:yVal>
            <c:numRef>
              <c:f>公会計指標分析・財政指標組合せ分析表!$BP$73:$DC$73</c:f>
              <c:numCache>
                <c:formatCode>#,##0.0;"▲ "#,##0.0</c:formatCode>
                <c:ptCount val="40"/>
                <c:pt idx="0">
                  <c:v>19.5</c:v>
                </c:pt>
                <c:pt idx="8">
                  <c:v>35.799999999999997</c:v>
                </c:pt>
                <c:pt idx="16">
                  <c:v>30.2</c:v>
                </c:pt>
                <c:pt idx="24">
                  <c:v>29.2</c:v>
                </c:pt>
                <c:pt idx="32">
                  <c:v>15.6</c:v>
                </c:pt>
              </c:numCache>
            </c:numRef>
          </c:yVal>
          <c:smooth val="0"/>
          <c:extLst>
            <c:ext xmlns:c16="http://schemas.microsoft.com/office/drawing/2014/chart" uri="{C3380CC4-5D6E-409C-BE32-E72D297353CC}">
              <c16:uniqueId val="{00000009-2491-4F40-BFE5-97D596B449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{ABE6269F-5680-4464-BD70-45F15436C51F}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91-4F40-BFE5-97D596B449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{1CA9FBA7-7AE2-4854-B96F-2DAF9D1E05B6}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1-4F40-BFE5-97D596B449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{6F3DFDF1-47A7-41C1-AA58-C0A3EAB5BB12}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1-4F40-BFE5-97D596B449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{A20F6460-B2D1-4D56-AE0C-3B539ACF87D2}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1-4F40-BFE5-97D596B449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{97D2D5DF-FB13-4B02-965D-24D2E2FCB259}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1-4F40-BFE5-97D596B4495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{23FC2C02-FC83-484F-AD18-316E6160F3A0}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91-4F40-BFE5-97D596B4495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{07997A1A-2B8A-4565-A984-24CABE077B67}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91-4F40-BFE5-97D596B4495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{8A872E9A-2E51-4CE9-A676-F687BCB45A36}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91-4F40-BFE5-97D596B4495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{737B91E4-C462-435A-B7D9-1EAB9B73BF87}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91-4F40-BFE5-97D596B44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2491-4F40-BFE5-97D596B44955}"/>
            </c:ext>
          </c:extLst>
        </c:ser>
        <c:dLbls>
          <c:showLegendKey val="0"/>
          <c:showVal val="1"/>
          <c:showCatName val="0"/>
          <c:showSerName val="0"/>
          <c:showPercent val="0"/>
          <c:showBubbleSize val="0"/>
        </c:dLbls>
        <c:axId val="84219776"/>
        <c:axId val="84234240"/>
      </c:scatterChart>
      <c:valAx>
        <c:axId val="84219776"/>
        <c:scaling>
          <c:orientation val="minMax"/>
          <c:max val="1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一般会計・公営企業会計共に町債の新たな借り入れを抑制し、町債の残高の圧縮に努めた結果、年々元利償還金等は減少している。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公共施設の適切な維持管理に向け、公共施設の長寿命化</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計画の策定を図り、大規模な施設更新等の新たな借り入れの軽減に取り組む。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し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百万円取崩したが、決算時において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百万円を積み立てることができた。また、ふるさと応援基金に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百万円を積み立てた一方、大規模建設事業資金積立基金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現在個別施設計画を策定中です。今後施設の大規模修繕等多大な経費がかかってくることが予想されるため、大規模建設事業資金積立金の計画的な積立を行っていきたい。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大規模建設事業資金積立金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大規模な建設事業及び公共施設の改修事業の資金に充てるための経費の健全な運営を図る。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社会福祉積立基金　社会福祉事業に充てるための経費の健全な運営を図る。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・教育文化施設資金積立基金　教育文化施設の充実について財政の健全な運営を図る。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複合型介護施設整備事業の財源として、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今後の公共施設の大規模修繕や統廃合に対応するため、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大規模建設事業資金積立金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に計画的に積立を行っていきたい。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百万円取崩したが、決算時において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億円を目標にして積立を行っていきたい。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繰上げ償還の財源に充てるため、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今後も繰上げ償還の財源に充てていくため、取崩しをしていく。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6F76212-3F29-4F0C-BB44-BA0A88C56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A28198-6051-4D16-9949-6EE3FFFB2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102389F-C2C8-4BD7-844E-A9804F360F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4D5F0E0-AE70-463F-8E5C-EE61FBF421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AD00F10-975C-4D70-A815-88FA3E3DBB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B97AACC-4E16-4000-9B27-3B66E55BAD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28E897C-5929-4B6B-B298-B9047162D24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CA3DBB8-11A7-4D55-8E6E-B2C1EB62A5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E6A75C4-C7FB-4BCE-B157-B112B2C52B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A8CA17-8369-4911-9DEB-62B9D12477C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0926D30-A424-4AC1-8330-C9BE6761D0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56B1A9-C3AB-4901-923A-42A18C2FB1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1B9EDD-F089-4EE3-A69B-B46E4D1A02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A238E48-57DF-450A-B7DE-2F38A5A3AF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25E40DE-F91B-4145-AF00-BAEA45CFA78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73F3E76-C58E-41CE-8018-AA15365C6D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8F96577-6181-4F9B-9CB0-4669C54424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67E233-167B-4B83-ABFA-979D6051F7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AAD00A1-0D94-4873-B22B-B29AB7548C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D0149F3-34B0-44F1-86D1-6BD91000BB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003D48B-FD18-49AE-9132-56B6C88D43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D36C4D-84A7-4A9C-A1EE-D9E0928B11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FE0A049-F1FF-4C21-8518-C7F959A2DA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333C6AF-34C6-41F1-A5D6-A2CF11322D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53B8767-F541-41E9-8225-9517505AB7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71DE756-B3F8-4472-8817-53DB26C474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9661EDD-3FBA-4324-985D-190B053DF3A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B36B769-E632-40AE-B946-BDE3291E27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BCF9048-4173-42A4-8FA9-EC9C820F95A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BCF493B-595E-479F-8AF4-7FFAF83C188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3E5FF88-9CCF-45E6-B750-B66E9954B4C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32A0948-E655-4993-B2D1-B13854B81A5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964E8E80-4DFF-4DAF-9370-BD299E22559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4360E9E-A381-402E-851A-19C9DFF82C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0CD7672-B8B0-4D83-9D30-637809F7C21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9D907D4-C7D9-4A7D-BEA2-2E4B1C379A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E7727C1-8D3E-4C1B-93C7-0B759D4E9F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A000C3-0E07-4878-B1EE-547F99804D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3F6BCF9-C924-4DB5-8A99-7F8E9D303F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E90DB5A-ECF2-4D0A-86CC-B33811F1B4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88A92AC-DD14-479B-B95C-FEFB4628020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78C0860-D360-43A3-8D19-D0837BD5788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7E30E63-C6CC-4B4C-9C0F-16A9674184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04ABBBF-B474-452F-A4D5-26181D204C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A0C8D99-7BF0-46E3-B0F9-7CE32C3D4C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BE738F3-DD30-4FFE-9152-76AB6DE1F03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有形固定資産減価償却率は類似団体より高い水準にあるが、それぞれの公共施設について個別施設計画を策定し、当該計画に基づいた施設の維持管理を進めていく。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C85B1F8-F8D3-4235-A9DC-A3A5136FEA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93BD3F0-C615-4ADC-9931-6744392306F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91DD65A-98C6-45F3-9ECE-7EC4FA4400B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33016BC-2729-46A2-B585-20514BD950E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3F3FD21A-C7B2-4896-AA09-01F0B0837BF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716525C3-7ED3-46FF-AA8F-A34A26070BD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B022BCE6-2572-4C59-A246-8E78E4D3F8A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BD74D48E-C221-40A8-807A-17BA0AD58BE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C62479A4-D15D-48F6-9066-8D1BD786FF8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C0650EC9-07E8-4D06-BFDA-FC18431EA63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CEED8274-49BF-4C1E-A7F6-5B5ED617E22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1E0545B6-40FE-4418-804D-BED9A6C5301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58F8D1BB-FE93-49A1-B636-FCCD79AC27F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963D4DC8-5CC8-4073-BC96-8840B40201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17DD0C4C-ADE8-4673-BB31-93B8EE5C2986}"/>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A93A8A5E-1C8C-4DC5-9918-B036A6577FE0}"/>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0EFFF8C7-3C6C-4700-B24D-19EFF9A073BE}"/>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a:extLst>
            <a:ext uri="{FF2B5EF4-FFF2-40B4-BE49-F238E27FC236}">
              <a16:creationId xmlns:a16="http://schemas.microsoft.com/office/drawing/2014/main" id="{E13AD047-7063-4086-B893-9E578D68950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a:extLst>
            <a:ext uri="{FF2B5EF4-FFF2-40B4-BE49-F238E27FC236}">
              <a16:creationId xmlns:a16="http://schemas.microsoft.com/office/drawing/2014/main" id="{36CE415A-D701-47F0-B36D-5D3B5FD9225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a:extLst>
            <a:ext uri="{FF2B5EF4-FFF2-40B4-BE49-F238E27FC236}">
              <a16:creationId xmlns:a16="http://schemas.microsoft.com/office/drawing/2014/main" id="{E4705EAE-9EC3-4F12-A687-1A5BA59F2F1E}"/>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a:extLst>
            <a:ext uri="{FF2B5EF4-FFF2-40B4-BE49-F238E27FC236}">
              <a16:creationId xmlns:a16="http://schemas.microsoft.com/office/drawing/2014/main" id="{2EC1F1B9-CC74-4B96-ABB0-19B887FEE47B}"/>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a:extLst>
            <a:ext uri="{FF2B5EF4-FFF2-40B4-BE49-F238E27FC236}">
              <a16:creationId xmlns:a16="http://schemas.microsoft.com/office/drawing/2014/main" id="{7FE05646-53B4-4FBA-9FD3-A07B2781D37C}"/>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a:extLst>
            <a:ext uri="{FF2B5EF4-FFF2-40B4-BE49-F238E27FC236}">
              <a16:creationId xmlns:a16="http://schemas.microsoft.com/office/drawing/2014/main" id="{03FA6C75-4CA1-48BB-84C3-80683723E5E3}"/>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F2CF3922-E071-408E-85E9-F84F98F0AAC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FDD4647C-3469-42DE-92D7-C101349CC6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CCFDC5B-F734-4B8D-9F24-4BEF413522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E7F272F-2EBA-410C-A180-DF5BB4B0113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75E3249-9B93-4C3C-BC99-68BA6EE656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6" name="楕円 75">
          <a:extLst>
            <a:ext uri="{FF2B5EF4-FFF2-40B4-BE49-F238E27FC236}">
              <a16:creationId xmlns:a16="http://schemas.microsoft.com/office/drawing/2014/main" id="{0658BE25-FB42-4C9F-A506-38FE712AB014}"/>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77" name="有形固定資産減価償却率該当値テキスト">
          <a:extLst>
            <a:ext uri="{FF2B5EF4-FFF2-40B4-BE49-F238E27FC236}">
              <a16:creationId xmlns:a16="http://schemas.microsoft.com/office/drawing/2014/main" id="{DA6D4321-D1D7-4C61-978C-DA40F42DF273}"/>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78" name="楕円 77">
          <a:extLst>
            <a:ext uri="{FF2B5EF4-FFF2-40B4-BE49-F238E27FC236}">
              <a16:creationId xmlns:a16="http://schemas.microsoft.com/office/drawing/2014/main" id="{5AC57C5F-A4F5-41CE-B660-859FF7B7BF5E}"/>
            </a:ext>
          </a:extLst>
        </xdr:cNvPr>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71247</xdr:rowOff>
    </xdr:to>
    <xdr:cxnSp macro="">
      <xdr:nvCxnSpPr>
        <xdr:cNvPr id="79" name="直線コネクタ 78">
          <a:extLst>
            <a:ext uri="{FF2B5EF4-FFF2-40B4-BE49-F238E27FC236}">
              <a16:creationId xmlns:a16="http://schemas.microsoft.com/office/drawing/2014/main" id="{A50292B6-D250-4B6C-9E11-7622AC1D5070}"/>
            </a:ext>
          </a:extLst>
        </xdr:cNvPr>
        <xdr:cNvCxnSpPr/>
      </xdr:nvCxnSpPr>
      <xdr:spPr>
        <a:xfrm flipV="1">
          <a:off x="4051300" y="6075680"/>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76581</xdr:rowOff>
    </xdr:from>
    <xdr:to>
      <xdr:col>15</xdr:col>
      <xdr:colOff>187325</xdr:colOff>
      <xdr:row>32</xdr:row>
      <xdr:rowOff>6731</xdr:rowOff>
    </xdr:to>
    <xdr:sp macro="" textlink="">
      <xdr:nvSpPr>
        <xdr:cNvPr id="80" name="楕円 79">
          <a:extLst>
            <a:ext uri="{FF2B5EF4-FFF2-40B4-BE49-F238E27FC236}">
              <a16:creationId xmlns:a16="http://schemas.microsoft.com/office/drawing/2014/main" id="{E85F0F4B-A29C-40F1-B3C3-1E75D3C56C4F}"/>
            </a:ext>
          </a:extLst>
        </xdr:cNvPr>
        <xdr:cNvSpPr/>
      </xdr:nvSpPr>
      <xdr:spPr>
        <a:xfrm>
          <a:off x="3238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127381</xdr:rowOff>
    </xdr:to>
    <xdr:cxnSp macro="">
      <xdr:nvCxnSpPr>
        <xdr:cNvPr id="81" name="直線コネクタ 80">
          <a:extLst>
            <a:ext uri="{FF2B5EF4-FFF2-40B4-BE49-F238E27FC236}">
              <a16:creationId xmlns:a16="http://schemas.microsoft.com/office/drawing/2014/main" id="{9BCA5030-B611-4504-9525-09D0FDE01DAB}"/>
            </a:ext>
          </a:extLst>
        </xdr:cNvPr>
        <xdr:cNvCxnSpPr/>
      </xdr:nvCxnSpPr>
      <xdr:spPr>
        <a:xfrm flipV="1">
          <a:off x="3289300" y="615772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a:extLst>
            <a:ext uri="{FF2B5EF4-FFF2-40B4-BE49-F238E27FC236}">
              <a16:creationId xmlns:a16="http://schemas.microsoft.com/office/drawing/2014/main" id="{6BC363EE-98E2-4654-BAAC-5ABFAEBD249B}"/>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a:extLst>
            <a:ext uri="{FF2B5EF4-FFF2-40B4-BE49-F238E27FC236}">
              <a16:creationId xmlns:a16="http://schemas.microsoft.com/office/drawing/2014/main" id="{300FF7B0-6DE7-4D11-8D75-65D9023E9AF7}"/>
            </a:ext>
          </a:extLst>
        </xdr:cNvPr>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138574</xdr:rowOff>
    </xdr:from>
    <xdr:ext cx="405111" cy="259045"/>
    <xdr:sp macro="" textlink="">
      <xdr:nvSpPr>
        <xdr:cNvPr id="84" name="n_1mainValue有形固定資産減価償却率">
          <a:extLst>
            <a:ext uri="{FF2B5EF4-FFF2-40B4-BE49-F238E27FC236}">
              <a16:creationId xmlns:a16="http://schemas.microsoft.com/office/drawing/2014/main" id="{3C5E19CD-133A-4DBB-9468-8EE39FAE0D42}"/>
            </a:ext>
          </a:extLst>
        </xdr:cNvPr>
        <xdr:cNvSpPr txBox="1"/>
      </xdr:nvSpPr>
      <xdr:spPr>
        <a:xfrm>
          <a:off x="38360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23258</xdr:rowOff>
    </xdr:from>
    <xdr:ext cx="405111" cy="259045"/>
    <xdr:sp macro="" textlink="">
      <xdr:nvSpPr>
        <xdr:cNvPr id="85" name="n_2mainValue有形固定資産減価償却率">
          <a:extLst>
            <a:ext uri="{FF2B5EF4-FFF2-40B4-BE49-F238E27FC236}">
              <a16:creationId xmlns:a16="http://schemas.microsoft.com/office/drawing/2014/main" id="{DF289A12-EC09-450C-A364-4E68CD034C3C}"/>
            </a:ext>
          </a:extLst>
        </xdr:cNvPr>
        <xdr:cNvSpPr txBox="1"/>
      </xdr:nvSpPr>
      <xdr:spPr>
        <a:xfrm>
          <a:off x="30867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8C6402-6429-4773-B5C7-25F5E91A66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140B7A56-D3B0-4472-B0E7-CD95BCB6281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298032D5-1C3D-4285-A269-EF17D05E3EC2}"/>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1B61E571-74BE-4404-8B46-2E1A1A70645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498337CE-833D-4D1B-B959-D77EC13A6FA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D4AB248F-8257-4CE1-BB25-3A23DDAEBB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8B7BCB0E-AEBB-410E-B7E5-9C7AAF0D13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FBC54A88-0EE8-4388-ACA5-8806C694015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EF17C1B8-15C8-4E53-AC4A-6E1018FCC2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DAE263C0-01B2-4003-8353-BB03A7C73A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ED75D2DE-741A-42C3-A156-96A2D4B0DC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34C4CD90-A30D-43FF-BE91-7D84A7955D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FA6BC752-1412-43F6-9E57-A633510053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債務償還可能年数は類似団体平均を下回っており、主な要因としては、平成２９、３０年と</a:t>
          </a:r>
          <a:r>
            <a:rPr kumimoji="1" lang="en-US" altLang="ja-JP" sz="1100">
              <a:latin typeface="ＭＳ Ｐゴシック" panose="020B0600070205080204" pitchFamily="50" charset="-128"/>
              <a:ea typeface="ＭＳ Ｐゴシック" panose="020B0600070205080204" pitchFamily="50" charset="-128"/>
            </a:rPr>
            <a:t>74,000</a:t>
          </a:r>
          <a:r>
            <a:rPr kumimoji="1" lang="ja-JP" altLang="en-US" sz="1100">
              <a:latin typeface="ＭＳ Ｐゴシック" panose="020B0600070205080204" pitchFamily="50" charset="-128"/>
              <a:ea typeface="ＭＳ Ｐゴシック" panose="020B0600070205080204" pitchFamily="50" charset="-128"/>
            </a:rPr>
            <a:t>千円の繰上げ償還を行い、地方債の新規発行も償還額以下に抑えていることが要因と考える。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41B41D4D-CDAD-4C63-9545-0218DA6465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6CD03BB3-5714-4204-943C-9E68E1A852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a:extLst>
            <a:ext uri="{FF2B5EF4-FFF2-40B4-BE49-F238E27FC236}">
              <a16:creationId xmlns:a16="http://schemas.microsoft.com/office/drawing/2014/main" id="{56FF9002-B696-48BE-9BDA-E8E143247F7E}"/>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a:extLst>
            <a:ext uri="{FF2B5EF4-FFF2-40B4-BE49-F238E27FC236}">
              <a16:creationId xmlns:a16="http://schemas.microsoft.com/office/drawing/2014/main" id="{9DE76D86-1B76-49AB-8AB8-BDB3F3802F49}"/>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a:extLst>
            <a:ext uri="{FF2B5EF4-FFF2-40B4-BE49-F238E27FC236}">
              <a16:creationId xmlns:a16="http://schemas.microsoft.com/office/drawing/2014/main" id="{762D2468-529C-4C49-A167-0114398F7FDE}"/>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a:extLst>
            <a:ext uri="{FF2B5EF4-FFF2-40B4-BE49-F238E27FC236}">
              <a16:creationId xmlns:a16="http://schemas.microsoft.com/office/drawing/2014/main" id="{7A0F3C77-F986-456A-A56B-EA0B7B7DF3E8}"/>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a:extLst>
            <a:ext uri="{FF2B5EF4-FFF2-40B4-BE49-F238E27FC236}">
              <a16:creationId xmlns:a16="http://schemas.microsoft.com/office/drawing/2014/main" id="{4B0B4DB0-3300-4E46-907E-A3CC0ED80555}"/>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a:extLst>
            <a:ext uri="{FF2B5EF4-FFF2-40B4-BE49-F238E27FC236}">
              <a16:creationId xmlns:a16="http://schemas.microsoft.com/office/drawing/2014/main" id="{87A9F7E5-3207-425F-B305-1DAB0A4FB2AB}"/>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A6A2F2FC-A77E-4125-A671-B04A7357D5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D070DC50-CE6A-4317-A50B-3DDD050CF813}"/>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a:extLst>
            <a:ext uri="{FF2B5EF4-FFF2-40B4-BE49-F238E27FC236}">
              <a16:creationId xmlns:a16="http://schemas.microsoft.com/office/drawing/2014/main" id="{E5CDBDF0-D9BC-4744-AF02-DA1B18635F2A}"/>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a:extLst>
            <a:ext uri="{FF2B5EF4-FFF2-40B4-BE49-F238E27FC236}">
              <a16:creationId xmlns:a16="http://schemas.microsoft.com/office/drawing/2014/main" id="{A49A1824-5C73-4DE3-B35B-32CF7FAF5965}"/>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a:extLst>
            <a:ext uri="{FF2B5EF4-FFF2-40B4-BE49-F238E27FC236}">
              <a16:creationId xmlns:a16="http://schemas.microsoft.com/office/drawing/2014/main" id="{BC74C7C0-A3A7-4C7D-92CF-C31C278F7F08}"/>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a:extLst>
            <a:ext uri="{FF2B5EF4-FFF2-40B4-BE49-F238E27FC236}">
              <a16:creationId xmlns:a16="http://schemas.microsoft.com/office/drawing/2014/main" id="{4A145EA8-C6D0-469E-B1F9-7FD329C1EBEE}"/>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a:extLst>
            <a:ext uri="{FF2B5EF4-FFF2-40B4-BE49-F238E27FC236}">
              <a16:creationId xmlns:a16="http://schemas.microsoft.com/office/drawing/2014/main" id="{26B25F5D-F5E0-440F-B92E-80C4F61EAE8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a:extLst>
            <a:ext uri="{FF2B5EF4-FFF2-40B4-BE49-F238E27FC236}">
              <a16:creationId xmlns:a16="http://schemas.microsoft.com/office/drawing/2014/main" id="{F7DF00F4-012A-420C-8C58-EF4A65012E4B}"/>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31409B6C-5769-49C7-B60D-C2D8FA9191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584F6BF4-FB16-43B7-A5D9-25E3C03B472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DD53CF7C-39AC-4B5A-9EA3-B2CCC32E793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a:extLst>
            <a:ext uri="{FF2B5EF4-FFF2-40B4-BE49-F238E27FC236}">
              <a16:creationId xmlns:a16="http://schemas.microsoft.com/office/drawing/2014/main" id="{EBE15C19-3606-4EE7-81A0-F8D8D8BA482C}"/>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a:extLst>
            <a:ext uri="{FF2B5EF4-FFF2-40B4-BE49-F238E27FC236}">
              <a16:creationId xmlns:a16="http://schemas.microsoft.com/office/drawing/2014/main" id="{7F3E78C1-2326-4088-AE24-91901759596E}"/>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a:extLst>
            <a:ext uri="{FF2B5EF4-FFF2-40B4-BE49-F238E27FC236}">
              <a16:creationId xmlns:a16="http://schemas.microsoft.com/office/drawing/2014/main" id="{4FADF227-69C7-4A4D-90C3-1417702E4EBF}"/>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a:extLst>
            <a:ext uri="{FF2B5EF4-FFF2-40B4-BE49-F238E27FC236}">
              <a16:creationId xmlns:a16="http://schemas.microsoft.com/office/drawing/2014/main" id="{17590F02-78B5-4E2E-A56E-82E2C043CC55}"/>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a:extLst>
            <a:ext uri="{FF2B5EF4-FFF2-40B4-BE49-F238E27FC236}">
              <a16:creationId xmlns:a16="http://schemas.microsoft.com/office/drawing/2014/main" id="{4C8AF191-39E5-471C-9BF8-6DBC45C5E6A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a:extLst>
            <a:ext uri="{FF2B5EF4-FFF2-40B4-BE49-F238E27FC236}">
              <a16:creationId xmlns:a16="http://schemas.microsoft.com/office/drawing/2014/main" id="{806D5282-C9EC-4F24-A9BF-06F4199C04C6}"/>
            </a:ext>
          </a:extLst>
        </xdr:cNvPr>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a:extLst>
            <a:ext uri="{FF2B5EF4-FFF2-40B4-BE49-F238E27FC236}">
              <a16:creationId xmlns:a16="http://schemas.microsoft.com/office/drawing/2014/main" id="{01F33F18-5CF4-4053-B045-71849B994FBD}"/>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38BE3D5-A1E8-4A21-B5E9-19D47B635ED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2D2D5C27-ED8B-4D34-AB14-85572643F3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9F68AB33-46B0-481E-A658-4F9CEAA936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F3CD5D4-B8B4-42D5-A3A0-8BDF8DA6F7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BC21060-CD55-416E-8C09-4D54B96D89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97631</xdr:rowOff>
    </xdr:from>
    <xdr:to>
      <xdr:col>76</xdr:col>
      <xdr:colOff>73025</xdr:colOff>
      <xdr:row>32</xdr:row>
      <xdr:rowOff>27781</xdr:rowOff>
    </xdr:to>
    <xdr:sp macro="" textlink="">
      <xdr:nvSpPr>
        <xdr:cNvPr id="130" name="楕円 129">
          <a:extLst>
            <a:ext uri="{FF2B5EF4-FFF2-40B4-BE49-F238E27FC236}">
              <a16:creationId xmlns:a16="http://schemas.microsoft.com/office/drawing/2014/main" id="{B07CBFD9-4935-4F36-AAA8-6A829E04EBF6}"/>
            </a:ext>
          </a:extLst>
        </xdr:cNvPr>
        <xdr:cNvSpPr/>
      </xdr:nvSpPr>
      <xdr:spPr>
        <a:xfrm>
          <a:off x="14744700" y="61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76058</xdr:rowOff>
    </xdr:from>
    <xdr:ext cx="340478" cy="259045"/>
    <xdr:sp macro="" textlink="">
      <xdr:nvSpPr>
        <xdr:cNvPr id="131" name="債務償還可能年数該当値テキスト">
          <a:extLst>
            <a:ext uri="{FF2B5EF4-FFF2-40B4-BE49-F238E27FC236}">
              <a16:creationId xmlns:a16="http://schemas.microsoft.com/office/drawing/2014/main" id="{17277CE4-01CA-40A8-BB26-9F4EB0C4839A}"/>
            </a:ext>
          </a:extLst>
        </xdr:cNvPr>
        <xdr:cNvSpPr txBox="1"/>
      </xdr:nvSpPr>
      <xdr:spPr>
        <a:xfrm>
          <a:off x="14846300" y="6162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D0996CCF-2B70-471C-BE12-71FA9348AE9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97787DB7-1155-4243-9619-31653B2144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F9A43593-111A-4898-85EF-676E43E29A1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C8FBD979-E6C4-4E8D-9726-4AA93C95986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130AB653-D270-4149-BB6F-4946E36A21E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F9F26E11-2C21-43CC-80F3-B97A5AE0385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586F31-0EB6-4E7A-9BEF-FA0988523D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EA8E43-3B05-4854-88B9-9D28048E4C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F4B8D7-028E-410D-A57D-E2886D757A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BBDFE0-B03E-42B3-9AEB-9530248527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8DD9FB-94CC-4651-894C-FEDF30B877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0A361C-A025-4339-80EC-C6CBDCED6F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FFAAC0-4C80-44DF-8012-689F88C1B1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4442E9-74B0-45AA-8A33-36CC6ADB21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E83664-F3F5-4DBD-B683-DA7310B798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2D5033-2529-4FC5-BC1D-C0A1D25FDA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E4F312-8C69-4E74-A608-D86A3C8D60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2D7E75-B068-4F20-9FCC-2C9137E18E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092DEF-CC5A-481F-B98D-74A1B16D83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0648EC-ED45-48D8-AC0A-133313F2FC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05B4A0-4323-42D9-9C8F-9C73BE5EDE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40321B-EFA9-448C-8787-897AEFC7BC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2583CF-9769-4133-A237-6E92EA2E80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1B28B6-A7F8-4FFA-8266-FFBFF36674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ECAC1C-E033-4085-B73C-029A9437C2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82DEE6-74A1-401C-B23B-30683E579F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8EC323-D3B0-45D7-8880-628AF9538C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FC6B89-7FC0-4A25-A76E-5A91839026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0E2211-18E4-4D33-8733-B489C68099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302012-1EBA-4573-B024-4948B8547A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B0951E-E999-40FA-AE91-26A6563F96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10BF7F-267E-412D-9DC7-8F0D3F8C21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77A2A0-69A2-42B6-8F9C-66438F728E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876680-DA88-4C6B-B633-FC46D614D5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23B86C2-474B-435A-99B6-E95A867A6C4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3DA0D8-7795-474D-94B7-2C1167648E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9EF935D-1231-480D-A145-B2618629AB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B18A4A0-FFA3-442D-9EF9-9AA44D7B5E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4C13A1-9EF5-47B6-A065-883D55FD93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CD66AC2-252E-4722-884D-4EFE21C34E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53FB2F6-89E0-4358-AF59-1483BE0BD7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060B8A-6615-448C-B4D5-61FD95B664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709EC10-44AD-4A25-8727-385796AB18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3F5975-122C-4BA1-9633-F7BBE4955A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CA6ABDB-9819-475B-A58C-2F0DB076F0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6C9019B-1F4D-4E64-ABE1-7398A45296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F00F9FE-BE99-466E-AFE3-1D53EE9D34F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37C5A3C-DE1C-4011-B1ED-F43487DEFA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F624CA4-854B-4593-8D2C-30CEBA13BFF6}"/>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DAD81336-B52D-4877-BDDE-937271BA77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FA071F68-1F7B-4BD7-AFDA-11154653F88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7548B88A-2489-46C7-89DE-6B8B5FADA7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965ED0D8-E639-497B-B8A8-8A1AA521BCB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446E4F9A-79D1-47DC-9BAE-5946C4AE375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B21B12CD-C244-412C-B825-C091C1E820F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8EBB70C7-9DE7-4198-A683-40B7CA4C1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65B081F-82B4-4FFC-801C-29A97B9EBC1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53FCB75B-1382-4477-A4F8-77B50CBB8E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CBD3F5B4-E63C-4CB5-9CC9-DB06663C8AF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E890BD53-8B3B-44BE-A28E-245C85AD00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3ED87978-D148-4CC5-903F-FDB88088C94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0494BF3-1D8B-4620-A244-9B31DCE227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002B70C4-7619-4FAC-91A1-06D930290882}"/>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FA3CEB76-59B2-47B2-BA2D-400B29DB4EA6}"/>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270230F3-7892-4938-8F82-788387BC0436}"/>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15D5FAF2-2C4F-4CA4-A535-4026E7FD3936}"/>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F1E2C106-6A3D-4A4D-AB75-C5CC77BD6052}"/>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a:extLst>
            <a:ext uri="{FF2B5EF4-FFF2-40B4-BE49-F238E27FC236}">
              <a16:creationId xmlns:a16="http://schemas.microsoft.com/office/drawing/2014/main" id="{4947532A-B77E-4FB1-A3B7-94EA92A1CF1E}"/>
            </a:ext>
          </a:extLst>
        </xdr:cNvPr>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69FC5A84-AD69-430D-BDF4-F011230B0BB7}"/>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2D9FE0F6-E7D6-4193-B317-BBAA4B133BFB}"/>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6F034B37-2345-437B-A6B4-6FFB7DB548E8}"/>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8C59200-B1ED-4C79-B9EA-12C0D41AEB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369927-FC86-4D91-9EAB-5A2B197859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80179C-38FF-4EFE-AB6C-1F40CBFC2C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936484-B7FE-4953-A520-0CA57486BE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A83D4C-32E4-4DDD-9D7E-0855E64D1C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a:extLst>
            <a:ext uri="{FF2B5EF4-FFF2-40B4-BE49-F238E27FC236}">
              <a16:creationId xmlns:a16="http://schemas.microsoft.com/office/drawing/2014/main" id="{EF4CF6E9-DAE4-4957-8D0F-EC7058E9FDB8}"/>
            </a:ext>
          </a:extLst>
        </xdr:cNvPr>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3" name="【道路】&#10;有形固定資産減価償却率該当値テキスト">
          <a:extLst>
            <a:ext uri="{FF2B5EF4-FFF2-40B4-BE49-F238E27FC236}">
              <a16:creationId xmlns:a16="http://schemas.microsoft.com/office/drawing/2014/main" id="{4BA072A8-CB4E-4FBA-B740-475E99A6382C}"/>
            </a:ext>
          </a:extLst>
        </xdr:cNvPr>
        <xdr:cNvSpPr txBox="1"/>
      </xdr:nvSpPr>
      <xdr:spPr>
        <a:xfrm>
          <a:off x="4673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157662</xdr:rowOff>
    </xdr:from>
    <xdr:to>
      <xdr:col>20</xdr:col>
      <xdr:colOff>38100</xdr:colOff>
      <xdr:row>42</xdr:row>
      <xdr:rowOff>87812</xdr:rowOff>
    </xdr:to>
    <xdr:sp macro="" textlink="">
      <xdr:nvSpPr>
        <xdr:cNvPr id="74" name="楕円 73">
          <a:extLst>
            <a:ext uri="{FF2B5EF4-FFF2-40B4-BE49-F238E27FC236}">
              <a16:creationId xmlns:a16="http://schemas.microsoft.com/office/drawing/2014/main" id="{CF7B0B1D-EE6C-4E99-89D8-0B5DA8B03D07}"/>
            </a:ext>
          </a:extLst>
        </xdr:cNvPr>
        <xdr:cNvSpPr/>
      </xdr:nvSpPr>
      <xdr:spPr>
        <a:xfrm>
          <a:off x="3746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37012</xdr:rowOff>
    </xdr:to>
    <xdr:cxnSp macro="">
      <xdr:nvCxnSpPr>
        <xdr:cNvPr id="75" name="直線コネクタ 74">
          <a:extLst>
            <a:ext uri="{FF2B5EF4-FFF2-40B4-BE49-F238E27FC236}">
              <a16:creationId xmlns:a16="http://schemas.microsoft.com/office/drawing/2014/main" id="{7DF63793-1EA0-4390-B28D-AE407456FE88}"/>
            </a:ext>
          </a:extLst>
        </xdr:cNvPr>
        <xdr:cNvCxnSpPr/>
      </xdr:nvCxnSpPr>
      <xdr:spPr>
        <a:xfrm flipV="1">
          <a:off x="3797300" y="71856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15603</xdr:rowOff>
    </xdr:from>
    <xdr:to>
      <xdr:col>15</xdr:col>
      <xdr:colOff>101600</xdr:colOff>
      <xdr:row>42</xdr:row>
      <xdr:rowOff>117203</xdr:rowOff>
    </xdr:to>
    <xdr:sp macro="" textlink="">
      <xdr:nvSpPr>
        <xdr:cNvPr id="76" name="楕円 75">
          <a:extLst>
            <a:ext uri="{FF2B5EF4-FFF2-40B4-BE49-F238E27FC236}">
              <a16:creationId xmlns:a16="http://schemas.microsoft.com/office/drawing/2014/main" id="{4219593F-64E6-462E-B09F-E34315E1C44C}"/>
            </a:ext>
          </a:extLst>
        </xdr:cNvPr>
        <xdr:cNvSpPr/>
      </xdr:nvSpPr>
      <xdr:spPr>
        <a:xfrm>
          <a:off x="2857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66403</xdr:rowOff>
    </xdr:to>
    <xdr:cxnSp macro="">
      <xdr:nvCxnSpPr>
        <xdr:cNvPr id="77" name="直線コネクタ 76">
          <a:extLst>
            <a:ext uri="{FF2B5EF4-FFF2-40B4-BE49-F238E27FC236}">
              <a16:creationId xmlns:a16="http://schemas.microsoft.com/office/drawing/2014/main" id="{F5D436F7-B792-4E32-9800-6B2024C63942}"/>
            </a:ext>
          </a:extLst>
        </xdr:cNvPr>
        <xdr:cNvCxnSpPr/>
      </xdr:nvCxnSpPr>
      <xdr:spPr>
        <a:xfrm flipV="1">
          <a:off x="2908300" y="72379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a:extLst>
            <a:ext uri="{FF2B5EF4-FFF2-40B4-BE49-F238E27FC236}">
              <a16:creationId xmlns:a16="http://schemas.microsoft.com/office/drawing/2014/main" id="{A5269136-0BBA-4687-A215-89A657E495C8}"/>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a:extLst>
            <a:ext uri="{FF2B5EF4-FFF2-40B4-BE49-F238E27FC236}">
              <a16:creationId xmlns:a16="http://schemas.microsoft.com/office/drawing/2014/main" id="{32B93E9A-497F-4B67-A224-C842E71FA0F5}"/>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78939</xdr:rowOff>
    </xdr:from>
    <xdr:ext cx="405111" cy="259045"/>
    <xdr:sp macro="" textlink="">
      <xdr:nvSpPr>
        <xdr:cNvPr id="80" name="n_1mainValue【道路】&#10;有形固定資産減価償却率">
          <a:extLst>
            <a:ext uri="{FF2B5EF4-FFF2-40B4-BE49-F238E27FC236}">
              <a16:creationId xmlns:a16="http://schemas.microsoft.com/office/drawing/2014/main" id="{08DC2DC1-B5C0-4F41-BDE6-F94DD12F1150}"/>
            </a:ext>
          </a:extLst>
        </xdr:cNvPr>
        <xdr:cNvSpPr txBox="1"/>
      </xdr:nvSpPr>
      <xdr:spPr>
        <a:xfrm>
          <a:off x="3582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108330</xdr:rowOff>
    </xdr:from>
    <xdr:ext cx="405111" cy="259045"/>
    <xdr:sp macro="" textlink="">
      <xdr:nvSpPr>
        <xdr:cNvPr id="81" name="n_2mainValue【道路】&#10;有形固定資産減価償却率">
          <a:extLst>
            <a:ext uri="{FF2B5EF4-FFF2-40B4-BE49-F238E27FC236}">
              <a16:creationId xmlns:a16="http://schemas.microsoft.com/office/drawing/2014/main" id="{D21B5684-5CAE-4544-91F8-A31000CC279C}"/>
            </a:ext>
          </a:extLst>
        </xdr:cNvPr>
        <xdr:cNvSpPr txBox="1"/>
      </xdr:nvSpPr>
      <xdr:spPr>
        <a:xfrm>
          <a:off x="2705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8B94106-C487-4C6A-BDD1-32DC64578B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5F9E80F-619A-4055-8990-95501F6CFF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1B84679-CD11-4512-8F13-EC7FD42B47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65B3426-7445-4CC6-9037-F51CB78207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52AF4C58-8AFB-44EE-B811-91C2FEB138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74CC47C8-B672-42CC-AB90-64E250FAE9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F599A71-E1C9-4E66-9C83-590EECEC7A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67CFE9BD-DADC-4140-A0BA-395C8B7DF4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BC46C4E-CA8B-418D-AF41-1EC91BC78C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960B757-C95D-46A9-9D24-FDDE6C3EDD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9E3E70E2-0F14-49FC-9500-FEFAD2EBEAA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B46A6589-7FE7-4F95-9AAB-5D312B3C138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E38DD59D-0A61-4EA2-AF52-FA2ED8E54BD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EF113779-93F3-4A89-B747-F9FA34C7843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FBD0B8E0-3FEF-49A5-B1F0-97622D4C5D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9B59E7D9-E889-4FB1-A724-C6B1F9C36EE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9E188CB6-FEC9-43F2-BA8E-E691462DA4C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117F4DD-53B6-4558-B671-75E8707A870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320444F4-FD29-4E0B-83B3-C8AEA8DA90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9A2D8547-5365-4B14-A900-2E42F988562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8A9F34A5-9CB9-4842-B326-C74F947E7C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CD21DBFA-8B56-4A4C-BACB-CFD52BB0D17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552DE9B-2B27-4C34-8A24-6A80753554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a:extLst>
            <a:ext uri="{FF2B5EF4-FFF2-40B4-BE49-F238E27FC236}">
              <a16:creationId xmlns:a16="http://schemas.microsoft.com/office/drawing/2014/main" id="{11040737-0AC9-46B1-8EA0-8AC30C5E88DD}"/>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a:extLst>
            <a:ext uri="{FF2B5EF4-FFF2-40B4-BE49-F238E27FC236}">
              <a16:creationId xmlns:a16="http://schemas.microsoft.com/office/drawing/2014/main" id="{2A7CAE1A-9D67-4B6A-B4CC-FF4C82A4338D}"/>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a:extLst>
            <a:ext uri="{FF2B5EF4-FFF2-40B4-BE49-F238E27FC236}">
              <a16:creationId xmlns:a16="http://schemas.microsoft.com/office/drawing/2014/main" id="{72CDEE07-50FA-4C2C-9494-5E2D4CA1E70A}"/>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a:extLst>
            <a:ext uri="{FF2B5EF4-FFF2-40B4-BE49-F238E27FC236}">
              <a16:creationId xmlns:a16="http://schemas.microsoft.com/office/drawing/2014/main" id="{DBAC983C-3900-4D6A-AE84-913D09ABB60A}"/>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a:extLst>
            <a:ext uri="{FF2B5EF4-FFF2-40B4-BE49-F238E27FC236}">
              <a16:creationId xmlns:a16="http://schemas.microsoft.com/office/drawing/2014/main" id="{47582040-19B2-428F-9B78-B9444A7373B4}"/>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a:extLst>
            <a:ext uri="{FF2B5EF4-FFF2-40B4-BE49-F238E27FC236}">
              <a16:creationId xmlns:a16="http://schemas.microsoft.com/office/drawing/2014/main" id="{7DA40432-12F1-40EE-9CDB-DDE616C3910E}"/>
            </a:ext>
          </a:extLst>
        </xdr:cNvPr>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a:extLst>
            <a:ext uri="{FF2B5EF4-FFF2-40B4-BE49-F238E27FC236}">
              <a16:creationId xmlns:a16="http://schemas.microsoft.com/office/drawing/2014/main" id="{ACDFF99A-1EF7-4B6B-A20C-036AD8E92EFB}"/>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a:extLst>
            <a:ext uri="{FF2B5EF4-FFF2-40B4-BE49-F238E27FC236}">
              <a16:creationId xmlns:a16="http://schemas.microsoft.com/office/drawing/2014/main" id="{DE08143E-0F07-4A8C-9F78-CFCD0AE07B98}"/>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a:extLst>
            <a:ext uri="{FF2B5EF4-FFF2-40B4-BE49-F238E27FC236}">
              <a16:creationId xmlns:a16="http://schemas.microsoft.com/office/drawing/2014/main" id="{37AB2753-399E-4B39-815C-1A6A437F2D9F}"/>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86C6E2F-1B0F-4E8E-B8A7-988E5A05D7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9C9F723-66E5-4865-8F3F-EAE8D16027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07B3CEA-3FB4-4CA8-B833-684D50C001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D0AF1FF-4E38-4031-8EA8-5E1E0203FD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BFF46B-87A0-4245-A0A2-AF94C84385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14522</xdr:rowOff>
    </xdr:from>
    <xdr:to>
      <xdr:col>55</xdr:col>
      <xdr:colOff>50800</xdr:colOff>
      <xdr:row>40</xdr:row>
      <xdr:rowOff>116122</xdr:rowOff>
    </xdr:to>
    <xdr:sp macro="" textlink="">
      <xdr:nvSpPr>
        <xdr:cNvPr id="119" name="楕円 118">
          <a:extLst>
            <a:ext uri="{FF2B5EF4-FFF2-40B4-BE49-F238E27FC236}">
              <a16:creationId xmlns:a16="http://schemas.microsoft.com/office/drawing/2014/main" id="{8CAAE8DA-010C-460C-A3E7-B65755C34F2B}"/>
            </a:ext>
          </a:extLst>
        </xdr:cNvPr>
        <xdr:cNvSpPr/>
      </xdr:nvSpPr>
      <xdr:spPr>
        <a:xfrm>
          <a:off x="10426700" y="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100899</xdr:rowOff>
    </xdr:from>
    <xdr:ext cx="534377" cy="259045"/>
    <xdr:sp macro="" textlink="">
      <xdr:nvSpPr>
        <xdr:cNvPr id="120" name="【道路】&#10;一人当たり延長該当値テキスト">
          <a:extLst>
            <a:ext uri="{FF2B5EF4-FFF2-40B4-BE49-F238E27FC236}">
              <a16:creationId xmlns:a16="http://schemas.microsoft.com/office/drawing/2014/main" id="{13A52EC8-26AE-42ED-ADC8-EA7B1E3D72ED}"/>
            </a:ext>
          </a:extLst>
        </xdr:cNvPr>
        <xdr:cNvSpPr txBox="1"/>
      </xdr:nvSpPr>
      <xdr:spPr>
        <a:xfrm>
          <a:off x="10515600" y="67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31991</xdr:rowOff>
    </xdr:from>
    <xdr:to>
      <xdr:col>50</xdr:col>
      <xdr:colOff>165100</xdr:colOff>
      <xdr:row>40</xdr:row>
      <xdr:rowOff>133591</xdr:rowOff>
    </xdr:to>
    <xdr:sp macro="" textlink="">
      <xdr:nvSpPr>
        <xdr:cNvPr id="121" name="楕円 120">
          <a:extLst>
            <a:ext uri="{FF2B5EF4-FFF2-40B4-BE49-F238E27FC236}">
              <a16:creationId xmlns:a16="http://schemas.microsoft.com/office/drawing/2014/main" id="{FEC35DBC-26D1-4530-BA05-3FB60777DC6D}"/>
            </a:ext>
          </a:extLst>
        </xdr:cNvPr>
        <xdr:cNvSpPr/>
      </xdr:nvSpPr>
      <xdr:spPr>
        <a:xfrm>
          <a:off x="9588500" y="6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65322</xdr:rowOff>
    </xdr:from>
    <xdr:to>
      <xdr:col>55</xdr:col>
      <xdr:colOff>0</xdr:colOff>
      <xdr:row>40</xdr:row>
      <xdr:rowOff>82791</xdr:rowOff>
    </xdr:to>
    <xdr:cxnSp macro="">
      <xdr:nvCxnSpPr>
        <xdr:cNvPr id="122" name="直線コネクタ 121">
          <a:extLst>
            <a:ext uri="{FF2B5EF4-FFF2-40B4-BE49-F238E27FC236}">
              <a16:creationId xmlns:a16="http://schemas.microsoft.com/office/drawing/2014/main" id="{F920C3AA-958F-4613-ACA7-DD9546A58137}"/>
            </a:ext>
          </a:extLst>
        </xdr:cNvPr>
        <xdr:cNvCxnSpPr/>
      </xdr:nvCxnSpPr>
      <xdr:spPr>
        <a:xfrm flipV="1">
          <a:off x="9639300" y="6923322"/>
          <a:ext cx="8382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60223</xdr:rowOff>
    </xdr:from>
    <xdr:to>
      <xdr:col>46</xdr:col>
      <xdr:colOff>38100</xdr:colOff>
      <xdr:row>40</xdr:row>
      <xdr:rowOff>161823</xdr:rowOff>
    </xdr:to>
    <xdr:sp macro="" textlink="">
      <xdr:nvSpPr>
        <xdr:cNvPr id="123" name="楕円 122">
          <a:extLst>
            <a:ext uri="{FF2B5EF4-FFF2-40B4-BE49-F238E27FC236}">
              <a16:creationId xmlns:a16="http://schemas.microsoft.com/office/drawing/2014/main" id="{B6C7242C-4483-4617-96E7-8714A548D0A4}"/>
            </a:ext>
          </a:extLst>
        </xdr:cNvPr>
        <xdr:cNvSpPr/>
      </xdr:nvSpPr>
      <xdr:spPr>
        <a:xfrm>
          <a:off x="8699500" y="69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82791</xdr:rowOff>
    </xdr:from>
    <xdr:to>
      <xdr:col>50</xdr:col>
      <xdr:colOff>114300</xdr:colOff>
      <xdr:row>40</xdr:row>
      <xdr:rowOff>111023</xdr:rowOff>
    </xdr:to>
    <xdr:cxnSp macro="">
      <xdr:nvCxnSpPr>
        <xdr:cNvPr id="124" name="直線コネクタ 123">
          <a:extLst>
            <a:ext uri="{FF2B5EF4-FFF2-40B4-BE49-F238E27FC236}">
              <a16:creationId xmlns:a16="http://schemas.microsoft.com/office/drawing/2014/main" id="{9DBA48E0-BDD4-4264-A113-163575B47EE9}"/>
            </a:ext>
          </a:extLst>
        </xdr:cNvPr>
        <xdr:cNvCxnSpPr/>
      </xdr:nvCxnSpPr>
      <xdr:spPr>
        <a:xfrm flipV="1">
          <a:off x="8750300" y="694079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a:extLst>
            <a:ext uri="{FF2B5EF4-FFF2-40B4-BE49-F238E27FC236}">
              <a16:creationId xmlns:a16="http://schemas.microsoft.com/office/drawing/2014/main" id="{B6D62345-25C5-4A40-838B-5E510490BF52}"/>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a:extLst>
            <a:ext uri="{FF2B5EF4-FFF2-40B4-BE49-F238E27FC236}">
              <a16:creationId xmlns:a16="http://schemas.microsoft.com/office/drawing/2014/main" id="{4CAAED6A-09B3-4CD7-83C6-AB83EDAF270E}"/>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124718</xdr:rowOff>
    </xdr:from>
    <xdr:ext cx="534377" cy="259045"/>
    <xdr:sp macro="" textlink="">
      <xdr:nvSpPr>
        <xdr:cNvPr id="127" name="n_1mainValue【道路】&#10;一人当たり延長">
          <a:extLst>
            <a:ext uri="{FF2B5EF4-FFF2-40B4-BE49-F238E27FC236}">
              <a16:creationId xmlns:a16="http://schemas.microsoft.com/office/drawing/2014/main" id="{C2832EEC-48CE-4D8B-93A8-B417C2C90E98}"/>
            </a:ext>
          </a:extLst>
        </xdr:cNvPr>
        <xdr:cNvSpPr txBox="1"/>
      </xdr:nvSpPr>
      <xdr:spPr>
        <a:xfrm>
          <a:off x="9359411" y="698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152950</xdr:rowOff>
    </xdr:from>
    <xdr:ext cx="534377" cy="259045"/>
    <xdr:sp macro="" textlink="">
      <xdr:nvSpPr>
        <xdr:cNvPr id="128" name="n_2mainValue【道路】&#10;一人当たり延長">
          <a:extLst>
            <a:ext uri="{FF2B5EF4-FFF2-40B4-BE49-F238E27FC236}">
              <a16:creationId xmlns:a16="http://schemas.microsoft.com/office/drawing/2014/main" id="{B8B9469A-8213-4CD3-A997-76083096CD07}"/>
            </a:ext>
          </a:extLst>
        </xdr:cNvPr>
        <xdr:cNvSpPr txBox="1"/>
      </xdr:nvSpPr>
      <xdr:spPr>
        <a:xfrm>
          <a:off x="8483111" y="70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13ECFF69-3EDE-4E1F-AB9B-69CE84CAD1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CE903C5-51B2-4017-A17C-AB3ED26147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50829558-27E9-4E92-8726-37EB6642B5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C2B7932A-F2A3-48E7-8E3D-80741ACCC7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68F872E6-6097-4BBF-8A49-2B53E8ACBB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F29CDB1D-4378-4589-8B4D-63411D4E26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BB03BF51-6B24-4BE5-A6F7-73F375212D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28A2063A-7F8E-416C-A51B-2319E8473A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28FB8732-833C-4FF2-804D-1C14BA2553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78E7E4D3-B98B-45D2-A88D-9732AE34BB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69DFD0F5-8C78-40BC-9DE3-F992DA76ADF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a:extLst>
            <a:ext uri="{FF2B5EF4-FFF2-40B4-BE49-F238E27FC236}">
              <a16:creationId xmlns:a16="http://schemas.microsoft.com/office/drawing/2014/main" id="{1968805A-CA5D-4CC9-BA4B-3B3DE7C5FF7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a:extLst>
            <a:ext uri="{FF2B5EF4-FFF2-40B4-BE49-F238E27FC236}">
              <a16:creationId xmlns:a16="http://schemas.microsoft.com/office/drawing/2014/main" id="{B827C6E3-00C3-4C0C-859B-3E39EF82F1BE}"/>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a:extLst>
            <a:ext uri="{FF2B5EF4-FFF2-40B4-BE49-F238E27FC236}">
              <a16:creationId xmlns:a16="http://schemas.microsoft.com/office/drawing/2014/main" id="{18524E65-9E0C-47C2-9640-49C544564D7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a:extLst>
            <a:ext uri="{FF2B5EF4-FFF2-40B4-BE49-F238E27FC236}">
              <a16:creationId xmlns:a16="http://schemas.microsoft.com/office/drawing/2014/main" id="{879BFFA1-A341-42BE-8730-0ACFCFCEAFD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a:extLst>
            <a:ext uri="{FF2B5EF4-FFF2-40B4-BE49-F238E27FC236}">
              <a16:creationId xmlns:a16="http://schemas.microsoft.com/office/drawing/2014/main" id="{07BACA8B-F57D-4D2F-A743-18B9809AAC0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a:extLst>
            <a:ext uri="{FF2B5EF4-FFF2-40B4-BE49-F238E27FC236}">
              <a16:creationId xmlns:a16="http://schemas.microsoft.com/office/drawing/2014/main" id="{9421B68E-19AC-4084-A08A-5532B2B8972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a:extLst>
            <a:ext uri="{FF2B5EF4-FFF2-40B4-BE49-F238E27FC236}">
              <a16:creationId xmlns:a16="http://schemas.microsoft.com/office/drawing/2014/main" id="{A112B753-576F-494D-9B42-D70B8D0AD28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a:extLst>
            <a:ext uri="{FF2B5EF4-FFF2-40B4-BE49-F238E27FC236}">
              <a16:creationId xmlns:a16="http://schemas.microsoft.com/office/drawing/2014/main" id="{158113AE-AE4D-4F66-A72E-86B1A8CE647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8D837EFB-21C9-4BF3-B5D9-43C81D1DF0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65A3CB8D-A011-42A1-99BA-C1355CFAFBD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FDEA83B4-C912-41E0-8ED7-39CFDB5ACA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a:extLst>
            <a:ext uri="{FF2B5EF4-FFF2-40B4-BE49-F238E27FC236}">
              <a16:creationId xmlns:a16="http://schemas.microsoft.com/office/drawing/2014/main" id="{5DAF5915-CBF9-4852-B667-D3ADA1F2013B}"/>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25F28D0B-0DF1-4B6E-AD28-091C324C804B}"/>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a:extLst>
            <a:ext uri="{FF2B5EF4-FFF2-40B4-BE49-F238E27FC236}">
              <a16:creationId xmlns:a16="http://schemas.microsoft.com/office/drawing/2014/main" id="{4CD1C84B-7A86-4A18-A9C6-8A0FC23526E8}"/>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2B7F49B7-8A76-4C0A-9CFF-5FAD3352A6B9}"/>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a:extLst>
            <a:ext uri="{FF2B5EF4-FFF2-40B4-BE49-F238E27FC236}">
              <a16:creationId xmlns:a16="http://schemas.microsoft.com/office/drawing/2014/main" id="{38859B81-D434-471F-9A27-D826AA7F80C1}"/>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AF2D4217-8B12-4C61-ACE7-79B8708138E0}"/>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a:extLst>
            <a:ext uri="{FF2B5EF4-FFF2-40B4-BE49-F238E27FC236}">
              <a16:creationId xmlns:a16="http://schemas.microsoft.com/office/drawing/2014/main" id="{99E9D980-BB40-470B-93E6-5263EF81C2AC}"/>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a:extLst>
            <a:ext uri="{FF2B5EF4-FFF2-40B4-BE49-F238E27FC236}">
              <a16:creationId xmlns:a16="http://schemas.microsoft.com/office/drawing/2014/main" id="{09E84CFA-928C-43B3-B743-8BA420911F52}"/>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a:extLst>
            <a:ext uri="{FF2B5EF4-FFF2-40B4-BE49-F238E27FC236}">
              <a16:creationId xmlns:a16="http://schemas.microsoft.com/office/drawing/2014/main" id="{89D2A664-F644-475B-8EE6-9121F3813D1D}"/>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D63E7BB-34CF-41E4-9C30-F1C5B5D6B0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2EDA244-2135-40BE-B7A8-96E4197DCF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C9F3971-C17D-43F5-AD58-8AA118870C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34355AB-5BB4-4982-BF76-715A25C74E9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F9DA870-CA05-46B2-B3A0-DE8F46988F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65" name="楕円 164">
          <a:extLst>
            <a:ext uri="{FF2B5EF4-FFF2-40B4-BE49-F238E27FC236}">
              <a16:creationId xmlns:a16="http://schemas.microsoft.com/office/drawing/2014/main" id="{71293D0C-9851-4154-8632-43B7109AA02A}"/>
            </a:ext>
          </a:extLst>
        </xdr:cNvPr>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E31C4EB6-53A4-475A-AD6F-7D8DD424E8F4}"/>
            </a:ext>
          </a:extLst>
        </xdr:cNvPr>
        <xdr:cNvSpPr txBox="1"/>
      </xdr:nvSpPr>
      <xdr:spPr>
        <a:xfrm>
          <a:off x="4673600"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67" name="楕円 166">
          <a:extLst>
            <a:ext uri="{FF2B5EF4-FFF2-40B4-BE49-F238E27FC236}">
              <a16:creationId xmlns:a16="http://schemas.microsoft.com/office/drawing/2014/main" id="{0683B826-CB72-4D95-8DC9-A71EADFC95D4}"/>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11430</xdr:rowOff>
    </xdr:to>
    <xdr:cxnSp macro="">
      <xdr:nvCxnSpPr>
        <xdr:cNvPr id="168" name="直線コネクタ 167">
          <a:extLst>
            <a:ext uri="{FF2B5EF4-FFF2-40B4-BE49-F238E27FC236}">
              <a16:creationId xmlns:a16="http://schemas.microsoft.com/office/drawing/2014/main" id="{79DEC774-DF17-4600-975C-A85FF428FA31}"/>
            </a:ext>
          </a:extLst>
        </xdr:cNvPr>
        <xdr:cNvCxnSpPr/>
      </xdr:nvCxnSpPr>
      <xdr:spPr>
        <a:xfrm flipV="1">
          <a:off x="3797300" y="9738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69" name="楕円 168">
          <a:extLst>
            <a:ext uri="{FF2B5EF4-FFF2-40B4-BE49-F238E27FC236}">
              <a16:creationId xmlns:a16="http://schemas.microsoft.com/office/drawing/2014/main" id="{DD4EC011-7124-4F40-94A2-ACF81D311CB6}"/>
            </a:ext>
          </a:extLst>
        </xdr:cNvPr>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34290</xdr:rowOff>
    </xdr:to>
    <xdr:cxnSp macro="">
      <xdr:nvCxnSpPr>
        <xdr:cNvPr id="170" name="直線コネクタ 169">
          <a:extLst>
            <a:ext uri="{FF2B5EF4-FFF2-40B4-BE49-F238E27FC236}">
              <a16:creationId xmlns:a16="http://schemas.microsoft.com/office/drawing/2014/main" id="{28AE908F-E119-461C-B8F8-C8C3646C4FAD}"/>
            </a:ext>
          </a:extLst>
        </xdr:cNvPr>
        <xdr:cNvCxnSpPr/>
      </xdr:nvCxnSpPr>
      <xdr:spPr>
        <a:xfrm flipV="1">
          <a:off x="2908300" y="9784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E09FDEF-64BF-48BC-802E-4D80F631C8EE}"/>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4B38BE14-758C-44D9-B431-0D63673BFD11}"/>
            </a:ext>
          </a:extLst>
        </xdr:cNvPr>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E9159BAA-7DBA-44E7-A657-CE2C880190F7}"/>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F68F29DE-9DC5-4243-A764-EA39D012936F}"/>
            </a:ext>
          </a:extLst>
        </xdr:cNvPr>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679D8D1B-9D48-45D3-9E62-29A8007D83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369912B9-A0D0-4433-BC97-23A0CE4CF1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C046ED27-8849-43CA-9454-025E190D1A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C0EE1F46-B2A8-4A53-889A-68EE1A8EA9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8B0F4171-83C8-40D6-A53C-66183C73A1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457793E5-3B45-4884-AAC6-9573537077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B8EF1A92-7098-425D-B1E8-74005688A5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289708FC-A784-438B-9EBC-5B83DC8631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60EC39AD-1BFE-48DA-BE93-F8BF98528C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FE20F33B-954C-49A0-AF9E-6AB5BF42C5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EAD8DD24-49E3-4363-8E85-6E685FC8438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7988EF96-ACA3-4A26-82C3-17E2FF0137A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4B53B7A1-5504-4926-9BD5-E4EF38A82FA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8649B7D0-6DAB-4DEA-B964-73135A28CF4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541362C1-C318-4A03-BA91-9D00E4D3D3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34059B19-2396-4D45-9D3D-D6F57D81F33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B443E88B-4153-4DDA-86C2-CF178418F86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517C02F-9269-4036-B63F-524BF4C80CC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1A3393F9-F249-44DF-ABDF-63DB04C775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a:extLst>
            <a:ext uri="{FF2B5EF4-FFF2-40B4-BE49-F238E27FC236}">
              <a16:creationId xmlns:a16="http://schemas.microsoft.com/office/drawing/2014/main" id="{A59435ED-4EE0-4982-9920-0B67D07AFEE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26A13CD1-4443-4F8A-9F07-ABC35A41FE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B5E179E-DE12-4B81-A878-03D8E32709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7AFCF54-2018-4EC0-970F-EBB1BAF596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a:extLst>
            <a:ext uri="{FF2B5EF4-FFF2-40B4-BE49-F238E27FC236}">
              <a16:creationId xmlns:a16="http://schemas.microsoft.com/office/drawing/2014/main" id="{DDEC55F5-454D-45CF-980C-BC7D7BBF1D47}"/>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a:extLst>
            <a:ext uri="{FF2B5EF4-FFF2-40B4-BE49-F238E27FC236}">
              <a16:creationId xmlns:a16="http://schemas.microsoft.com/office/drawing/2014/main" id="{763C4B5E-8945-4532-AB18-DD115E42DBD5}"/>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a:extLst>
            <a:ext uri="{FF2B5EF4-FFF2-40B4-BE49-F238E27FC236}">
              <a16:creationId xmlns:a16="http://schemas.microsoft.com/office/drawing/2014/main" id="{EFF57638-90A6-47C4-9F0A-E6DC0BB20F0C}"/>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08B0E231-9BED-4B72-AC8E-C10416C5D29E}"/>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a:extLst>
            <a:ext uri="{FF2B5EF4-FFF2-40B4-BE49-F238E27FC236}">
              <a16:creationId xmlns:a16="http://schemas.microsoft.com/office/drawing/2014/main" id="{0DE6E32F-112A-403B-91B7-91062D10C301}"/>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8C02F36-0D0E-4B73-9099-262936AB2565}"/>
            </a:ext>
          </a:extLst>
        </xdr:cNvPr>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a:extLst>
            <a:ext uri="{FF2B5EF4-FFF2-40B4-BE49-F238E27FC236}">
              <a16:creationId xmlns:a16="http://schemas.microsoft.com/office/drawing/2014/main" id="{70496903-B257-4C96-8FDD-B4184D78D208}"/>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a:extLst>
            <a:ext uri="{FF2B5EF4-FFF2-40B4-BE49-F238E27FC236}">
              <a16:creationId xmlns:a16="http://schemas.microsoft.com/office/drawing/2014/main" id="{2176EA47-71D4-4786-868A-70A7E76FD701}"/>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a:extLst>
            <a:ext uri="{FF2B5EF4-FFF2-40B4-BE49-F238E27FC236}">
              <a16:creationId xmlns:a16="http://schemas.microsoft.com/office/drawing/2014/main" id="{CADA531C-42CC-4910-A880-F10A1FB3EDFF}"/>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AE7AE55-A171-494C-8784-8A0E6A43F8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AF65499-3430-43D4-BBFE-2C254BAA30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74A31D8-D8F1-43C7-8C43-3D8EBD93C1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CA6FC28-56AE-44C9-A942-28AFE78D33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227F90A-DEDE-4A9E-91E7-A3C149B4BC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11281</xdr:rowOff>
    </xdr:from>
    <xdr:to>
      <xdr:col>55</xdr:col>
      <xdr:colOff>50800</xdr:colOff>
      <xdr:row>63</xdr:row>
      <xdr:rowOff>112881</xdr:rowOff>
    </xdr:to>
    <xdr:sp macro="" textlink="">
      <xdr:nvSpPr>
        <xdr:cNvPr id="212" name="楕円 211">
          <a:extLst>
            <a:ext uri="{FF2B5EF4-FFF2-40B4-BE49-F238E27FC236}">
              <a16:creationId xmlns:a16="http://schemas.microsoft.com/office/drawing/2014/main" id="{BA1C9D52-4BD5-404A-80B0-BBDF13BD7684}"/>
            </a:ext>
          </a:extLst>
        </xdr:cNvPr>
        <xdr:cNvSpPr/>
      </xdr:nvSpPr>
      <xdr:spPr>
        <a:xfrm>
          <a:off x="10426700" y="108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97658</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id="{A555A2E5-3B91-4438-9C74-6896631BC8A3}"/>
            </a:ext>
          </a:extLst>
        </xdr:cNvPr>
        <xdr:cNvSpPr txBox="1"/>
      </xdr:nvSpPr>
      <xdr:spPr>
        <a:xfrm>
          <a:off x="10515600" y="1072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12083</xdr:rowOff>
    </xdr:from>
    <xdr:to>
      <xdr:col>50</xdr:col>
      <xdr:colOff>165100</xdr:colOff>
      <xdr:row>63</xdr:row>
      <xdr:rowOff>113683</xdr:rowOff>
    </xdr:to>
    <xdr:sp macro="" textlink="">
      <xdr:nvSpPr>
        <xdr:cNvPr id="214" name="楕円 213">
          <a:extLst>
            <a:ext uri="{FF2B5EF4-FFF2-40B4-BE49-F238E27FC236}">
              <a16:creationId xmlns:a16="http://schemas.microsoft.com/office/drawing/2014/main" id="{D4E971B1-9F96-43A0-814E-976A9A8C76B6}"/>
            </a:ext>
          </a:extLst>
        </xdr:cNvPr>
        <xdr:cNvSpPr/>
      </xdr:nvSpPr>
      <xdr:spPr>
        <a:xfrm>
          <a:off x="9588500" y="108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62081</xdr:rowOff>
    </xdr:from>
    <xdr:to>
      <xdr:col>55</xdr:col>
      <xdr:colOff>0</xdr:colOff>
      <xdr:row>63</xdr:row>
      <xdr:rowOff>62883</xdr:rowOff>
    </xdr:to>
    <xdr:cxnSp macro="">
      <xdr:nvCxnSpPr>
        <xdr:cNvPr id="215" name="直線コネクタ 214">
          <a:extLst>
            <a:ext uri="{FF2B5EF4-FFF2-40B4-BE49-F238E27FC236}">
              <a16:creationId xmlns:a16="http://schemas.microsoft.com/office/drawing/2014/main" id="{6858D6BC-9709-4352-8B7D-14B759B4BF01}"/>
            </a:ext>
          </a:extLst>
        </xdr:cNvPr>
        <xdr:cNvCxnSpPr/>
      </xdr:nvCxnSpPr>
      <xdr:spPr>
        <a:xfrm flipV="1">
          <a:off x="9639300" y="10863431"/>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18286</xdr:rowOff>
    </xdr:from>
    <xdr:to>
      <xdr:col>46</xdr:col>
      <xdr:colOff>38100</xdr:colOff>
      <xdr:row>63</xdr:row>
      <xdr:rowOff>119886</xdr:rowOff>
    </xdr:to>
    <xdr:sp macro="" textlink="">
      <xdr:nvSpPr>
        <xdr:cNvPr id="216" name="楕円 215">
          <a:extLst>
            <a:ext uri="{FF2B5EF4-FFF2-40B4-BE49-F238E27FC236}">
              <a16:creationId xmlns:a16="http://schemas.microsoft.com/office/drawing/2014/main" id="{3551C71D-62AB-4C79-B741-77CD4E2AE816}"/>
            </a:ext>
          </a:extLst>
        </xdr:cNvPr>
        <xdr:cNvSpPr/>
      </xdr:nvSpPr>
      <xdr:spPr>
        <a:xfrm>
          <a:off x="8699500" y="108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62883</xdr:rowOff>
    </xdr:from>
    <xdr:to>
      <xdr:col>50</xdr:col>
      <xdr:colOff>114300</xdr:colOff>
      <xdr:row>63</xdr:row>
      <xdr:rowOff>69086</xdr:rowOff>
    </xdr:to>
    <xdr:cxnSp macro="">
      <xdr:nvCxnSpPr>
        <xdr:cNvPr id="217" name="直線コネクタ 216">
          <a:extLst>
            <a:ext uri="{FF2B5EF4-FFF2-40B4-BE49-F238E27FC236}">
              <a16:creationId xmlns:a16="http://schemas.microsoft.com/office/drawing/2014/main" id="{DB9DA876-5ED3-4D7A-8A8E-788325A2DE92}"/>
            </a:ext>
          </a:extLst>
        </xdr:cNvPr>
        <xdr:cNvCxnSpPr/>
      </xdr:nvCxnSpPr>
      <xdr:spPr>
        <a:xfrm flipV="1">
          <a:off x="8750300" y="10864233"/>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5C13E0D6-2027-4BC3-9A29-C30B91556DBA}"/>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3BAF330D-2B17-48E5-9E2F-96320638DC5C}"/>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104810</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id="{B7938954-0BDF-4E8B-BB98-34EB548FD386}"/>
            </a:ext>
          </a:extLst>
        </xdr:cNvPr>
        <xdr:cNvSpPr txBox="1"/>
      </xdr:nvSpPr>
      <xdr:spPr>
        <a:xfrm>
          <a:off x="9327095" y="109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111013</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D003B298-325F-401B-83B7-564673A922C9}"/>
            </a:ext>
          </a:extLst>
        </xdr:cNvPr>
        <xdr:cNvSpPr txBox="1"/>
      </xdr:nvSpPr>
      <xdr:spPr>
        <a:xfrm>
          <a:off x="8450795" y="1091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1B488080-6DAE-466E-8EFD-F1B8FB6CBC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63D1527B-E033-44EF-B84A-FE7F183336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5F10E678-84A1-4B0E-A0D6-0646A83D40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56DBD77B-3B25-4351-85AB-1E29674843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BAD6F25C-832D-47EC-A3CA-687F794CA0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CBAF3830-4F12-4A58-AD0C-0D415A3C97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34D00B7D-6782-4F3E-AF48-70AF274A97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D6E0AAC6-A99F-4A27-823F-F15DE6270F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C9E678FE-D443-4D53-A44E-FCA30DC861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E8373B87-14E4-403E-865E-EEAAA81C28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6AB7EEBC-0163-433B-8064-3B74005BF495}"/>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a:extLst>
            <a:ext uri="{FF2B5EF4-FFF2-40B4-BE49-F238E27FC236}">
              <a16:creationId xmlns:a16="http://schemas.microsoft.com/office/drawing/2014/main" id="{76E0DB30-311D-436A-BB9A-BDF62D9914B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a:extLst>
            <a:ext uri="{FF2B5EF4-FFF2-40B4-BE49-F238E27FC236}">
              <a16:creationId xmlns:a16="http://schemas.microsoft.com/office/drawing/2014/main" id="{51520ADD-BB29-480D-9946-45C3E8D30FC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a:extLst>
            <a:ext uri="{FF2B5EF4-FFF2-40B4-BE49-F238E27FC236}">
              <a16:creationId xmlns:a16="http://schemas.microsoft.com/office/drawing/2014/main" id="{EE345169-0898-461F-92D4-E5B2C684496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a:extLst>
            <a:ext uri="{FF2B5EF4-FFF2-40B4-BE49-F238E27FC236}">
              <a16:creationId xmlns:a16="http://schemas.microsoft.com/office/drawing/2014/main" id="{2AF9869C-8DB3-4FCE-B74E-815C001B6FD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a:extLst>
            <a:ext uri="{FF2B5EF4-FFF2-40B4-BE49-F238E27FC236}">
              <a16:creationId xmlns:a16="http://schemas.microsoft.com/office/drawing/2014/main" id="{D94A6924-F219-435F-B9B5-D93D2BE9D64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a:extLst>
            <a:ext uri="{FF2B5EF4-FFF2-40B4-BE49-F238E27FC236}">
              <a16:creationId xmlns:a16="http://schemas.microsoft.com/office/drawing/2014/main" id="{26395A64-6C8C-4850-9DB9-5EFF4121A0A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a:extLst>
            <a:ext uri="{FF2B5EF4-FFF2-40B4-BE49-F238E27FC236}">
              <a16:creationId xmlns:a16="http://schemas.microsoft.com/office/drawing/2014/main" id="{A14C8E95-40F3-4E24-93E6-5A706793223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2BEC3E9D-4859-4D4F-B534-A9E2B45B7F9A}"/>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EBEF07F1-D23A-431C-88FC-0B04EE70D3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BE6FB875-F5B0-4187-8485-768A1F70BCE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13E509EF-FBDA-4AAB-A16D-4160696791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a:extLst>
            <a:ext uri="{FF2B5EF4-FFF2-40B4-BE49-F238E27FC236}">
              <a16:creationId xmlns:a16="http://schemas.microsoft.com/office/drawing/2014/main" id="{49AA19D7-AFC0-41C3-AA04-03E273E2C416}"/>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E1DA3C21-BCF8-4B27-AC81-5EF15288486C}"/>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a:extLst>
            <a:ext uri="{FF2B5EF4-FFF2-40B4-BE49-F238E27FC236}">
              <a16:creationId xmlns:a16="http://schemas.microsoft.com/office/drawing/2014/main" id="{15795B09-44A4-45EA-8F72-BED3D129AFD2}"/>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3BC3CF25-A4C2-4696-94C6-0D149A669768}"/>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a:extLst>
            <a:ext uri="{FF2B5EF4-FFF2-40B4-BE49-F238E27FC236}">
              <a16:creationId xmlns:a16="http://schemas.microsoft.com/office/drawing/2014/main" id="{C7CD81E6-F2CC-45D5-B615-D93ED4AF1573}"/>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82549DB6-ED10-4670-B3BC-3FCDB3D2CD8E}"/>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a:extLst>
            <a:ext uri="{FF2B5EF4-FFF2-40B4-BE49-F238E27FC236}">
              <a16:creationId xmlns:a16="http://schemas.microsoft.com/office/drawing/2014/main" id="{B4F9372C-BF00-401D-A002-98F252DB243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a:extLst>
            <a:ext uri="{FF2B5EF4-FFF2-40B4-BE49-F238E27FC236}">
              <a16:creationId xmlns:a16="http://schemas.microsoft.com/office/drawing/2014/main" id="{A7939603-BFFD-4EC2-B84F-32739F656EE5}"/>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a:extLst>
            <a:ext uri="{FF2B5EF4-FFF2-40B4-BE49-F238E27FC236}">
              <a16:creationId xmlns:a16="http://schemas.microsoft.com/office/drawing/2014/main" id="{A00E7298-7922-479D-B407-EB4D0E37880E}"/>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D7BEB4D-E9B2-45AF-874B-F1B8CAE97A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FA7B11C-C7B5-4B09-A483-9F363FED05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D66AE11-605E-4F75-99DB-9D5EDF9F65B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82BDEDC-AE50-4F63-B422-41E2E4FA2F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2BD4AB3-299F-4718-876E-CB4AD74AEA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58" name="楕円 257">
          <a:extLst>
            <a:ext uri="{FF2B5EF4-FFF2-40B4-BE49-F238E27FC236}">
              <a16:creationId xmlns:a16="http://schemas.microsoft.com/office/drawing/2014/main" id="{BED0100B-0B9F-46C1-BAAF-88772B60FAA0}"/>
            </a:ext>
          </a:extLst>
        </xdr:cNvPr>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19321</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B822998D-AD92-470C-BA70-3634B8DBA666}"/>
            </a:ext>
          </a:extLst>
        </xdr:cNvPr>
        <xdr:cNvSpPr txBox="1"/>
      </xdr:nvSpPr>
      <xdr:spPr>
        <a:xfrm>
          <a:off x="4673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60" name="楕円 259">
          <a:extLst>
            <a:ext uri="{FF2B5EF4-FFF2-40B4-BE49-F238E27FC236}">
              <a16:creationId xmlns:a16="http://schemas.microsoft.com/office/drawing/2014/main" id="{012C0AF6-8AC2-4B23-B360-72E578512622}"/>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152400</xdr:rowOff>
    </xdr:to>
    <xdr:cxnSp macro="">
      <xdr:nvCxnSpPr>
        <xdr:cNvPr id="261" name="直線コネクタ 260">
          <a:extLst>
            <a:ext uri="{FF2B5EF4-FFF2-40B4-BE49-F238E27FC236}">
              <a16:creationId xmlns:a16="http://schemas.microsoft.com/office/drawing/2014/main" id="{40056098-AED6-4C58-9160-23AD0FA68416}"/>
            </a:ext>
          </a:extLst>
        </xdr:cNvPr>
        <xdr:cNvCxnSpPr/>
      </xdr:nvCxnSpPr>
      <xdr:spPr>
        <a:xfrm flipV="1">
          <a:off x="3797300" y="1393469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xdr:rowOff>
    </xdr:from>
    <xdr:to>
      <xdr:col>15</xdr:col>
      <xdr:colOff>101600</xdr:colOff>
      <xdr:row>82</xdr:row>
      <xdr:rowOff>104902</xdr:rowOff>
    </xdr:to>
    <xdr:sp macro="" textlink="">
      <xdr:nvSpPr>
        <xdr:cNvPr id="262" name="楕円 261">
          <a:extLst>
            <a:ext uri="{FF2B5EF4-FFF2-40B4-BE49-F238E27FC236}">
              <a16:creationId xmlns:a16="http://schemas.microsoft.com/office/drawing/2014/main" id="{CC1A97E7-0F1B-4BD7-9CCB-AA37D69EE1D5}"/>
            </a:ext>
          </a:extLst>
        </xdr:cNvPr>
        <xdr:cNvSpPr/>
      </xdr:nvSpPr>
      <xdr:spPr>
        <a:xfrm>
          <a:off x="2857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54102</xdr:rowOff>
    </xdr:to>
    <xdr:cxnSp macro="">
      <xdr:nvCxnSpPr>
        <xdr:cNvPr id="263" name="直線コネクタ 262">
          <a:extLst>
            <a:ext uri="{FF2B5EF4-FFF2-40B4-BE49-F238E27FC236}">
              <a16:creationId xmlns:a16="http://schemas.microsoft.com/office/drawing/2014/main" id="{232EB668-274A-4C6C-883D-83AAE7877331}"/>
            </a:ext>
          </a:extLst>
        </xdr:cNvPr>
        <xdr:cNvCxnSpPr/>
      </xdr:nvCxnSpPr>
      <xdr:spPr>
        <a:xfrm flipV="1">
          <a:off x="2908300" y="140398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a:extLst>
            <a:ext uri="{FF2B5EF4-FFF2-40B4-BE49-F238E27FC236}">
              <a16:creationId xmlns:a16="http://schemas.microsoft.com/office/drawing/2014/main" id="{CF4EB664-3FC4-4DF1-87DE-C0FE588B4A60}"/>
            </a:ext>
          </a:extLst>
        </xdr:cNvPr>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a:extLst>
            <a:ext uri="{FF2B5EF4-FFF2-40B4-BE49-F238E27FC236}">
              <a16:creationId xmlns:a16="http://schemas.microsoft.com/office/drawing/2014/main" id="{0EA3199C-7C53-49CA-9F89-D672A635A6A2}"/>
            </a:ext>
          </a:extLst>
        </xdr:cNvPr>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66" name="n_1mainValue【公営住宅】&#10;有形固定資産減価償却率">
          <a:extLst>
            <a:ext uri="{FF2B5EF4-FFF2-40B4-BE49-F238E27FC236}">
              <a16:creationId xmlns:a16="http://schemas.microsoft.com/office/drawing/2014/main" id="{8342CFCF-61D1-4860-8667-E7FC44DBCFE3}"/>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7" name="n_2mainValue【公営住宅】&#10;有形固定資産減価償却率">
          <a:extLst>
            <a:ext uri="{FF2B5EF4-FFF2-40B4-BE49-F238E27FC236}">
              <a16:creationId xmlns:a16="http://schemas.microsoft.com/office/drawing/2014/main" id="{B34CF32C-B363-4809-B7FF-5D96B88734D5}"/>
            </a:ext>
          </a:extLst>
        </xdr:cNvPr>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251185B5-A91C-4BB1-BDD6-507758CC43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F1F3A4B1-0F2F-4E96-A53A-8578538FA2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7FE5D3-D632-4D9F-A14C-708C91AF73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32BC66AC-4719-4DE1-93BE-5ED6261E92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FEFDFC3E-64EB-4C20-98E9-76D869F2FC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67151876-60CA-44C1-B2D6-59F608874E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7121D498-EE72-4DCF-9E93-BD8E41D4EC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8F3FBD2B-2D6D-4D09-923F-436A6845FD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D1F3B515-144E-42F7-9984-83E5EEAA01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E8FB7E52-B028-4C11-8365-D543477343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a:extLst>
            <a:ext uri="{FF2B5EF4-FFF2-40B4-BE49-F238E27FC236}">
              <a16:creationId xmlns:a16="http://schemas.microsoft.com/office/drawing/2014/main" id="{C534D374-62B8-4F1B-9918-F8E268B482F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70126DDD-1EC0-4D42-8F6D-7910C5953B8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a:extLst>
            <a:ext uri="{FF2B5EF4-FFF2-40B4-BE49-F238E27FC236}">
              <a16:creationId xmlns:a16="http://schemas.microsoft.com/office/drawing/2014/main" id="{4E059663-F49E-4B3D-8980-DF6AF5F08BE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a:extLst>
            <a:ext uri="{FF2B5EF4-FFF2-40B4-BE49-F238E27FC236}">
              <a16:creationId xmlns:a16="http://schemas.microsoft.com/office/drawing/2014/main" id="{F2C32358-551C-401C-B689-98273361AFD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a:extLst>
            <a:ext uri="{FF2B5EF4-FFF2-40B4-BE49-F238E27FC236}">
              <a16:creationId xmlns:a16="http://schemas.microsoft.com/office/drawing/2014/main" id="{DDF2E75A-EC3F-4327-A4A0-44A1B6CA163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a:extLst>
            <a:ext uri="{FF2B5EF4-FFF2-40B4-BE49-F238E27FC236}">
              <a16:creationId xmlns:a16="http://schemas.microsoft.com/office/drawing/2014/main" id="{1826112C-A10E-4B5A-AAE2-86D37C9F002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a:extLst>
            <a:ext uri="{FF2B5EF4-FFF2-40B4-BE49-F238E27FC236}">
              <a16:creationId xmlns:a16="http://schemas.microsoft.com/office/drawing/2014/main" id="{C602AE10-D573-4518-BE68-246CBB40436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a:extLst>
            <a:ext uri="{FF2B5EF4-FFF2-40B4-BE49-F238E27FC236}">
              <a16:creationId xmlns:a16="http://schemas.microsoft.com/office/drawing/2014/main" id="{11D503ED-D45B-4968-BA9E-A56EB21C1C7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a:extLst>
            <a:ext uri="{FF2B5EF4-FFF2-40B4-BE49-F238E27FC236}">
              <a16:creationId xmlns:a16="http://schemas.microsoft.com/office/drawing/2014/main" id="{B1813B96-A2B8-474F-9280-021C015D188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a:extLst>
            <a:ext uri="{FF2B5EF4-FFF2-40B4-BE49-F238E27FC236}">
              <a16:creationId xmlns:a16="http://schemas.microsoft.com/office/drawing/2014/main" id="{CE24F422-083D-4437-B678-D42D1FA579E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a:extLst>
            <a:ext uri="{FF2B5EF4-FFF2-40B4-BE49-F238E27FC236}">
              <a16:creationId xmlns:a16="http://schemas.microsoft.com/office/drawing/2014/main" id="{8940C3D5-BB9E-4A12-93F4-870B1482959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a:extLst>
            <a:ext uri="{FF2B5EF4-FFF2-40B4-BE49-F238E27FC236}">
              <a16:creationId xmlns:a16="http://schemas.microsoft.com/office/drawing/2014/main" id="{37E0DCF0-2914-4E0D-BED9-01364FC6FDA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85037C66-0577-4FA5-8145-EED7F510A1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a:extLst>
            <a:ext uri="{FF2B5EF4-FFF2-40B4-BE49-F238E27FC236}">
              <a16:creationId xmlns:a16="http://schemas.microsoft.com/office/drawing/2014/main" id="{9B9F481A-6CD2-43F7-A198-7A0056E8A0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EBC33FDC-0E16-4501-A001-B22419EC4B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a:extLst>
            <a:ext uri="{FF2B5EF4-FFF2-40B4-BE49-F238E27FC236}">
              <a16:creationId xmlns:a16="http://schemas.microsoft.com/office/drawing/2014/main" id="{703792C1-1CC4-479A-9EEF-B39199626439}"/>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a:extLst>
            <a:ext uri="{FF2B5EF4-FFF2-40B4-BE49-F238E27FC236}">
              <a16:creationId xmlns:a16="http://schemas.microsoft.com/office/drawing/2014/main" id="{1BB7605A-4082-415E-B133-F2AB050718AB}"/>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a:extLst>
            <a:ext uri="{FF2B5EF4-FFF2-40B4-BE49-F238E27FC236}">
              <a16:creationId xmlns:a16="http://schemas.microsoft.com/office/drawing/2014/main" id="{054291A4-56A3-456F-B6EB-962D828A6F18}"/>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a:extLst>
            <a:ext uri="{FF2B5EF4-FFF2-40B4-BE49-F238E27FC236}">
              <a16:creationId xmlns:a16="http://schemas.microsoft.com/office/drawing/2014/main" id="{0279E7F8-DEBD-41BA-8276-F6288C9D3D7E}"/>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a:extLst>
            <a:ext uri="{FF2B5EF4-FFF2-40B4-BE49-F238E27FC236}">
              <a16:creationId xmlns:a16="http://schemas.microsoft.com/office/drawing/2014/main" id="{93E74853-9E5E-4255-9E3A-31670197CA08}"/>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a:extLst>
            <a:ext uri="{FF2B5EF4-FFF2-40B4-BE49-F238E27FC236}">
              <a16:creationId xmlns:a16="http://schemas.microsoft.com/office/drawing/2014/main" id="{0DCA1EA6-9C6D-4756-9468-E71C2FA1A32C}"/>
            </a:ext>
          </a:extLst>
        </xdr:cNvPr>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a:extLst>
            <a:ext uri="{FF2B5EF4-FFF2-40B4-BE49-F238E27FC236}">
              <a16:creationId xmlns:a16="http://schemas.microsoft.com/office/drawing/2014/main" id="{B8B3A485-D267-4B85-AF80-EBD6F2D218CF}"/>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a:extLst>
            <a:ext uri="{FF2B5EF4-FFF2-40B4-BE49-F238E27FC236}">
              <a16:creationId xmlns:a16="http://schemas.microsoft.com/office/drawing/2014/main" id="{CA9A623F-DCBD-4256-8B82-202A6C93AA95}"/>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a:extLst>
            <a:ext uri="{FF2B5EF4-FFF2-40B4-BE49-F238E27FC236}">
              <a16:creationId xmlns:a16="http://schemas.microsoft.com/office/drawing/2014/main" id="{1C7892F4-32E1-48C2-91AF-65EEA4C294DB}"/>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5C3B58-F604-4CAA-BB9E-A1834FFB90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EC515AC-A69D-4A78-B7ED-8AD561D255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0BDCC8C-F679-4071-A334-A9E208997C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724A7B-7B1B-461F-9881-9265976118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FC0FFBF-86FE-42AC-AA87-BC2165AB03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62574</xdr:rowOff>
    </xdr:from>
    <xdr:to>
      <xdr:col>55</xdr:col>
      <xdr:colOff>50800</xdr:colOff>
      <xdr:row>86</xdr:row>
      <xdr:rowOff>164174</xdr:rowOff>
    </xdr:to>
    <xdr:sp macro="" textlink="">
      <xdr:nvSpPr>
        <xdr:cNvPr id="307" name="楕円 306">
          <a:extLst>
            <a:ext uri="{FF2B5EF4-FFF2-40B4-BE49-F238E27FC236}">
              <a16:creationId xmlns:a16="http://schemas.microsoft.com/office/drawing/2014/main" id="{74106ACD-5A35-49D1-8EC4-02DE2EC7FB93}"/>
            </a:ext>
          </a:extLst>
        </xdr:cNvPr>
        <xdr:cNvSpPr/>
      </xdr:nvSpPr>
      <xdr:spPr>
        <a:xfrm>
          <a:off x="10426700" y="148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148951</xdr:rowOff>
    </xdr:from>
    <xdr:ext cx="469744" cy="259045"/>
    <xdr:sp macro="" textlink="">
      <xdr:nvSpPr>
        <xdr:cNvPr id="308" name="【公営住宅】&#10;一人当たり面積該当値テキスト">
          <a:extLst>
            <a:ext uri="{FF2B5EF4-FFF2-40B4-BE49-F238E27FC236}">
              <a16:creationId xmlns:a16="http://schemas.microsoft.com/office/drawing/2014/main" id="{BE4DC604-0AB1-4440-A542-ABC452202C9A}"/>
            </a:ext>
          </a:extLst>
        </xdr:cNvPr>
        <xdr:cNvSpPr txBox="1"/>
      </xdr:nvSpPr>
      <xdr:spPr>
        <a:xfrm>
          <a:off x="10515600" y="147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62902</xdr:rowOff>
    </xdr:from>
    <xdr:to>
      <xdr:col>50</xdr:col>
      <xdr:colOff>165100</xdr:colOff>
      <xdr:row>86</xdr:row>
      <xdr:rowOff>164502</xdr:rowOff>
    </xdr:to>
    <xdr:sp macro="" textlink="">
      <xdr:nvSpPr>
        <xdr:cNvPr id="309" name="楕円 308">
          <a:extLst>
            <a:ext uri="{FF2B5EF4-FFF2-40B4-BE49-F238E27FC236}">
              <a16:creationId xmlns:a16="http://schemas.microsoft.com/office/drawing/2014/main" id="{A100EF8A-F613-413F-8506-4847F2DB97A2}"/>
            </a:ext>
          </a:extLst>
        </xdr:cNvPr>
        <xdr:cNvSpPr/>
      </xdr:nvSpPr>
      <xdr:spPr>
        <a:xfrm>
          <a:off x="9588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113374</xdr:rowOff>
    </xdr:from>
    <xdr:to>
      <xdr:col>55</xdr:col>
      <xdr:colOff>0</xdr:colOff>
      <xdr:row>86</xdr:row>
      <xdr:rowOff>113702</xdr:rowOff>
    </xdr:to>
    <xdr:cxnSp macro="">
      <xdr:nvCxnSpPr>
        <xdr:cNvPr id="310" name="直線コネクタ 309">
          <a:extLst>
            <a:ext uri="{FF2B5EF4-FFF2-40B4-BE49-F238E27FC236}">
              <a16:creationId xmlns:a16="http://schemas.microsoft.com/office/drawing/2014/main" id="{78D60966-2BD9-44CC-BF45-C6AD2E0C5A5C}"/>
            </a:ext>
          </a:extLst>
        </xdr:cNvPr>
        <xdr:cNvCxnSpPr/>
      </xdr:nvCxnSpPr>
      <xdr:spPr>
        <a:xfrm flipV="1">
          <a:off x="9639300" y="14858074"/>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11" name="楕円 310">
          <a:extLst>
            <a:ext uri="{FF2B5EF4-FFF2-40B4-BE49-F238E27FC236}">
              <a16:creationId xmlns:a16="http://schemas.microsoft.com/office/drawing/2014/main" id="{36D3882D-40CD-45B8-BCF8-1581AD0D3578}"/>
            </a:ext>
          </a:extLst>
        </xdr:cNvPr>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113702</xdr:rowOff>
    </xdr:to>
    <xdr:cxnSp macro="">
      <xdr:nvCxnSpPr>
        <xdr:cNvPr id="312" name="直線コネクタ 311">
          <a:extLst>
            <a:ext uri="{FF2B5EF4-FFF2-40B4-BE49-F238E27FC236}">
              <a16:creationId xmlns:a16="http://schemas.microsoft.com/office/drawing/2014/main" id="{AEEDBB05-BC7B-4FAE-86C5-E3DE5E9D3A31}"/>
            </a:ext>
          </a:extLst>
        </xdr:cNvPr>
        <xdr:cNvCxnSpPr/>
      </xdr:nvCxnSpPr>
      <xdr:spPr>
        <a:xfrm>
          <a:off x="8750300" y="1485464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a:extLst>
            <a:ext uri="{FF2B5EF4-FFF2-40B4-BE49-F238E27FC236}">
              <a16:creationId xmlns:a16="http://schemas.microsoft.com/office/drawing/2014/main" id="{89D05D59-36F8-4E2E-B7A0-4A98F19ABF5B}"/>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a:extLst>
            <a:ext uri="{FF2B5EF4-FFF2-40B4-BE49-F238E27FC236}">
              <a16:creationId xmlns:a16="http://schemas.microsoft.com/office/drawing/2014/main" id="{93FDFBDE-8838-4DEE-8CB1-73F8C0635197}"/>
            </a:ext>
          </a:extLst>
        </xdr:cNvPr>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155629</xdr:rowOff>
    </xdr:from>
    <xdr:ext cx="469744" cy="259045"/>
    <xdr:sp macro="" textlink="">
      <xdr:nvSpPr>
        <xdr:cNvPr id="315" name="n_1mainValue【公営住宅】&#10;一人当たり面積">
          <a:extLst>
            <a:ext uri="{FF2B5EF4-FFF2-40B4-BE49-F238E27FC236}">
              <a16:creationId xmlns:a16="http://schemas.microsoft.com/office/drawing/2014/main" id="{8FC519F6-C71B-4AD6-B3E7-6FC9EA51B501}"/>
            </a:ext>
          </a:extLst>
        </xdr:cNvPr>
        <xdr:cNvSpPr txBox="1"/>
      </xdr:nvSpPr>
      <xdr:spPr>
        <a:xfrm>
          <a:off x="9391727" y="14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16" name="n_2mainValue【公営住宅】&#10;一人当たり面積">
          <a:extLst>
            <a:ext uri="{FF2B5EF4-FFF2-40B4-BE49-F238E27FC236}">
              <a16:creationId xmlns:a16="http://schemas.microsoft.com/office/drawing/2014/main" id="{89AE41D0-58EF-4738-B1E0-5A442B0AC361}"/>
            </a:ext>
          </a:extLst>
        </xdr:cNvPr>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9EB7DB7A-BEB4-4443-8901-B1E80D4742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3A38C4BA-C3A3-485B-B2AA-597C383631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A1763F49-1E67-41F3-9B6A-7BCB851F3D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67E6F6FC-4F63-4072-92D2-892215EF27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B68D07B8-25B6-46BB-B1E6-D7637B9F76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EDF80E8F-555D-4CB5-A26F-67BF0A6BF1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C52EE757-06C1-4CED-8DCC-354D631412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9F4ADAE0-DA8C-4F83-86AE-49BCE5C568D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FB605C4E-86A0-47F5-95D6-39CF0E61E4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EE44492A-AEB7-40A2-90EB-4A62BCBB81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3AE2C7DC-AF87-486F-9EEE-7C0DD8D39F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91347444-CD99-4492-9E33-FC47D3903D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D08B27CA-005F-4152-97F9-117949EE48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230E8E6B-C54B-4FCD-B3FA-96555ABAED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4D808904-7D00-4A4D-8989-67088F7759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1F261930-2C4C-4417-A4A8-6C08FC9C5C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DCFEEA33-FC82-4BA1-839B-C9FEE8F434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C6D1EC88-E6E7-4E72-AB51-E3B44E73FC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DF75FF7F-8E2E-4B7B-A933-C5F4C52846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7ECE85CA-D164-40E3-9C9B-FCF4A766B8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32CCD3B2-4014-4E84-999F-88BA174A50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EB36F0F-CAC1-4F2D-97BD-0F8CFFBC5F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9186F42A-5C4A-47BA-9B00-924C8697E3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9E3168F2-965C-4BE4-82E3-175B555899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65061B16-1F72-4F88-9054-6C48FAECA5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E72D28E-83CC-42E2-8CE8-71D35CD53E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a:extLst>
            <a:ext uri="{FF2B5EF4-FFF2-40B4-BE49-F238E27FC236}">
              <a16:creationId xmlns:a16="http://schemas.microsoft.com/office/drawing/2014/main" id="{6F70B2DA-4580-4358-ABA7-1C065D8ACBE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BDF2C927-268D-4568-8AB8-3F3EDD993A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a:extLst>
            <a:ext uri="{FF2B5EF4-FFF2-40B4-BE49-F238E27FC236}">
              <a16:creationId xmlns:a16="http://schemas.microsoft.com/office/drawing/2014/main" id="{7D054352-60AA-4542-8D2F-1BB73E9C178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68770880-4B09-4813-B1C0-E13C79B745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3D55DD4A-49EB-4178-9230-F1283D0AEF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EEAF0CAF-F583-4E87-90D1-AE353F2BD53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33C8202D-D969-4490-AD4E-FC24164048F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D566DEF5-14C4-458C-A21C-6CDAB332AE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C6B5901B-76FE-47BD-9EE8-A125AB8842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DB8F3642-F605-4A53-9F81-EC1F74E34DD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id="{95A2A22E-3019-4A6F-BAD0-5778B147ECE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B05C7A4D-2DC3-46EE-BD90-0F4E0D63736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5D15CFA3-5AB2-4057-A0F5-2EAECD04B40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FDE54DE3-7B1C-4FFE-BF9F-25887D6D35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a:extLst>
            <a:ext uri="{FF2B5EF4-FFF2-40B4-BE49-F238E27FC236}">
              <a16:creationId xmlns:a16="http://schemas.microsoft.com/office/drawing/2014/main" id="{2D19B863-ACC8-4AD3-86B8-A10051432485}"/>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id="{98F0891D-99A9-4567-B4C5-33D4DF19CEBA}"/>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a:extLst>
            <a:ext uri="{FF2B5EF4-FFF2-40B4-BE49-F238E27FC236}">
              <a16:creationId xmlns:a16="http://schemas.microsoft.com/office/drawing/2014/main" id="{146E54D0-ECFF-47B9-864B-80065C479D6E}"/>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a:extLst>
            <a:ext uri="{FF2B5EF4-FFF2-40B4-BE49-F238E27FC236}">
              <a16:creationId xmlns:a16="http://schemas.microsoft.com/office/drawing/2014/main" id="{C136C37D-60C8-4175-B590-E4DA96F2FD8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a:extLst>
            <a:ext uri="{FF2B5EF4-FFF2-40B4-BE49-F238E27FC236}">
              <a16:creationId xmlns:a16="http://schemas.microsoft.com/office/drawing/2014/main" id="{191E85B0-1D1C-430A-8B84-89E5853E97D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EE45D871-05A2-4AF9-A76F-C113F35E0B8E}"/>
            </a:ext>
          </a:extLst>
        </xdr:cNvPr>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a:extLst>
            <a:ext uri="{FF2B5EF4-FFF2-40B4-BE49-F238E27FC236}">
              <a16:creationId xmlns:a16="http://schemas.microsoft.com/office/drawing/2014/main" id="{34C74985-0158-438D-9341-8B62993D25B3}"/>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a:extLst>
            <a:ext uri="{FF2B5EF4-FFF2-40B4-BE49-F238E27FC236}">
              <a16:creationId xmlns:a16="http://schemas.microsoft.com/office/drawing/2014/main" id="{EBAD89D3-099D-4CF8-B51E-3F0A20799C2B}"/>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a:extLst>
            <a:ext uri="{FF2B5EF4-FFF2-40B4-BE49-F238E27FC236}">
              <a16:creationId xmlns:a16="http://schemas.microsoft.com/office/drawing/2014/main" id="{86029150-F551-44EF-B81B-709471885102}"/>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89A3A67A-8873-4B8A-A8C8-6BFADCD677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556A66A-D4FC-493E-B04B-72D3F5B3B5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524A589-801C-4D2A-A187-7F27CBEC58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18270D51-2BD1-4267-8DA9-C098BAE86D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66715BD3-A4C4-4CFD-9776-8B8FB147A5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1" name="楕円 370">
          <a:extLst>
            <a:ext uri="{FF2B5EF4-FFF2-40B4-BE49-F238E27FC236}">
              <a16:creationId xmlns:a16="http://schemas.microsoft.com/office/drawing/2014/main" id="{E16E7D5C-01AB-4D6A-ABDC-8250BE4749ED}"/>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EEDDDC7C-CF93-4CF3-BA75-F4DB19E66E4E}"/>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373" name="楕円 372">
          <a:extLst>
            <a:ext uri="{FF2B5EF4-FFF2-40B4-BE49-F238E27FC236}">
              <a16:creationId xmlns:a16="http://schemas.microsoft.com/office/drawing/2014/main" id="{CB83DA0F-CE97-4D21-9DF2-7B3CFEF3C181}"/>
            </a:ext>
          </a:extLst>
        </xdr:cNvPr>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146685</xdr:rowOff>
    </xdr:to>
    <xdr:cxnSp macro="">
      <xdr:nvCxnSpPr>
        <xdr:cNvPr id="374" name="直線コネクタ 373">
          <a:extLst>
            <a:ext uri="{FF2B5EF4-FFF2-40B4-BE49-F238E27FC236}">
              <a16:creationId xmlns:a16="http://schemas.microsoft.com/office/drawing/2014/main" id="{808A58D1-90F1-4BAA-A8C9-30258082759D}"/>
            </a:ext>
          </a:extLst>
        </xdr:cNvPr>
        <xdr:cNvCxnSpPr/>
      </xdr:nvCxnSpPr>
      <xdr:spPr>
        <a:xfrm flipV="1">
          <a:off x="15481300" y="66141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375" name="楕円 374">
          <a:extLst>
            <a:ext uri="{FF2B5EF4-FFF2-40B4-BE49-F238E27FC236}">
              <a16:creationId xmlns:a16="http://schemas.microsoft.com/office/drawing/2014/main" id="{3F9E9FB0-4B57-4E50-A63C-19AC5341411F}"/>
            </a:ext>
          </a:extLst>
        </xdr:cNvPr>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49530</xdr:rowOff>
    </xdr:to>
    <xdr:cxnSp macro="">
      <xdr:nvCxnSpPr>
        <xdr:cNvPr id="376" name="直線コネクタ 375">
          <a:extLst>
            <a:ext uri="{FF2B5EF4-FFF2-40B4-BE49-F238E27FC236}">
              <a16:creationId xmlns:a16="http://schemas.microsoft.com/office/drawing/2014/main" id="{5B4B98F1-2E56-4AA3-80A1-9364EEE6ECE6}"/>
            </a:ext>
          </a:extLst>
        </xdr:cNvPr>
        <xdr:cNvCxnSpPr/>
      </xdr:nvCxnSpPr>
      <xdr:spPr>
        <a:xfrm flipV="1">
          <a:off x="14592300" y="66617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F238656B-2B73-4F82-B9B1-D3DC80EB2168}"/>
            </a:ext>
          </a:extLst>
        </xdr:cNvPr>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4159D8C7-4C5B-4E3A-AEA3-FD8846830C92}"/>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id="{964E1C13-FF9F-4AC6-BB1A-86E9245A7E1C}"/>
            </a:ext>
          </a:extLst>
        </xdr:cNvPr>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380" name="n_2mainValue【認定こども園・幼稚園・保育所】&#10;有形固定資産減価償却率">
          <a:extLst>
            <a:ext uri="{FF2B5EF4-FFF2-40B4-BE49-F238E27FC236}">
              <a16:creationId xmlns:a16="http://schemas.microsoft.com/office/drawing/2014/main" id="{90137628-2EA0-4EB6-BEB8-E595CB5D14FF}"/>
            </a:ext>
          </a:extLst>
        </xdr:cNvPr>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EFA44E41-B1DE-4C96-A44D-5539EAF1B7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9EFEEBAE-6A35-4840-9351-07835CCA54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D1E8308C-2612-4C37-A868-2321A20A6C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B3008C61-DB43-49BB-96DB-D52B917F67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A324D624-F0E6-4224-9AE6-B1B6610351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656A0DEC-83FD-4305-B5D7-9E73707DA9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B7441C19-F85A-4F6B-8951-22C64AB1A6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E746F1BE-9241-4D97-8C69-9F55E4D202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DC96C7C8-7B37-4DB5-B108-DE15AE1943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9A68F973-09D4-453F-A301-9635D5746F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6A0B9EA0-EF90-448B-B4B7-84154C1081C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a:extLst>
            <a:ext uri="{FF2B5EF4-FFF2-40B4-BE49-F238E27FC236}">
              <a16:creationId xmlns:a16="http://schemas.microsoft.com/office/drawing/2014/main" id="{AFC8F207-0905-4D68-B8DC-7C5AD16152F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E9F51311-0325-43CF-8A25-F3C5557CD7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a:extLst>
            <a:ext uri="{FF2B5EF4-FFF2-40B4-BE49-F238E27FC236}">
              <a16:creationId xmlns:a16="http://schemas.microsoft.com/office/drawing/2014/main" id="{6DF00303-ABCD-4DA7-AB52-7C27BD0B7EC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C47462CE-D157-489B-A2F7-87F0892EBC8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a:extLst>
            <a:ext uri="{FF2B5EF4-FFF2-40B4-BE49-F238E27FC236}">
              <a16:creationId xmlns:a16="http://schemas.microsoft.com/office/drawing/2014/main" id="{6632B7B6-5C0D-444C-AA79-64C908810A5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DE10E536-75A8-4BDB-AB30-05AEA1F388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a:extLst>
            <a:ext uri="{FF2B5EF4-FFF2-40B4-BE49-F238E27FC236}">
              <a16:creationId xmlns:a16="http://schemas.microsoft.com/office/drawing/2014/main" id="{12F71BB3-32A0-462B-8D73-5652362C132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FBAC0E3E-98B9-4AAF-8880-8E7F92D63E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D1B66F52-E32C-47AC-B703-77F6607C40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DD17079F-707C-4060-9334-64643B7B11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a:extLst>
            <a:ext uri="{FF2B5EF4-FFF2-40B4-BE49-F238E27FC236}">
              <a16:creationId xmlns:a16="http://schemas.microsoft.com/office/drawing/2014/main" id="{9613784D-B75E-4FED-B803-8637121550BE}"/>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47F37A81-10CA-4BE2-B01F-EBE444A3D2F9}"/>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a:extLst>
            <a:ext uri="{FF2B5EF4-FFF2-40B4-BE49-F238E27FC236}">
              <a16:creationId xmlns:a16="http://schemas.microsoft.com/office/drawing/2014/main" id="{827056A4-A1E0-4EA7-A775-0483317AE5AA}"/>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ABBC7AE9-E550-4F67-9884-3BF961C4902B}"/>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a:extLst>
            <a:ext uri="{FF2B5EF4-FFF2-40B4-BE49-F238E27FC236}">
              <a16:creationId xmlns:a16="http://schemas.microsoft.com/office/drawing/2014/main" id="{BE307C49-5917-425A-8647-32A7533D9E73}"/>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0908D4D5-61E6-4558-A142-8918D2EBF11D}"/>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a:extLst>
            <a:ext uri="{FF2B5EF4-FFF2-40B4-BE49-F238E27FC236}">
              <a16:creationId xmlns:a16="http://schemas.microsoft.com/office/drawing/2014/main" id="{C2054167-70DA-401D-8F1B-B1B406E6055B}"/>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a:extLst>
            <a:ext uri="{FF2B5EF4-FFF2-40B4-BE49-F238E27FC236}">
              <a16:creationId xmlns:a16="http://schemas.microsoft.com/office/drawing/2014/main" id="{00ED8A8C-2E5E-475B-ABF5-7989794CC496}"/>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a:extLst>
            <a:ext uri="{FF2B5EF4-FFF2-40B4-BE49-F238E27FC236}">
              <a16:creationId xmlns:a16="http://schemas.microsoft.com/office/drawing/2014/main" id="{C00F08D3-6D1C-42FB-B756-00E9E6407A2F}"/>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05284C5-BCD4-4E62-BAB2-FE190743EC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7D27221-2684-4A51-A6CA-839A2BF557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8886D9A-360C-41EF-A9FA-8DB5C79FFD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8AFCCF5-75FE-4FD1-81E1-A6DBC15B7C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6D829C-5793-46F5-B44B-6FBCBC8E3F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107696</xdr:rowOff>
    </xdr:from>
    <xdr:to>
      <xdr:col>116</xdr:col>
      <xdr:colOff>114300</xdr:colOff>
      <xdr:row>38</xdr:row>
      <xdr:rowOff>37846</xdr:rowOff>
    </xdr:to>
    <xdr:sp macro="" textlink="">
      <xdr:nvSpPr>
        <xdr:cNvPr id="416" name="楕円 415">
          <a:extLst>
            <a:ext uri="{FF2B5EF4-FFF2-40B4-BE49-F238E27FC236}">
              <a16:creationId xmlns:a16="http://schemas.microsoft.com/office/drawing/2014/main" id="{4F5CC9C8-3103-4067-84C3-7ED3FDF9F2DE}"/>
            </a:ext>
          </a:extLst>
        </xdr:cNvPr>
        <xdr:cNvSpPr/>
      </xdr:nvSpPr>
      <xdr:spPr>
        <a:xfrm>
          <a:off x="22110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130573</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A548C619-A46D-4812-BFE4-EEFCAC3A6599}"/>
            </a:ext>
          </a:extLst>
        </xdr:cNvPr>
        <xdr:cNvSpPr txBox="1"/>
      </xdr:nvSpPr>
      <xdr:spPr>
        <a:xfrm>
          <a:off x="22199600"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112268</xdr:rowOff>
    </xdr:from>
    <xdr:to>
      <xdr:col>112</xdr:col>
      <xdr:colOff>38100</xdr:colOff>
      <xdr:row>38</xdr:row>
      <xdr:rowOff>42418</xdr:rowOff>
    </xdr:to>
    <xdr:sp macro="" textlink="">
      <xdr:nvSpPr>
        <xdr:cNvPr id="418" name="楕円 417">
          <a:extLst>
            <a:ext uri="{FF2B5EF4-FFF2-40B4-BE49-F238E27FC236}">
              <a16:creationId xmlns:a16="http://schemas.microsoft.com/office/drawing/2014/main" id="{A03BD3BB-F2FC-4FB0-A2F8-1DBA1FAB0352}"/>
            </a:ext>
          </a:extLst>
        </xdr:cNvPr>
        <xdr:cNvSpPr/>
      </xdr:nvSpPr>
      <xdr:spPr>
        <a:xfrm>
          <a:off x="2127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158496</xdr:rowOff>
    </xdr:from>
    <xdr:to>
      <xdr:col>116</xdr:col>
      <xdr:colOff>63500</xdr:colOff>
      <xdr:row>37</xdr:row>
      <xdr:rowOff>163068</xdr:rowOff>
    </xdr:to>
    <xdr:cxnSp macro="">
      <xdr:nvCxnSpPr>
        <xdr:cNvPr id="419" name="直線コネクタ 418">
          <a:extLst>
            <a:ext uri="{FF2B5EF4-FFF2-40B4-BE49-F238E27FC236}">
              <a16:creationId xmlns:a16="http://schemas.microsoft.com/office/drawing/2014/main" id="{9973498B-AE2A-4727-B858-AD07380E4E80}"/>
            </a:ext>
          </a:extLst>
        </xdr:cNvPr>
        <xdr:cNvCxnSpPr/>
      </xdr:nvCxnSpPr>
      <xdr:spPr>
        <a:xfrm flipV="1">
          <a:off x="21323300" y="65021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144272</xdr:rowOff>
    </xdr:from>
    <xdr:to>
      <xdr:col>107</xdr:col>
      <xdr:colOff>101600</xdr:colOff>
      <xdr:row>38</xdr:row>
      <xdr:rowOff>74422</xdr:rowOff>
    </xdr:to>
    <xdr:sp macro="" textlink="">
      <xdr:nvSpPr>
        <xdr:cNvPr id="420" name="楕円 419">
          <a:extLst>
            <a:ext uri="{FF2B5EF4-FFF2-40B4-BE49-F238E27FC236}">
              <a16:creationId xmlns:a16="http://schemas.microsoft.com/office/drawing/2014/main" id="{A64A330A-D414-4DA4-B601-5E28012961CF}"/>
            </a:ext>
          </a:extLst>
        </xdr:cNvPr>
        <xdr:cNvSpPr/>
      </xdr:nvSpPr>
      <xdr:spPr>
        <a:xfrm>
          <a:off x="20383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38</xdr:row>
      <xdr:rowOff>23622</xdr:rowOff>
    </xdr:to>
    <xdr:cxnSp macro="">
      <xdr:nvCxnSpPr>
        <xdr:cNvPr id="421" name="直線コネクタ 420">
          <a:extLst>
            <a:ext uri="{FF2B5EF4-FFF2-40B4-BE49-F238E27FC236}">
              <a16:creationId xmlns:a16="http://schemas.microsoft.com/office/drawing/2014/main" id="{3BC813E5-D27C-4AAC-ADC4-C539F78A3772}"/>
            </a:ext>
          </a:extLst>
        </xdr:cNvPr>
        <xdr:cNvCxnSpPr/>
      </xdr:nvCxnSpPr>
      <xdr:spPr>
        <a:xfrm flipV="1">
          <a:off x="20434300" y="650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76929822-27A8-4065-A2CB-71698ED8C937}"/>
            </a:ext>
          </a:extLst>
        </xdr:cNvPr>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D5FF48E2-EF35-429D-A7D7-30BB6EBC83B1}"/>
            </a:ext>
          </a:extLst>
        </xdr:cNvPr>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58945</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0A942E70-6532-4F84-846A-28F314DF2062}"/>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90949</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DEE341F1-F4B7-43FB-B127-C99199DF80BE}"/>
            </a:ext>
          </a:extLst>
        </xdr:cNvPr>
        <xdr:cNvSpPr txBox="1"/>
      </xdr:nvSpPr>
      <xdr:spPr>
        <a:xfrm>
          <a:off x="20199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EF97C20A-3EE9-45F9-86C6-502363CD15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38839D76-9912-46EE-AC31-5BE405B784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B15C3B96-86CD-4C23-9973-93DC0D0139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2AE65FEE-E9E9-41AC-8CBE-DB62E793EC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C158B61B-B764-426E-95F5-A8FE8F9A28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3F754ADE-E400-4560-92F6-C45D1C4CFC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3C8CD0B0-AE01-4CD0-8238-42B575629B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F888B132-0A05-4202-BC43-42B8BCDD45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3FB93B86-5CA4-4A13-A79E-F2B9707BF7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D1174137-BAFD-4212-8B92-418BDB5058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a:extLst>
            <a:ext uri="{FF2B5EF4-FFF2-40B4-BE49-F238E27FC236}">
              <a16:creationId xmlns:a16="http://schemas.microsoft.com/office/drawing/2014/main" id="{4B172387-D445-4ADC-A512-4E12BDF5BD8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a:extLst>
            <a:ext uri="{FF2B5EF4-FFF2-40B4-BE49-F238E27FC236}">
              <a16:creationId xmlns:a16="http://schemas.microsoft.com/office/drawing/2014/main" id="{480D7700-1567-4524-9DD4-2725B1A9CD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a:extLst>
            <a:ext uri="{FF2B5EF4-FFF2-40B4-BE49-F238E27FC236}">
              <a16:creationId xmlns:a16="http://schemas.microsoft.com/office/drawing/2014/main" id="{BBC45472-547B-4A28-AB2E-EA10E9F9835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a:extLst>
            <a:ext uri="{FF2B5EF4-FFF2-40B4-BE49-F238E27FC236}">
              <a16:creationId xmlns:a16="http://schemas.microsoft.com/office/drawing/2014/main" id="{A3265C34-663F-40E7-AB42-6A4FA0E7932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a:extLst>
            <a:ext uri="{FF2B5EF4-FFF2-40B4-BE49-F238E27FC236}">
              <a16:creationId xmlns:a16="http://schemas.microsoft.com/office/drawing/2014/main" id="{53E77A4E-FC18-4F7E-B441-BF55446170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a:extLst>
            <a:ext uri="{FF2B5EF4-FFF2-40B4-BE49-F238E27FC236}">
              <a16:creationId xmlns:a16="http://schemas.microsoft.com/office/drawing/2014/main" id="{1B254FFD-2210-4604-8764-29C8534432B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a:extLst>
            <a:ext uri="{FF2B5EF4-FFF2-40B4-BE49-F238E27FC236}">
              <a16:creationId xmlns:a16="http://schemas.microsoft.com/office/drawing/2014/main" id="{49F317BC-7270-4648-BF60-8BDB8678ED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a:extLst>
            <a:ext uri="{FF2B5EF4-FFF2-40B4-BE49-F238E27FC236}">
              <a16:creationId xmlns:a16="http://schemas.microsoft.com/office/drawing/2014/main" id="{CA4F8046-D5D1-4872-801B-85B500D00B8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a:extLst>
            <a:ext uri="{FF2B5EF4-FFF2-40B4-BE49-F238E27FC236}">
              <a16:creationId xmlns:a16="http://schemas.microsoft.com/office/drawing/2014/main" id="{9734322D-88FD-46E2-A16F-3148E423B5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a:extLst>
            <a:ext uri="{FF2B5EF4-FFF2-40B4-BE49-F238E27FC236}">
              <a16:creationId xmlns:a16="http://schemas.microsoft.com/office/drawing/2014/main" id="{600C36A0-7F2A-4CBB-A12D-481DA8FCF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a:extLst>
            <a:ext uri="{FF2B5EF4-FFF2-40B4-BE49-F238E27FC236}">
              <a16:creationId xmlns:a16="http://schemas.microsoft.com/office/drawing/2014/main" id="{D5942BEE-F420-49AF-85EA-0355B74BF0B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8BE3D75B-78AA-4A75-948D-DCF0DD1320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850ED9A8-EFF6-4F2E-8216-A089676B1C4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a:extLst>
            <a:ext uri="{FF2B5EF4-FFF2-40B4-BE49-F238E27FC236}">
              <a16:creationId xmlns:a16="http://schemas.microsoft.com/office/drawing/2014/main" id="{D7668DE0-4F1E-4CD9-9986-BC113FF092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a:extLst>
            <a:ext uri="{FF2B5EF4-FFF2-40B4-BE49-F238E27FC236}">
              <a16:creationId xmlns:a16="http://schemas.microsoft.com/office/drawing/2014/main" id="{6E3BF6D8-1A8E-404F-82A3-9C4B84A05A1B}"/>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a:extLst>
            <a:ext uri="{FF2B5EF4-FFF2-40B4-BE49-F238E27FC236}">
              <a16:creationId xmlns:a16="http://schemas.microsoft.com/office/drawing/2014/main" id="{A5377052-6154-430F-B0FF-F255E48BEE31}"/>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a:extLst>
            <a:ext uri="{FF2B5EF4-FFF2-40B4-BE49-F238E27FC236}">
              <a16:creationId xmlns:a16="http://schemas.microsoft.com/office/drawing/2014/main" id="{A669BF35-CD4C-4C1F-A592-750F9320431F}"/>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a:extLst>
            <a:ext uri="{FF2B5EF4-FFF2-40B4-BE49-F238E27FC236}">
              <a16:creationId xmlns:a16="http://schemas.microsoft.com/office/drawing/2014/main" id="{E3837553-BFD8-447E-9061-81B67093DEB5}"/>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a:extLst>
            <a:ext uri="{FF2B5EF4-FFF2-40B4-BE49-F238E27FC236}">
              <a16:creationId xmlns:a16="http://schemas.microsoft.com/office/drawing/2014/main" id="{C401D86B-C88E-425E-BA0C-30E037994BE3}"/>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55" name="【学校施設】&#10;有形固定資産減価償却率平均値テキスト">
          <a:extLst>
            <a:ext uri="{FF2B5EF4-FFF2-40B4-BE49-F238E27FC236}">
              <a16:creationId xmlns:a16="http://schemas.microsoft.com/office/drawing/2014/main" id="{84013A63-C365-4074-A65D-F25217F6528A}"/>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a:extLst>
            <a:ext uri="{FF2B5EF4-FFF2-40B4-BE49-F238E27FC236}">
              <a16:creationId xmlns:a16="http://schemas.microsoft.com/office/drawing/2014/main" id="{B7E6DFB3-C004-4481-8B89-0A8B6D42C01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a:extLst>
            <a:ext uri="{FF2B5EF4-FFF2-40B4-BE49-F238E27FC236}">
              <a16:creationId xmlns:a16="http://schemas.microsoft.com/office/drawing/2014/main" id="{02280FEC-07E2-461B-B969-010B2B2A9F29}"/>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a:extLst>
            <a:ext uri="{FF2B5EF4-FFF2-40B4-BE49-F238E27FC236}">
              <a16:creationId xmlns:a16="http://schemas.microsoft.com/office/drawing/2014/main" id="{BD093A81-FA0B-408D-8BEB-F9EBF91E60DC}"/>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73021349-7DA3-44F7-98FB-97B8FF2D34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1F2EA63-2EAF-4B35-9E53-5A8A22232F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23930C76-8E32-4CDC-8139-4058A731C7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C2F8ADE-F8C2-4278-935E-7237054618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17088BF-B1AA-4539-80C8-1141DB0AFC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4" name="楕円 463">
          <a:extLst>
            <a:ext uri="{FF2B5EF4-FFF2-40B4-BE49-F238E27FC236}">
              <a16:creationId xmlns:a16="http://schemas.microsoft.com/office/drawing/2014/main" id="{B4895AFB-F56F-4CF9-90B9-69C19D067667}"/>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65" name="【学校施設】&#10;有形固定資産減価償却率該当値テキスト">
          <a:extLst>
            <a:ext uri="{FF2B5EF4-FFF2-40B4-BE49-F238E27FC236}">
              <a16:creationId xmlns:a16="http://schemas.microsoft.com/office/drawing/2014/main" id="{0DBA5689-2073-42EA-9B73-3A4FDAB86BB6}"/>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66" name="楕円 465">
          <a:extLst>
            <a:ext uri="{FF2B5EF4-FFF2-40B4-BE49-F238E27FC236}">
              <a16:creationId xmlns:a16="http://schemas.microsoft.com/office/drawing/2014/main" id="{04EFCB1B-D9D8-4C86-8742-8BD1D0B03425}"/>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125730</xdr:rowOff>
    </xdr:to>
    <xdr:cxnSp macro="">
      <xdr:nvCxnSpPr>
        <xdr:cNvPr id="467" name="直線コネクタ 466">
          <a:extLst>
            <a:ext uri="{FF2B5EF4-FFF2-40B4-BE49-F238E27FC236}">
              <a16:creationId xmlns:a16="http://schemas.microsoft.com/office/drawing/2014/main" id="{571A10CF-2668-43B8-A5C7-F991421F5959}"/>
            </a:ext>
          </a:extLst>
        </xdr:cNvPr>
        <xdr:cNvCxnSpPr/>
      </xdr:nvCxnSpPr>
      <xdr:spPr>
        <a:xfrm flipV="1">
          <a:off x="15481300" y="10172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468" name="楕円 467">
          <a:extLst>
            <a:ext uri="{FF2B5EF4-FFF2-40B4-BE49-F238E27FC236}">
              <a16:creationId xmlns:a16="http://schemas.microsoft.com/office/drawing/2014/main" id="{D1043667-F712-4D36-B306-5ACAA3DED2DA}"/>
            </a:ext>
          </a:extLst>
        </xdr:cNvPr>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125730</xdr:rowOff>
    </xdr:to>
    <xdr:cxnSp macro="">
      <xdr:nvCxnSpPr>
        <xdr:cNvPr id="469" name="直線コネクタ 468">
          <a:extLst>
            <a:ext uri="{FF2B5EF4-FFF2-40B4-BE49-F238E27FC236}">
              <a16:creationId xmlns:a16="http://schemas.microsoft.com/office/drawing/2014/main" id="{1E82C28C-AC84-489A-B0E3-04871FF71B15}"/>
            </a:ext>
          </a:extLst>
        </xdr:cNvPr>
        <xdr:cNvCxnSpPr/>
      </xdr:nvCxnSpPr>
      <xdr:spPr>
        <a:xfrm>
          <a:off x="14592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70" name="n_1aveValue【学校施設】&#10;有形固定資産減価償却率">
          <a:extLst>
            <a:ext uri="{FF2B5EF4-FFF2-40B4-BE49-F238E27FC236}">
              <a16:creationId xmlns:a16="http://schemas.microsoft.com/office/drawing/2014/main" id="{758910E4-4763-45BF-A8DD-EA767D33AC9D}"/>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71" name="n_2aveValue【学校施設】&#10;有形固定資産減価償却率">
          <a:extLst>
            <a:ext uri="{FF2B5EF4-FFF2-40B4-BE49-F238E27FC236}">
              <a16:creationId xmlns:a16="http://schemas.microsoft.com/office/drawing/2014/main" id="{20E6BB5C-77CF-4EF4-A094-753AB003B5C5}"/>
            </a:ext>
          </a:extLst>
        </xdr:cNvPr>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472" name="n_1mainValue【学校施設】&#10;有形固定資産減価償却率">
          <a:extLst>
            <a:ext uri="{FF2B5EF4-FFF2-40B4-BE49-F238E27FC236}">
              <a16:creationId xmlns:a16="http://schemas.microsoft.com/office/drawing/2014/main" id="{325C25CE-EE70-4E90-B8B7-DC6155A64A05}"/>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473" name="n_2mainValue【学校施設】&#10;有形固定資産減価償却率">
          <a:extLst>
            <a:ext uri="{FF2B5EF4-FFF2-40B4-BE49-F238E27FC236}">
              <a16:creationId xmlns:a16="http://schemas.microsoft.com/office/drawing/2014/main" id="{107DC7E9-5D48-4074-82C1-44773F7458A7}"/>
            </a:ext>
          </a:extLst>
        </xdr:cNvPr>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210FFEAA-1579-4290-B3FB-67445A34A7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B11B4F07-72D6-48E5-8F3B-1DFF6CAC89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6F95EC7F-E6CD-4F33-B97F-F8A0B4701F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1C6BF242-EA0A-49C8-B9EC-7CD5CC2659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E315F7AC-089A-40F2-9554-D25E52016F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F55592FC-DD40-4391-A4CE-0259A5633A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FCBDDC8F-479B-49C7-96B5-B10B696FEF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6853CA92-FAAF-49F7-AE0A-1A58082E77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478665A-56FF-4ECE-AE2D-0E57961788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74448B1B-49B9-44B5-B63A-94770B8083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a:extLst>
            <a:ext uri="{FF2B5EF4-FFF2-40B4-BE49-F238E27FC236}">
              <a16:creationId xmlns:a16="http://schemas.microsoft.com/office/drawing/2014/main" id="{C7116426-FCB7-4AF1-8490-07D19E47F36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13174CF1-4BB5-4422-BFAA-E50BBC5575F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A60101A6-4343-4480-A52D-EA0175F06CE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8F1466D4-14B9-4BC3-A2C4-E7CD4E78DA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DD4D3BA5-6D92-460A-A313-439C6D84D35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286A35BE-7DA2-4FF0-80C4-B7154473B6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86A18649-8379-4F6E-8B63-2FC2B05053A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ADF59E0F-8C04-49AD-8002-25135DDA421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CFE9B412-7718-4E84-BC02-512EBC67C3A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44B59DA3-CC42-4D9E-8BD0-8CB4F0DE48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a:extLst>
            <a:ext uri="{FF2B5EF4-FFF2-40B4-BE49-F238E27FC236}">
              <a16:creationId xmlns:a16="http://schemas.microsoft.com/office/drawing/2014/main" id="{B5AEE9DF-7E75-466A-834F-DB43F6554B5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AFE0B5C7-7B25-4973-BCE1-A7DEEAF9949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a:extLst>
            <a:ext uri="{FF2B5EF4-FFF2-40B4-BE49-F238E27FC236}">
              <a16:creationId xmlns:a16="http://schemas.microsoft.com/office/drawing/2014/main" id="{289FA083-2D59-4BC3-8270-628C22C4350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D3BB820-80C1-42E2-A327-9E46D37C8B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4D36D796-A340-434C-8DE9-6AE721AEB9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1F6F8899-CB9F-482E-96F4-4408C8BE96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a:extLst>
            <a:ext uri="{FF2B5EF4-FFF2-40B4-BE49-F238E27FC236}">
              <a16:creationId xmlns:a16="http://schemas.microsoft.com/office/drawing/2014/main" id="{33EF7C63-F731-4E12-A65B-1CE2474BC453}"/>
            </a:ext>
          </a:extLst>
        </xdr:cNvPr>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a:extLst>
            <a:ext uri="{FF2B5EF4-FFF2-40B4-BE49-F238E27FC236}">
              <a16:creationId xmlns:a16="http://schemas.microsoft.com/office/drawing/2014/main" id="{845464BF-9CFC-480C-A08F-0D6BD6BF747F}"/>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a:extLst>
            <a:ext uri="{FF2B5EF4-FFF2-40B4-BE49-F238E27FC236}">
              <a16:creationId xmlns:a16="http://schemas.microsoft.com/office/drawing/2014/main" id="{CDF125B0-D5E8-4A19-A821-0F7748508E46}"/>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a:extLst>
            <a:ext uri="{FF2B5EF4-FFF2-40B4-BE49-F238E27FC236}">
              <a16:creationId xmlns:a16="http://schemas.microsoft.com/office/drawing/2014/main" id="{0DC6E2D0-52D7-4D62-A8E7-4B684809180C}"/>
            </a:ext>
          </a:extLst>
        </xdr:cNvPr>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a:extLst>
            <a:ext uri="{FF2B5EF4-FFF2-40B4-BE49-F238E27FC236}">
              <a16:creationId xmlns:a16="http://schemas.microsoft.com/office/drawing/2014/main" id="{567FD877-E2EA-4DB8-B564-FC0EDBD5E35F}"/>
            </a:ext>
          </a:extLst>
        </xdr:cNvPr>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05" name="【学校施設】&#10;一人当たり面積平均値テキスト">
          <a:extLst>
            <a:ext uri="{FF2B5EF4-FFF2-40B4-BE49-F238E27FC236}">
              <a16:creationId xmlns:a16="http://schemas.microsoft.com/office/drawing/2014/main" id="{68F12644-2411-41A5-A049-CE2C4D7CD3C7}"/>
            </a:ext>
          </a:extLst>
        </xdr:cNvPr>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a:extLst>
            <a:ext uri="{FF2B5EF4-FFF2-40B4-BE49-F238E27FC236}">
              <a16:creationId xmlns:a16="http://schemas.microsoft.com/office/drawing/2014/main" id="{A5CBA4E9-3B7D-4E90-BBFA-E37E176BF751}"/>
            </a:ext>
          </a:extLst>
        </xdr:cNvPr>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a:extLst>
            <a:ext uri="{FF2B5EF4-FFF2-40B4-BE49-F238E27FC236}">
              <a16:creationId xmlns:a16="http://schemas.microsoft.com/office/drawing/2014/main" id="{8CDE6E50-E5CC-4FEF-BBF4-9C6EAAB9C654}"/>
            </a:ext>
          </a:extLst>
        </xdr:cNvPr>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a:extLst>
            <a:ext uri="{FF2B5EF4-FFF2-40B4-BE49-F238E27FC236}">
              <a16:creationId xmlns:a16="http://schemas.microsoft.com/office/drawing/2014/main" id="{78D4277C-021D-4E7B-A2FD-A0A517FEDE33}"/>
            </a:ext>
          </a:extLst>
        </xdr:cNvPr>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69103C0-0ACA-4F75-86C5-54A7FC1B95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FA53DFE-9389-4448-92F5-9AE808BB8A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3A9FD54-4278-40A7-8B64-C930AE8A1D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87459DB-0699-40DB-B8B1-5B894C685D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CE20CE0-91BA-4AD3-9BE6-5481DAD384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17127</xdr:rowOff>
    </xdr:from>
    <xdr:to>
      <xdr:col>116</xdr:col>
      <xdr:colOff>114300</xdr:colOff>
      <xdr:row>63</xdr:row>
      <xdr:rowOff>118727</xdr:rowOff>
    </xdr:to>
    <xdr:sp macro="" textlink="">
      <xdr:nvSpPr>
        <xdr:cNvPr id="514" name="楕円 513">
          <a:extLst>
            <a:ext uri="{FF2B5EF4-FFF2-40B4-BE49-F238E27FC236}">
              <a16:creationId xmlns:a16="http://schemas.microsoft.com/office/drawing/2014/main" id="{2FDFE2B6-7600-4851-8D70-16A3E0EA9F27}"/>
            </a:ext>
          </a:extLst>
        </xdr:cNvPr>
        <xdr:cNvSpPr/>
      </xdr:nvSpPr>
      <xdr:spPr>
        <a:xfrm>
          <a:off x="221107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103504</xdr:rowOff>
    </xdr:from>
    <xdr:ext cx="469744" cy="259045"/>
    <xdr:sp macro="" textlink="">
      <xdr:nvSpPr>
        <xdr:cNvPr id="515" name="【学校施設】&#10;一人当たり面積該当値テキスト">
          <a:extLst>
            <a:ext uri="{FF2B5EF4-FFF2-40B4-BE49-F238E27FC236}">
              <a16:creationId xmlns:a16="http://schemas.microsoft.com/office/drawing/2014/main" id="{8322D5BD-4086-4374-8FDD-88A92EEF6EE6}"/>
            </a:ext>
          </a:extLst>
        </xdr:cNvPr>
        <xdr:cNvSpPr txBox="1"/>
      </xdr:nvSpPr>
      <xdr:spPr>
        <a:xfrm>
          <a:off x="22199600" y="1073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19413</xdr:rowOff>
    </xdr:from>
    <xdr:to>
      <xdr:col>112</xdr:col>
      <xdr:colOff>38100</xdr:colOff>
      <xdr:row>63</xdr:row>
      <xdr:rowOff>121013</xdr:rowOff>
    </xdr:to>
    <xdr:sp macro="" textlink="">
      <xdr:nvSpPr>
        <xdr:cNvPr id="516" name="楕円 515">
          <a:extLst>
            <a:ext uri="{FF2B5EF4-FFF2-40B4-BE49-F238E27FC236}">
              <a16:creationId xmlns:a16="http://schemas.microsoft.com/office/drawing/2014/main" id="{7BD5E5F6-68EA-4B7C-B7D2-C572E0BBA331}"/>
            </a:ext>
          </a:extLst>
        </xdr:cNvPr>
        <xdr:cNvSpPr/>
      </xdr:nvSpPr>
      <xdr:spPr>
        <a:xfrm>
          <a:off x="21272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67927</xdr:rowOff>
    </xdr:from>
    <xdr:to>
      <xdr:col>116</xdr:col>
      <xdr:colOff>63500</xdr:colOff>
      <xdr:row>63</xdr:row>
      <xdr:rowOff>70213</xdr:rowOff>
    </xdr:to>
    <xdr:cxnSp macro="">
      <xdr:nvCxnSpPr>
        <xdr:cNvPr id="517" name="直線コネクタ 516">
          <a:extLst>
            <a:ext uri="{FF2B5EF4-FFF2-40B4-BE49-F238E27FC236}">
              <a16:creationId xmlns:a16="http://schemas.microsoft.com/office/drawing/2014/main" id="{562FCE61-5E0F-4540-AEB7-7923BA7FCCC2}"/>
            </a:ext>
          </a:extLst>
        </xdr:cNvPr>
        <xdr:cNvCxnSpPr/>
      </xdr:nvCxnSpPr>
      <xdr:spPr>
        <a:xfrm flipV="1">
          <a:off x="21323300" y="1086927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160165</xdr:rowOff>
    </xdr:from>
    <xdr:to>
      <xdr:col>107</xdr:col>
      <xdr:colOff>101600</xdr:colOff>
      <xdr:row>63</xdr:row>
      <xdr:rowOff>90315</xdr:rowOff>
    </xdr:to>
    <xdr:sp macro="" textlink="">
      <xdr:nvSpPr>
        <xdr:cNvPr id="518" name="楕円 517">
          <a:extLst>
            <a:ext uri="{FF2B5EF4-FFF2-40B4-BE49-F238E27FC236}">
              <a16:creationId xmlns:a16="http://schemas.microsoft.com/office/drawing/2014/main" id="{8492EBAF-12E2-4052-8449-EE81528021D5}"/>
            </a:ext>
          </a:extLst>
        </xdr:cNvPr>
        <xdr:cNvSpPr/>
      </xdr:nvSpPr>
      <xdr:spPr>
        <a:xfrm>
          <a:off x="20383500" y="10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39515</xdr:rowOff>
    </xdr:from>
    <xdr:to>
      <xdr:col>111</xdr:col>
      <xdr:colOff>177800</xdr:colOff>
      <xdr:row>63</xdr:row>
      <xdr:rowOff>70213</xdr:rowOff>
    </xdr:to>
    <xdr:cxnSp macro="">
      <xdr:nvCxnSpPr>
        <xdr:cNvPr id="519" name="直線コネクタ 518">
          <a:extLst>
            <a:ext uri="{FF2B5EF4-FFF2-40B4-BE49-F238E27FC236}">
              <a16:creationId xmlns:a16="http://schemas.microsoft.com/office/drawing/2014/main" id="{6C85DF04-6CF6-481C-BC4C-437777FD8A6D}"/>
            </a:ext>
          </a:extLst>
        </xdr:cNvPr>
        <xdr:cNvCxnSpPr/>
      </xdr:nvCxnSpPr>
      <xdr:spPr>
        <a:xfrm>
          <a:off x="20434300" y="10840865"/>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20" name="n_1aveValue【学校施設】&#10;一人当たり面積">
          <a:extLst>
            <a:ext uri="{FF2B5EF4-FFF2-40B4-BE49-F238E27FC236}">
              <a16:creationId xmlns:a16="http://schemas.microsoft.com/office/drawing/2014/main" id="{54DE06B8-7BC6-4BF9-90B7-0F3510253D92}"/>
            </a:ext>
          </a:extLst>
        </xdr:cNvPr>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a:extLst>
            <a:ext uri="{FF2B5EF4-FFF2-40B4-BE49-F238E27FC236}">
              <a16:creationId xmlns:a16="http://schemas.microsoft.com/office/drawing/2014/main" id="{D92F0FCB-4593-4825-9BCA-5E1C4A01D19D}"/>
            </a:ext>
          </a:extLst>
        </xdr:cNvPr>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112140</xdr:rowOff>
    </xdr:from>
    <xdr:ext cx="469744" cy="259045"/>
    <xdr:sp macro="" textlink="">
      <xdr:nvSpPr>
        <xdr:cNvPr id="522" name="n_1mainValue【学校施設】&#10;一人当たり面積">
          <a:extLst>
            <a:ext uri="{FF2B5EF4-FFF2-40B4-BE49-F238E27FC236}">
              <a16:creationId xmlns:a16="http://schemas.microsoft.com/office/drawing/2014/main" id="{6BDF15FE-E994-477D-8B10-8F46AFD844E5}"/>
            </a:ext>
          </a:extLst>
        </xdr:cNvPr>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81442</xdr:rowOff>
    </xdr:from>
    <xdr:ext cx="469744" cy="259045"/>
    <xdr:sp macro="" textlink="">
      <xdr:nvSpPr>
        <xdr:cNvPr id="523" name="n_2mainValue【学校施設】&#10;一人当たり面積">
          <a:extLst>
            <a:ext uri="{FF2B5EF4-FFF2-40B4-BE49-F238E27FC236}">
              <a16:creationId xmlns:a16="http://schemas.microsoft.com/office/drawing/2014/main" id="{2CE2C0FA-8DD0-453B-942C-8A3EDA305BBD}"/>
            </a:ext>
          </a:extLst>
        </xdr:cNvPr>
        <xdr:cNvSpPr txBox="1"/>
      </xdr:nvSpPr>
      <xdr:spPr>
        <a:xfrm>
          <a:off x="20199427" y="108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1ABF2581-3C86-4067-92EF-C82CAD7B7A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EB5ACE17-B96B-4E47-8005-27286A8A43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114BEEC3-32DB-4121-B978-170E1C71DD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348DEB5D-5B5A-45DC-A7CA-43F597A90B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A9DEB68-2136-47ED-8BD2-6FEA5EFF5C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381424DF-5A90-41AD-A59A-838EB1874C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D2ECAC62-968E-444D-A5CA-1641B368E4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FF6E0884-BCA3-43EF-983B-331D216C7BB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A46CC330-4366-46C9-98ED-E1E34D47D3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B5749B85-B0E2-4262-8033-A4076D1561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1C5FDF90-E720-4B34-BB67-53A2BE6EDC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14BD1A28-A8F0-4FB0-84B9-7B1149C838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5E60E463-80C6-4AC7-8E22-C0DFB182ED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C1179606-E25E-4585-A7B9-012771B61C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785C3019-42A5-4D64-A4F6-949C9E92CF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98000AD2-0B32-4E84-82E7-F2410B7C90C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CC201EEF-9C11-4CBD-98F4-BF8686379B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B95C4B97-8374-4A7B-B04B-80CB9991AD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D658FBE6-8A90-4175-91FC-2669BCB1C7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29115218-6AD9-4279-9E42-8A0447509A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D4CB20F0-CD0A-4EAC-B155-B313F9097A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61F0EC64-11BF-4BB1-B42D-50D567FFBE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E96F8B32-0AEB-49A2-86AB-1B94911B6B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6CCEAA59-A032-41A2-B978-7096A4886B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31C943E7-6940-4282-A9E5-08E3DA77D7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6407A824-956D-4AC5-9E8D-FAAB89B343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a:extLst>
            <a:ext uri="{FF2B5EF4-FFF2-40B4-BE49-F238E27FC236}">
              <a16:creationId xmlns:a16="http://schemas.microsoft.com/office/drawing/2014/main" id="{4242F9E4-E7C7-4399-B50D-603727A1D50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a:extLst>
            <a:ext uri="{FF2B5EF4-FFF2-40B4-BE49-F238E27FC236}">
              <a16:creationId xmlns:a16="http://schemas.microsoft.com/office/drawing/2014/main" id="{71D2B1D3-0792-4AB8-947B-3BC433A0ABC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a:extLst>
            <a:ext uri="{FF2B5EF4-FFF2-40B4-BE49-F238E27FC236}">
              <a16:creationId xmlns:a16="http://schemas.microsoft.com/office/drawing/2014/main" id="{DE155DE5-BB27-40E7-BBF8-D25009951DC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a:extLst>
            <a:ext uri="{FF2B5EF4-FFF2-40B4-BE49-F238E27FC236}">
              <a16:creationId xmlns:a16="http://schemas.microsoft.com/office/drawing/2014/main" id="{4AEF51F9-1742-4FA9-A4A4-4AD7019652B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a:extLst>
            <a:ext uri="{FF2B5EF4-FFF2-40B4-BE49-F238E27FC236}">
              <a16:creationId xmlns:a16="http://schemas.microsoft.com/office/drawing/2014/main" id="{1F1AF7E6-A888-4918-A131-D9B63D6B2BE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a:extLst>
            <a:ext uri="{FF2B5EF4-FFF2-40B4-BE49-F238E27FC236}">
              <a16:creationId xmlns:a16="http://schemas.microsoft.com/office/drawing/2014/main" id="{2ECBB874-1262-4C0C-BA3B-5187C6E1F7F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a:extLst>
            <a:ext uri="{FF2B5EF4-FFF2-40B4-BE49-F238E27FC236}">
              <a16:creationId xmlns:a16="http://schemas.microsoft.com/office/drawing/2014/main" id="{6ECF536E-CEA7-4E0E-BDE7-EFD76093337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a:extLst>
            <a:ext uri="{FF2B5EF4-FFF2-40B4-BE49-F238E27FC236}">
              <a16:creationId xmlns:a16="http://schemas.microsoft.com/office/drawing/2014/main" id="{A79B6F9E-DA14-4CC9-82F6-DE2B27A4B2E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a:extLst>
            <a:ext uri="{FF2B5EF4-FFF2-40B4-BE49-F238E27FC236}">
              <a16:creationId xmlns:a16="http://schemas.microsoft.com/office/drawing/2014/main" id="{3D7B5B2F-7611-4BBA-BE69-3265CBB220A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C9CABF1B-9D9F-4E02-9798-D36CC481F7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B6B875D7-D0E7-4632-9501-6142AEFC91B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E391A088-2B45-4163-9CBC-9DD1DE3DA4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a:extLst>
            <a:ext uri="{FF2B5EF4-FFF2-40B4-BE49-F238E27FC236}">
              <a16:creationId xmlns:a16="http://schemas.microsoft.com/office/drawing/2014/main" id="{95F54D3A-D7A7-4812-A0E0-2F15CEA774AF}"/>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a:extLst>
            <a:ext uri="{FF2B5EF4-FFF2-40B4-BE49-F238E27FC236}">
              <a16:creationId xmlns:a16="http://schemas.microsoft.com/office/drawing/2014/main" id="{F3A97231-5E1A-4C2F-BCE4-811589572947}"/>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a:extLst>
            <a:ext uri="{FF2B5EF4-FFF2-40B4-BE49-F238E27FC236}">
              <a16:creationId xmlns:a16="http://schemas.microsoft.com/office/drawing/2014/main" id="{78D3EEF5-79DF-40C0-8BB4-AF561380A9E8}"/>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a:extLst>
            <a:ext uri="{FF2B5EF4-FFF2-40B4-BE49-F238E27FC236}">
              <a16:creationId xmlns:a16="http://schemas.microsoft.com/office/drawing/2014/main" id="{D0D77BCF-BB8B-493C-BDBB-952F2129C2B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a:extLst>
            <a:ext uri="{FF2B5EF4-FFF2-40B4-BE49-F238E27FC236}">
              <a16:creationId xmlns:a16="http://schemas.microsoft.com/office/drawing/2014/main" id="{5CB65ADC-24E7-43FC-95A0-B29183C7EAA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67" name="【公民館】&#10;有形固定資産減価償却率平均値テキスト">
          <a:extLst>
            <a:ext uri="{FF2B5EF4-FFF2-40B4-BE49-F238E27FC236}">
              <a16:creationId xmlns:a16="http://schemas.microsoft.com/office/drawing/2014/main" id="{83751DD0-7BDC-46CF-8152-3A1A2B80D8B4}"/>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a:extLst>
            <a:ext uri="{FF2B5EF4-FFF2-40B4-BE49-F238E27FC236}">
              <a16:creationId xmlns:a16="http://schemas.microsoft.com/office/drawing/2014/main" id="{5D833BCD-9125-48EE-89D8-C8391EBD2882}"/>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a:extLst>
            <a:ext uri="{FF2B5EF4-FFF2-40B4-BE49-F238E27FC236}">
              <a16:creationId xmlns:a16="http://schemas.microsoft.com/office/drawing/2014/main" id="{33DFE3E5-4ED7-4CAF-9E2A-8813637D7BE1}"/>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a:extLst>
            <a:ext uri="{FF2B5EF4-FFF2-40B4-BE49-F238E27FC236}">
              <a16:creationId xmlns:a16="http://schemas.microsoft.com/office/drawing/2014/main" id="{78999353-0D36-4A8A-9697-235E17740923}"/>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4BD7B82-567E-47A9-B89B-973F76A28C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FA1EB9BF-A3C2-40B3-B0F8-B458ABEB41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6DEDEDA2-1F64-4628-BC83-D3EFD7CD72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ADA23DBA-4B20-4B49-AE04-D2BF774476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D01125C-6465-4B7A-85E5-B64114D886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144272</xdr:rowOff>
    </xdr:from>
    <xdr:to>
      <xdr:col>85</xdr:col>
      <xdr:colOff>177800</xdr:colOff>
      <xdr:row>103</xdr:row>
      <xdr:rowOff>74422</xdr:rowOff>
    </xdr:to>
    <xdr:sp macro="" textlink="">
      <xdr:nvSpPr>
        <xdr:cNvPr id="576" name="楕円 575">
          <a:extLst>
            <a:ext uri="{FF2B5EF4-FFF2-40B4-BE49-F238E27FC236}">
              <a16:creationId xmlns:a16="http://schemas.microsoft.com/office/drawing/2014/main" id="{1E0D4950-3088-4D01-B99A-68C16F87ADD8}"/>
            </a:ext>
          </a:extLst>
        </xdr:cNvPr>
        <xdr:cNvSpPr/>
      </xdr:nvSpPr>
      <xdr:spPr>
        <a:xfrm>
          <a:off x="16268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167149</xdr:rowOff>
    </xdr:from>
    <xdr:ext cx="405111" cy="259045"/>
    <xdr:sp macro="" textlink="">
      <xdr:nvSpPr>
        <xdr:cNvPr id="577" name="【公民館】&#10;有形固定資産減価償却率該当値テキスト">
          <a:extLst>
            <a:ext uri="{FF2B5EF4-FFF2-40B4-BE49-F238E27FC236}">
              <a16:creationId xmlns:a16="http://schemas.microsoft.com/office/drawing/2014/main" id="{BC6C6153-E683-4F3F-8E1A-9AB45D0B051E}"/>
            </a:ext>
          </a:extLst>
        </xdr:cNvPr>
        <xdr:cNvSpPr txBox="1"/>
      </xdr:nvSpPr>
      <xdr:spPr>
        <a:xfrm>
          <a:off x="16357600" y="1748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578" name="楕円 577">
          <a:extLst>
            <a:ext uri="{FF2B5EF4-FFF2-40B4-BE49-F238E27FC236}">
              <a16:creationId xmlns:a16="http://schemas.microsoft.com/office/drawing/2014/main" id="{8CD07D9C-D8D3-4F55-8F5B-51BEA9786E5F}"/>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23622</xdr:rowOff>
    </xdr:from>
    <xdr:to>
      <xdr:col>85</xdr:col>
      <xdr:colOff>127000</xdr:colOff>
      <xdr:row>103</xdr:row>
      <xdr:rowOff>64770</xdr:rowOff>
    </xdr:to>
    <xdr:cxnSp macro="">
      <xdr:nvCxnSpPr>
        <xdr:cNvPr id="579" name="直線コネクタ 578">
          <a:extLst>
            <a:ext uri="{FF2B5EF4-FFF2-40B4-BE49-F238E27FC236}">
              <a16:creationId xmlns:a16="http://schemas.microsoft.com/office/drawing/2014/main" id="{21A4EB35-10F7-4045-826B-D8A31FFE2800}"/>
            </a:ext>
          </a:extLst>
        </xdr:cNvPr>
        <xdr:cNvCxnSpPr/>
      </xdr:nvCxnSpPr>
      <xdr:spPr>
        <a:xfrm flipV="1">
          <a:off x="15481300" y="176829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580" name="楕円 579">
          <a:extLst>
            <a:ext uri="{FF2B5EF4-FFF2-40B4-BE49-F238E27FC236}">
              <a16:creationId xmlns:a16="http://schemas.microsoft.com/office/drawing/2014/main" id="{587B85A7-9D00-4667-83C0-56D535F27E03}"/>
            </a:ext>
          </a:extLst>
        </xdr:cNvPr>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156211</xdr:rowOff>
    </xdr:to>
    <xdr:cxnSp macro="">
      <xdr:nvCxnSpPr>
        <xdr:cNvPr id="581" name="直線コネクタ 580">
          <a:extLst>
            <a:ext uri="{FF2B5EF4-FFF2-40B4-BE49-F238E27FC236}">
              <a16:creationId xmlns:a16="http://schemas.microsoft.com/office/drawing/2014/main" id="{C822534F-A02F-4E22-A970-E56CCDF34A39}"/>
            </a:ext>
          </a:extLst>
        </xdr:cNvPr>
        <xdr:cNvCxnSpPr/>
      </xdr:nvCxnSpPr>
      <xdr:spPr>
        <a:xfrm flipV="1">
          <a:off x="14592300" y="17724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582" name="n_1aveValue【公民館】&#10;有形固定資産減価償却率">
          <a:extLst>
            <a:ext uri="{FF2B5EF4-FFF2-40B4-BE49-F238E27FC236}">
              <a16:creationId xmlns:a16="http://schemas.microsoft.com/office/drawing/2014/main" id="{26C69A52-9E1A-4983-93A3-048465646499}"/>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583" name="n_2aveValue【公民館】&#10;有形固定資産減価償却率">
          <a:extLst>
            <a:ext uri="{FF2B5EF4-FFF2-40B4-BE49-F238E27FC236}">
              <a16:creationId xmlns:a16="http://schemas.microsoft.com/office/drawing/2014/main" id="{596F98D3-9355-4ED6-A88F-2777D53B8ABE}"/>
            </a:ext>
          </a:extLst>
        </xdr:cNvPr>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584" name="n_1mainValue【公民館】&#10;有形固定資産減価償却率">
          <a:extLst>
            <a:ext uri="{FF2B5EF4-FFF2-40B4-BE49-F238E27FC236}">
              <a16:creationId xmlns:a16="http://schemas.microsoft.com/office/drawing/2014/main" id="{DDE99000-40BA-449F-B7F7-C01DE0F6C446}"/>
            </a:ext>
          </a:extLst>
        </xdr:cNvPr>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585" name="n_2mainValue【公民館】&#10;有形固定資産減価償却率">
          <a:extLst>
            <a:ext uri="{FF2B5EF4-FFF2-40B4-BE49-F238E27FC236}">
              <a16:creationId xmlns:a16="http://schemas.microsoft.com/office/drawing/2014/main" id="{F8037AFB-ADA6-4C2C-B8E6-9FA9925DDA5B}"/>
            </a:ext>
          </a:extLst>
        </xdr:cNvPr>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7A069DB9-E81A-4ECE-9C24-D0486CDCEC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004E0327-A611-4B3F-8E5E-3FA9090523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A160CC04-20E4-46F4-BC86-5142B6867F6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0AAFB225-C1E6-4F10-8385-8138147666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1777E4AB-5A06-44A2-9313-F6DDEFD96D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8D5691B0-B87B-460B-AA98-4CA5629B16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E2238129-C45D-4583-8801-400A9F42B3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2AD2A08D-A0E3-450D-B67F-AF76073E26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A3083897-34F8-43E0-97F4-5FBED4BE76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8C8EFCD5-590C-47C9-A2FF-58B3289318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a:extLst>
            <a:ext uri="{FF2B5EF4-FFF2-40B4-BE49-F238E27FC236}">
              <a16:creationId xmlns:a16="http://schemas.microsoft.com/office/drawing/2014/main" id="{19BA759F-CBA8-4115-827B-168F3E14304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a:extLst>
            <a:ext uri="{FF2B5EF4-FFF2-40B4-BE49-F238E27FC236}">
              <a16:creationId xmlns:a16="http://schemas.microsoft.com/office/drawing/2014/main" id="{712952D5-0B0F-454D-8967-CDB894333F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a:extLst>
            <a:ext uri="{FF2B5EF4-FFF2-40B4-BE49-F238E27FC236}">
              <a16:creationId xmlns:a16="http://schemas.microsoft.com/office/drawing/2014/main" id="{123837EB-8896-4C5D-A813-FC14E705F5A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a:extLst>
            <a:ext uri="{FF2B5EF4-FFF2-40B4-BE49-F238E27FC236}">
              <a16:creationId xmlns:a16="http://schemas.microsoft.com/office/drawing/2014/main" id="{0FBC0309-27D3-497D-A36D-FAC0B779964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a:extLst>
            <a:ext uri="{FF2B5EF4-FFF2-40B4-BE49-F238E27FC236}">
              <a16:creationId xmlns:a16="http://schemas.microsoft.com/office/drawing/2014/main" id="{B051B642-0E04-4978-A967-B31B0FCD7BA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a:extLst>
            <a:ext uri="{FF2B5EF4-FFF2-40B4-BE49-F238E27FC236}">
              <a16:creationId xmlns:a16="http://schemas.microsoft.com/office/drawing/2014/main" id="{015D475F-9272-4CCA-A8CE-E0B683AEAB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a:extLst>
            <a:ext uri="{FF2B5EF4-FFF2-40B4-BE49-F238E27FC236}">
              <a16:creationId xmlns:a16="http://schemas.microsoft.com/office/drawing/2014/main" id="{0D5C9483-2610-4BC9-86FF-87FE99C3C30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a:extLst>
            <a:ext uri="{FF2B5EF4-FFF2-40B4-BE49-F238E27FC236}">
              <a16:creationId xmlns:a16="http://schemas.microsoft.com/office/drawing/2014/main" id="{71B16184-7BE3-4668-B38F-BA5D1A92A17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EB7D2F67-707E-4C2D-927F-F80AC1E9A0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C80CB37C-F134-408A-BF69-6CE502757E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F2A03DA0-C509-4F64-8265-605D5B3AB5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07" name="直線コネクタ 606">
          <a:extLst>
            <a:ext uri="{FF2B5EF4-FFF2-40B4-BE49-F238E27FC236}">
              <a16:creationId xmlns:a16="http://schemas.microsoft.com/office/drawing/2014/main" id="{84248A90-590B-49C6-820C-A3DAC1AADDFF}"/>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08" name="【公民館】&#10;一人当たり面積最小値テキスト">
          <a:extLst>
            <a:ext uri="{FF2B5EF4-FFF2-40B4-BE49-F238E27FC236}">
              <a16:creationId xmlns:a16="http://schemas.microsoft.com/office/drawing/2014/main" id="{7CB533DB-7D04-4698-80C9-C0886EFFEA93}"/>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09" name="直線コネクタ 608">
          <a:extLst>
            <a:ext uri="{FF2B5EF4-FFF2-40B4-BE49-F238E27FC236}">
              <a16:creationId xmlns:a16="http://schemas.microsoft.com/office/drawing/2014/main" id="{3D395C6A-AA55-4C99-BF77-29D1A338686D}"/>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10" name="【公民館】&#10;一人当たり面積最大値テキスト">
          <a:extLst>
            <a:ext uri="{FF2B5EF4-FFF2-40B4-BE49-F238E27FC236}">
              <a16:creationId xmlns:a16="http://schemas.microsoft.com/office/drawing/2014/main" id="{BA6A2814-D0C2-433F-BD5B-8F053B7D0ABD}"/>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11" name="直線コネクタ 610">
          <a:extLst>
            <a:ext uri="{FF2B5EF4-FFF2-40B4-BE49-F238E27FC236}">
              <a16:creationId xmlns:a16="http://schemas.microsoft.com/office/drawing/2014/main" id="{B0ABB779-5B61-432C-B6EC-74DC42F034F5}"/>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12" name="【公民館】&#10;一人当たり面積平均値テキスト">
          <a:extLst>
            <a:ext uri="{FF2B5EF4-FFF2-40B4-BE49-F238E27FC236}">
              <a16:creationId xmlns:a16="http://schemas.microsoft.com/office/drawing/2014/main" id="{96E919C6-D53A-49D3-A59F-FA5BC9AFCDF4}"/>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3" name="フローチャート: 判断 612">
          <a:extLst>
            <a:ext uri="{FF2B5EF4-FFF2-40B4-BE49-F238E27FC236}">
              <a16:creationId xmlns:a16="http://schemas.microsoft.com/office/drawing/2014/main" id="{46A334DC-67F9-4496-8E59-6C3C26841664}"/>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14" name="フローチャート: 判断 613">
          <a:extLst>
            <a:ext uri="{FF2B5EF4-FFF2-40B4-BE49-F238E27FC236}">
              <a16:creationId xmlns:a16="http://schemas.microsoft.com/office/drawing/2014/main" id="{84988252-5D77-4BD1-A901-3D05FBD7238F}"/>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15" name="フローチャート: 判断 614">
          <a:extLst>
            <a:ext uri="{FF2B5EF4-FFF2-40B4-BE49-F238E27FC236}">
              <a16:creationId xmlns:a16="http://schemas.microsoft.com/office/drawing/2014/main" id="{D6E4E5EF-032D-428E-AAC9-FC25E540626D}"/>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19FDB9FB-52C2-4116-9EA7-CC88AEB71D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FB4D3F4-D013-44D7-AB82-E264090D1C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CE4A9455-188A-4220-9169-1A04D1BDEF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456E9294-F84B-4D0F-973A-F71140860B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5A82D12-D95C-477E-95E3-7A8CF52087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63348</xdr:rowOff>
    </xdr:from>
    <xdr:to>
      <xdr:col>116</xdr:col>
      <xdr:colOff>114300</xdr:colOff>
      <xdr:row>107</xdr:row>
      <xdr:rowOff>164948</xdr:rowOff>
    </xdr:to>
    <xdr:sp macro="" textlink="">
      <xdr:nvSpPr>
        <xdr:cNvPr id="621" name="楕円 620">
          <a:extLst>
            <a:ext uri="{FF2B5EF4-FFF2-40B4-BE49-F238E27FC236}">
              <a16:creationId xmlns:a16="http://schemas.microsoft.com/office/drawing/2014/main" id="{5C6EE345-2D1E-47C5-B427-A2BC4EBBAB47}"/>
            </a:ext>
          </a:extLst>
        </xdr:cNvPr>
        <xdr:cNvSpPr/>
      </xdr:nvSpPr>
      <xdr:spPr>
        <a:xfrm>
          <a:off x="221107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149725</xdr:rowOff>
    </xdr:from>
    <xdr:ext cx="469744" cy="259045"/>
    <xdr:sp macro="" textlink="">
      <xdr:nvSpPr>
        <xdr:cNvPr id="622" name="【公民館】&#10;一人当たり面積該当値テキスト">
          <a:extLst>
            <a:ext uri="{FF2B5EF4-FFF2-40B4-BE49-F238E27FC236}">
              <a16:creationId xmlns:a16="http://schemas.microsoft.com/office/drawing/2014/main" id="{C1D74CB1-5745-4715-8762-CCB21FBAACB3}"/>
            </a:ext>
          </a:extLst>
        </xdr:cNvPr>
        <xdr:cNvSpPr txBox="1"/>
      </xdr:nvSpPr>
      <xdr:spPr>
        <a:xfrm>
          <a:off x="22199600" y="183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623" name="楕円 622">
          <a:extLst>
            <a:ext uri="{FF2B5EF4-FFF2-40B4-BE49-F238E27FC236}">
              <a16:creationId xmlns:a16="http://schemas.microsoft.com/office/drawing/2014/main" id="{CA034063-5D52-43F1-807B-DFA4103D4BAD}"/>
            </a:ext>
          </a:extLst>
        </xdr:cNvPr>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114148</xdr:rowOff>
    </xdr:from>
    <xdr:to>
      <xdr:col>116</xdr:col>
      <xdr:colOff>63500</xdr:colOff>
      <xdr:row>107</xdr:row>
      <xdr:rowOff>115063</xdr:rowOff>
    </xdr:to>
    <xdr:cxnSp macro="">
      <xdr:nvCxnSpPr>
        <xdr:cNvPr id="624" name="直線コネクタ 623">
          <a:extLst>
            <a:ext uri="{FF2B5EF4-FFF2-40B4-BE49-F238E27FC236}">
              <a16:creationId xmlns:a16="http://schemas.microsoft.com/office/drawing/2014/main" id="{267705AD-9B88-408D-A135-7C4866A0DB47}"/>
            </a:ext>
          </a:extLst>
        </xdr:cNvPr>
        <xdr:cNvCxnSpPr/>
      </xdr:nvCxnSpPr>
      <xdr:spPr>
        <a:xfrm flipV="1">
          <a:off x="21323300" y="1845929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93523</xdr:rowOff>
    </xdr:from>
    <xdr:to>
      <xdr:col>107</xdr:col>
      <xdr:colOff>101600</xdr:colOff>
      <xdr:row>108</xdr:row>
      <xdr:rowOff>23673</xdr:rowOff>
    </xdr:to>
    <xdr:sp macro="" textlink="">
      <xdr:nvSpPr>
        <xdr:cNvPr id="625" name="楕円 624">
          <a:extLst>
            <a:ext uri="{FF2B5EF4-FFF2-40B4-BE49-F238E27FC236}">
              <a16:creationId xmlns:a16="http://schemas.microsoft.com/office/drawing/2014/main" id="{618FF26C-392C-46C5-BA51-7A05A9198E4C}"/>
            </a:ext>
          </a:extLst>
        </xdr:cNvPr>
        <xdr:cNvSpPr/>
      </xdr:nvSpPr>
      <xdr:spPr>
        <a:xfrm>
          <a:off x="20383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144323</xdr:rowOff>
    </xdr:to>
    <xdr:cxnSp macro="">
      <xdr:nvCxnSpPr>
        <xdr:cNvPr id="626" name="直線コネクタ 625">
          <a:extLst>
            <a:ext uri="{FF2B5EF4-FFF2-40B4-BE49-F238E27FC236}">
              <a16:creationId xmlns:a16="http://schemas.microsoft.com/office/drawing/2014/main" id="{825CF0DA-7A32-49E2-B8B6-5B732212B928}"/>
            </a:ext>
          </a:extLst>
        </xdr:cNvPr>
        <xdr:cNvCxnSpPr/>
      </xdr:nvCxnSpPr>
      <xdr:spPr>
        <a:xfrm flipV="1">
          <a:off x="20434300" y="1846021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27" name="n_1aveValue【公民館】&#10;一人当たり面積">
          <a:extLst>
            <a:ext uri="{FF2B5EF4-FFF2-40B4-BE49-F238E27FC236}">
              <a16:creationId xmlns:a16="http://schemas.microsoft.com/office/drawing/2014/main" id="{3F2FEB11-83EC-485D-B53E-3C1D20BDC650}"/>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28" name="n_2aveValue【公民館】&#10;一人当たり面積">
          <a:extLst>
            <a:ext uri="{FF2B5EF4-FFF2-40B4-BE49-F238E27FC236}">
              <a16:creationId xmlns:a16="http://schemas.microsoft.com/office/drawing/2014/main" id="{97509764-2C69-410D-8309-C2BF48087F11}"/>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629" name="n_1mainValue【公民館】&#10;一人当たり面積">
          <a:extLst>
            <a:ext uri="{FF2B5EF4-FFF2-40B4-BE49-F238E27FC236}">
              <a16:creationId xmlns:a16="http://schemas.microsoft.com/office/drawing/2014/main" id="{F6E1FBEB-CD02-421D-9B02-6424EA9F91B6}"/>
            </a:ext>
          </a:extLst>
        </xdr:cNvPr>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14800</xdr:rowOff>
    </xdr:from>
    <xdr:ext cx="469744" cy="259045"/>
    <xdr:sp macro="" textlink="">
      <xdr:nvSpPr>
        <xdr:cNvPr id="630" name="n_2mainValue【公民館】&#10;一人当たり面積">
          <a:extLst>
            <a:ext uri="{FF2B5EF4-FFF2-40B4-BE49-F238E27FC236}">
              <a16:creationId xmlns:a16="http://schemas.microsoft.com/office/drawing/2014/main" id="{94F5C282-E8C6-4ED0-A0A9-77BE950A45DC}"/>
            </a:ext>
          </a:extLst>
        </xdr:cNvPr>
        <xdr:cNvSpPr txBox="1"/>
      </xdr:nvSpPr>
      <xdr:spPr>
        <a:xfrm>
          <a:off x="20199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64DCB843-C719-4CF8-8225-8B14AF4B6A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E618539F-7C68-4059-ACF5-D0C3ED22A5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F407565A-B73D-40AB-8FD3-DE57A3818C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道路・橋梁等インフラ施設については地域の要望等を踏まえ、計画的に修繕等を行っているため、有形固定資産減価償却率は低くなっている。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有形固定資産減価償却率が高くなっている公営住宅については木造で平成９～１３年に建築されているため、今後長寿命化計画を策定し、順次大規模改修等を行っていく。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B12B812-CF59-44F0-8750-27AAB461C8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733C7B-B937-4AA7-86CA-F64F4C6CAA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2E5F8E-F112-4D77-8761-DCD02500E0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B287B9-3132-4538-AC1E-60D4582782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8B4A58-0216-45B1-83AA-5942C70433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B4A465-2782-4E9A-9E7E-EE6E92B1B2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241E2D-28B6-4089-A243-4AE4D28CD3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7D0953-415C-4477-88C7-D011C69A54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830F15-0943-4970-BA04-F8EFC907CD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03A33B-92E5-4BDB-82D7-6EA42BF214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BE6B17-072E-43B9-A20C-190536E0CE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031BA0-2C23-40DA-ABE6-41384B74F5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110D11-3464-4A60-B8E3-FA8C53DF39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74CE43-1E0C-426F-8DB9-E826CA7613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97ED01-A71F-4E5E-92CA-5A17C9C647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F23F42A-1A78-4015-97D1-FA5B77E0D8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9D066D-1A18-4BEE-8E5F-1B90B5E47C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88B622-CD70-4EE6-B23B-9CBF566CD3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38ECD1-A47E-46D3-ACAC-577A42C22C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8DFCC4-375B-4C7C-8DA8-70BED4B822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A16FB4-88F4-4289-A8CD-11790A213A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50BCC7-608E-4693-825E-7536E2721E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B205F2-6586-41FC-9B3E-9979E003AB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784A84-79A5-4C5E-ADAC-56C62ECD18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A312E1-C246-4A36-87ED-C044F5E8E7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1D8022-3FB3-4E79-A362-532FE88586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788493-217A-4EF6-A61C-AE2F65F53B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4DD86A-0737-4214-A6B7-AD0CA83989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9FCCA9D-6D18-419D-80E4-A5B122169DE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939D16-8D16-48BC-A85A-C93AA1300F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FBAE439-DEE3-42CF-891D-20DFF8BEE2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1171AB3-87C4-4F72-8E31-BF4DE44E3B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3E1E726-2443-4196-A5E0-61ADAB9396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CCD4B37-7C64-43FB-B23F-CD93657A6C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B971721-F655-46B6-9F52-89FC7C0ACA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E1A4C7-69F1-42DB-B2D4-F2C5C76F14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D99E849-25A2-48F3-B28E-5915485FB4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E56D2DF-DE0F-43F9-AABA-058841E84A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265D186-7332-4796-A603-14450276B84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6B3B132-07D9-4738-B1A5-BEBFBCFA87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869BD43-5227-4D5F-95B5-293E93F622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C0DAA14-FB99-4D21-8814-30DF890D64E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DB7D32E-770B-4955-8B48-5961FCA6569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D08BC64-DF83-42DF-A4BC-BCF6414732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D66BCF4-F0BC-418E-A764-E237F0671D5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DD8D49D-A118-47F7-A34C-A41C937EB6C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B40A981-E4D3-4A6E-A613-EEB1BFE744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DC25863-F344-4FFD-8573-437673D5A10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8640EB1-CFD6-4112-8D91-07C7A3F4595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9344046-83DE-441F-9F89-CA068FB060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4FA2DDB-F399-451C-BC3B-A08FECB8A7B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284CCE1-8B89-4EDB-A5CB-A249D81BF3D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DAA9D22-AFD8-4B67-A1E0-90E49F86C0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A450BB1-36C5-4AA9-8176-81459CDAD44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99D10DC-0ADB-429F-B672-354D24BFCA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a:extLst>
            <a:ext uri="{FF2B5EF4-FFF2-40B4-BE49-F238E27FC236}">
              <a16:creationId xmlns:a16="http://schemas.microsoft.com/office/drawing/2014/main" id="{C3A4A5FC-20E0-41CB-B5DE-7B412D410297}"/>
            </a:ext>
          </a:extLst>
        </xdr:cNvPr>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a:extLst>
            <a:ext uri="{FF2B5EF4-FFF2-40B4-BE49-F238E27FC236}">
              <a16:creationId xmlns:a16="http://schemas.microsoft.com/office/drawing/2014/main" id="{66DCFFC4-CBE9-4593-899C-39DCC7E00C7F}"/>
            </a:ext>
          </a:extLst>
        </xdr:cNvPr>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a:extLst>
            <a:ext uri="{FF2B5EF4-FFF2-40B4-BE49-F238E27FC236}">
              <a16:creationId xmlns:a16="http://schemas.microsoft.com/office/drawing/2014/main" id="{1E70BB31-0298-4C2F-977E-076767D10E38}"/>
            </a:ext>
          </a:extLst>
        </xdr:cNvPr>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7FB8883-3337-4D9F-8973-1969252CC7CC}"/>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6692BB29-F1F1-4153-AF31-B717E31E8AF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169108</xdr:rowOff>
    </xdr:from>
    <xdr:ext cx="405111" cy="259045"/>
    <xdr:sp macro="" textlink="">
      <xdr:nvSpPr>
        <xdr:cNvPr id="62" name="【図書館】&#10;有形固定資産減価償却率平均値テキスト">
          <a:extLst>
            <a:ext uri="{FF2B5EF4-FFF2-40B4-BE49-F238E27FC236}">
              <a16:creationId xmlns:a16="http://schemas.microsoft.com/office/drawing/2014/main" id="{7CB9AEB8-EAEF-4D20-B0B3-258E05317ACB}"/>
            </a:ext>
          </a:extLst>
        </xdr:cNvPr>
        <xdr:cNvSpPr txBox="1"/>
      </xdr:nvSpPr>
      <xdr:spPr>
        <a:xfrm>
          <a:off x="4673600" y="634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a:extLst>
            <a:ext uri="{FF2B5EF4-FFF2-40B4-BE49-F238E27FC236}">
              <a16:creationId xmlns:a16="http://schemas.microsoft.com/office/drawing/2014/main" id="{FC681289-DC43-4215-A9BF-787853CB39C2}"/>
            </a:ext>
          </a:extLst>
        </xdr:cNvPr>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a:extLst>
            <a:ext uri="{FF2B5EF4-FFF2-40B4-BE49-F238E27FC236}">
              <a16:creationId xmlns:a16="http://schemas.microsoft.com/office/drawing/2014/main" id="{3C8D4602-704C-4E1D-BED2-7D7C8BE1A054}"/>
            </a:ext>
          </a:extLst>
        </xdr:cNvPr>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a:extLst>
            <a:ext uri="{FF2B5EF4-FFF2-40B4-BE49-F238E27FC236}">
              <a16:creationId xmlns:a16="http://schemas.microsoft.com/office/drawing/2014/main" id="{DC22AECD-1C89-4D96-B3EE-672CE9F93E0C}"/>
            </a:ext>
          </a:extLst>
        </xdr:cNvPr>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4CBF404-A255-4372-81EA-81A374B5C3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F1330A-6D07-4FD4-9785-52134C807D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701A20-CBC5-4FBC-8DAE-DF4FDD90B9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B72D3F-DF48-4F37-9B88-3E926CA9CC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5DA7CF-298D-4378-A2C1-10E875E8C9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1" name="楕円 70">
          <a:extLst>
            <a:ext uri="{FF2B5EF4-FFF2-40B4-BE49-F238E27FC236}">
              <a16:creationId xmlns:a16="http://schemas.microsoft.com/office/drawing/2014/main" id="{32315091-22B4-4124-9340-BE379BD45171}"/>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2" name="【図書館】&#10;有形固定資産減価償却率該当値テキスト">
          <a:extLst>
            <a:ext uri="{FF2B5EF4-FFF2-40B4-BE49-F238E27FC236}">
              <a16:creationId xmlns:a16="http://schemas.microsoft.com/office/drawing/2014/main" id="{C7EC6238-401B-4CCF-9373-93CB32C2AE57}"/>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3" name="楕円 72">
          <a:extLst>
            <a:ext uri="{FF2B5EF4-FFF2-40B4-BE49-F238E27FC236}">
              <a16:creationId xmlns:a16="http://schemas.microsoft.com/office/drawing/2014/main" id="{CBA9F756-7E50-4252-8835-2C1DE3629565}"/>
            </a:ext>
          </a:extLst>
        </xdr:cNvPr>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136616</xdr:rowOff>
    </xdr:to>
    <xdr:cxnSp macro="">
      <xdr:nvCxnSpPr>
        <xdr:cNvPr id="74" name="直線コネクタ 73">
          <a:extLst>
            <a:ext uri="{FF2B5EF4-FFF2-40B4-BE49-F238E27FC236}">
              <a16:creationId xmlns:a16="http://schemas.microsoft.com/office/drawing/2014/main" id="{CBB8EA59-D70F-4D90-812B-FB1358B8F404}"/>
            </a:ext>
          </a:extLst>
        </xdr:cNvPr>
        <xdr:cNvCxnSpPr/>
      </xdr:nvCxnSpPr>
      <xdr:spPr>
        <a:xfrm flipV="1">
          <a:off x="3797300" y="66076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5" name="楕円 74">
          <a:extLst>
            <a:ext uri="{FF2B5EF4-FFF2-40B4-BE49-F238E27FC236}">
              <a16:creationId xmlns:a16="http://schemas.microsoft.com/office/drawing/2014/main" id="{E3BBC933-BD98-416B-A580-EEE99B7D0453}"/>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39</xdr:row>
      <xdr:rowOff>10885</xdr:rowOff>
    </xdr:to>
    <xdr:cxnSp macro="">
      <xdr:nvCxnSpPr>
        <xdr:cNvPr id="76" name="直線コネクタ 75">
          <a:extLst>
            <a:ext uri="{FF2B5EF4-FFF2-40B4-BE49-F238E27FC236}">
              <a16:creationId xmlns:a16="http://schemas.microsoft.com/office/drawing/2014/main" id="{6BB2779B-B4FC-459E-B718-6FCCAFE6F8E9}"/>
            </a:ext>
          </a:extLst>
        </xdr:cNvPr>
        <xdr:cNvCxnSpPr/>
      </xdr:nvCxnSpPr>
      <xdr:spPr>
        <a:xfrm flipV="1">
          <a:off x="2908300" y="665171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99440</xdr:rowOff>
    </xdr:from>
    <xdr:ext cx="405111" cy="259045"/>
    <xdr:sp macro="" textlink="">
      <xdr:nvSpPr>
        <xdr:cNvPr id="77" name="n_1aveValue【図書館】&#10;有形固定資産減価償却率">
          <a:extLst>
            <a:ext uri="{FF2B5EF4-FFF2-40B4-BE49-F238E27FC236}">
              <a16:creationId xmlns:a16="http://schemas.microsoft.com/office/drawing/2014/main" id="{A11EAD6B-A60C-43AC-B369-38D2864E6E6F}"/>
            </a:ext>
          </a:extLst>
        </xdr:cNvPr>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8" name="n_2aveValue【図書館】&#10;有形固定資産減価償却率">
          <a:extLst>
            <a:ext uri="{FF2B5EF4-FFF2-40B4-BE49-F238E27FC236}">
              <a16:creationId xmlns:a16="http://schemas.microsoft.com/office/drawing/2014/main" id="{233EEE3C-5777-4C88-9C79-A508DCC1B0DC}"/>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79" name="n_1mainValue【図書館】&#10;有形固定資産減価償却率">
          <a:extLst>
            <a:ext uri="{FF2B5EF4-FFF2-40B4-BE49-F238E27FC236}">
              <a16:creationId xmlns:a16="http://schemas.microsoft.com/office/drawing/2014/main" id="{DE9F599A-2092-4C2D-B40F-618146199C03}"/>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0" name="n_2mainValue【図書館】&#10;有形固定資産減価償却率">
          <a:extLst>
            <a:ext uri="{FF2B5EF4-FFF2-40B4-BE49-F238E27FC236}">
              <a16:creationId xmlns:a16="http://schemas.microsoft.com/office/drawing/2014/main" id="{BA33572E-9D7E-41EC-8FBE-DA882A25D0EA}"/>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ACA718D3-DB87-45B5-A7A0-C8C4F17CB7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283D7645-02DE-4B87-A0FF-3AA870C211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8B5BB73E-9A19-43AA-AFC3-FCDD79BC40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2F36083A-C921-405E-A542-00C66404E0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C9AF048C-08D6-4332-A66F-E873FC8507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C393C33E-04AC-4A75-A081-85BEB63461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5FED3F94-9ABC-4C48-81DB-B346874B0A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4CD27EEB-8A68-4FDB-8D48-2EEF1DA0EE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FE1620A5-0A74-4F98-926B-AFB8D4FF8B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2E2FAAEC-DEE6-4B6B-AF8B-742E841879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7616A88C-3F66-438F-A944-054BBDB844E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AE35C90E-0893-4703-9707-42758B553B5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C2FCD6A0-9FA8-4A99-891D-11DC879609D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65B03808-18F8-443F-B5B5-9D029A05C6D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B73C14C5-AB4E-48C2-B4CC-F76CE549CF7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56346A4A-A7E5-40A1-8ED7-179B7BD0693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2C0E186A-820F-472D-80EB-9BA4AF41A60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CE972419-3168-4C02-B364-674F5377C84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EF8EC289-FC97-4678-A8E9-5017542FB9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5ECBD2C7-7C3D-42F0-83C3-50E31212A89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ED0019A5-432E-47D8-ADD3-111AE7E384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a:extLst>
            <a:ext uri="{FF2B5EF4-FFF2-40B4-BE49-F238E27FC236}">
              <a16:creationId xmlns:a16="http://schemas.microsoft.com/office/drawing/2014/main" id="{028350E9-EBE4-4EE9-8D4C-982B083C9900}"/>
            </a:ext>
          </a:extLst>
        </xdr:cNvPr>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a:extLst>
            <a:ext uri="{FF2B5EF4-FFF2-40B4-BE49-F238E27FC236}">
              <a16:creationId xmlns:a16="http://schemas.microsoft.com/office/drawing/2014/main" id="{B4A0CE45-2474-4537-9E58-7CC04D935199}"/>
            </a:ext>
          </a:extLst>
        </xdr:cNvPr>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a:extLst>
            <a:ext uri="{FF2B5EF4-FFF2-40B4-BE49-F238E27FC236}">
              <a16:creationId xmlns:a16="http://schemas.microsoft.com/office/drawing/2014/main" id="{AD0FA3E1-0F4A-44CB-87BD-B39311C86880}"/>
            </a:ext>
          </a:extLst>
        </xdr:cNvPr>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a:extLst>
            <a:ext uri="{FF2B5EF4-FFF2-40B4-BE49-F238E27FC236}">
              <a16:creationId xmlns:a16="http://schemas.microsoft.com/office/drawing/2014/main" id="{E1DDBFB0-3F4C-428E-93A8-DA5D162BEA7F}"/>
            </a:ext>
          </a:extLst>
        </xdr:cNvPr>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a:extLst>
            <a:ext uri="{FF2B5EF4-FFF2-40B4-BE49-F238E27FC236}">
              <a16:creationId xmlns:a16="http://schemas.microsoft.com/office/drawing/2014/main" id="{5E734943-E60A-4D53-AAD7-191784F27650}"/>
            </a:ext>
          </a:extLst>
        </xdr:cNvPr>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7" name="【図書館】&#10;一人当たり面積平均値テキスト">
          <a:extLst>
            <a:ext uri="{FF2B5EF4-FFF2-40B4-BE49-F238E27FC236}">
              <a16:creationId xmlns:a16="http://schemas.microsoft.com/office/drawing/2014/main" id="{5A0EEC13-37F2-4C36-99BB-45D3804C5FBE}"/>
            </a:ext>
          </a:extLst>
        </xdr:cNvPr>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a:extLst>
            <a:ext uri="{FF2B5EF4-FFF2-40B4-BE49-F238E27FC236}">
              <a16:creationId xmlns:a16="http://schemas.microsoft.com/office/drawing/2014/main" id="{FA718C37-8182-4FB1-A1EC-7F90CD42F6BD}"/>
            </a:ext>
          </a:extLst>
        </xdr:cNvPr>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a:extLst>
            <a:ext uri="{FF2B5EF4-FFF2-40B4-BE49-F238E27FC236}">
              <a16:creationId xmlns:a16="http://schemas.microsoft.com/office/drawing/2014/main" id="{7933D8D7-0826-456A-98AC-5EA9ABED8A7B}"/>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a:extLst>
            <a:ext uri="{FF2B5EF4-FFF2-40B4-BE49-F238E27FC236}">
              <a16:creationId xmlns:a16="http://schemas.microsoft.com/office/drawing/2014/main" id="{58F6C703-2D18-4C81-961E-C652F78106CD}"/>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230367CF-CB57-4D16-801D-C972707262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FB2096B-F17B-4DA9-AC4F-9DE8372561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2B84308-7219-4998-92B7-E79509D2EC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0FFD867-C8DC-49A8-8A78-7533242504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770273E-2FF3-40D7-B57A-58418D93CE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楕円 115">
          <a:extLst>
            <a:ext uri="{FF2B5EF4-FFF2-40B4-BE49-F238E27FC236}">
              <a16:creationId xmlns:a16="http://schemas.microsoft.com/office/drawing/2014/main" id="{25C9E94F-B749-4032-B86B-C41BB84586ED}"/>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17" name="【図書館】&#10;一人当たり面積該当値テキスト">
          <a:extLst>
            <a:ext uri="{FF2B5EF4-FFF2-40B4-BE49-F238E27FC236}">
              <a16:creationId xmlns:a16="http://schemas.microsoft.com/office/drawing/2014/main" id="{DAAF2555-EF1B-4C96-BCD7-7C99B8055FB0}"/>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29972</xdr:rowOff>
    </xdr:from>
    <xdr:to>
      <xdr:col>50</xdr:col>
      <xdr:colOff>165100</xdr:colOff>
      <xdr:row>38</xdr:row>
      <xdr:rowOff>131572</xdr:rowOff>
    </xdr:to>
    <xdr:sp macro="" textlink="">
      <xdr:nvSpPr>
        <xdr:cNvPr id="118" name="楕円 117">
          <a:extLst>
            <a:ext uri="{FF2B5EF4-FFF2-40B4-BE49-F238E27FC236}">
              <a16:creationId xmlns:a16="http://schemas.microsoft.com/office/drawing/2014/main" id="{7938F089-C5E7-4537-84C2-FD3261AA68F2}"/>
            </a:ext>
          </a:extLst>
        </xdr:cNvPr>
        <xdr:cNvSpPr/>
      </xdr:nvSpPr>
      <xdr:spPr>
        <a:xfrm>
          <a:off x="958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80772</xdr:rowOff>
    </xdr:to>
    <xdr:cxnSp macro="">
      <xdr:nvCxnSpPr>
        <xdr:cNvPr id="119" name="直線コネクタ 118">
          <a:extLst>
            <a:ext uri="{FF2B5EF4-FFF2-40B4-BE49-F238E27FC236}">
              <a16:creationId xmlns:a16="http://schemas.microsoft.com/office/drawing/2014/main" id="{025DD2DF-35E4-4384-8F85-0EC35CE4C8F4}"/>
            </a:ext>
          </a:extLst>
        </xdr:cNvPr>
        <xdr:cNvCxnSpPr/>
      </xdr:nvCxnSpPr>
      <xdr:spPr>
        <a:xfrm flipV="1">
          <a:off x="9639300" y="659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34544</xdr:rowOff>
    </xdr:from>
    <xdr:to>
      <xdr:col>46</xdr:col>
      <xdr:colOff>38100</xdr:colOff>
      <xdr:row>38</xdr:row>
      <xdr:rowOff>136144</xdr:rowOff>
    </xdr:to>
    <xdr:sp macro="" textlink="">
      <xdr:nvSpPr>
        <xdr:cNvPr id="120" name="楕円 119">
          <a:extLst>
            <a:ext uri="{FF2B5EF4-FFF2-40B4-BE49-F238E27FC236}">
              <a16:creationId xmlns:a16="http://schemas.microsoft.com/office/drawing/2014/main" id="{81F34390-9522-42BC-BBD7-10D59DA2E847}"/>
            </a:ext>
          </a:extLst>
        </xdr:cNvPr>
        <xdr:cNvSpPr/>
      </xdr:nvSpPr>
      <xdr:spPr>
        <a:xfrm>
          <a:off x="8699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80772</xdr:rowOff>
    </xdr:from>
    <xdr:to>
      <xdr:col>50</xdr:col>
      <xdr:colOff>114300</xdr:colOff>
      <xdr:row>38</xdr:row>
      <xdr:rowOff>85344</xdr:rowOff>
    </xdr:to>
    <xdr:cxnSp macro="">
      <xdr:nvCxnSpPr>
        <xdr:cNvPr id="121" name="直線コネクタ 120">
          <a:extLst>
            <a:ext uri="{FF2B5EF4-FFF2-40B4-BE49-F238E27FC236}">
              <a16:creationId xmlns:a16="http://schemas.microsoft.com/office/drawing/2014/main" id="{E8A54F8A-9CF1-483F-A70F-B2B436317292}"/>
            </a:ext>
          </a:extLst>
        </xdr:cNvPr>
        <xdr:cNvCxnSpPr/>
      </xdr:nvCxnSpPr>
      <xdr:spPr>
        <a:xfrm flipV="1">
          <a:off x="8750300" y="659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a:extLst>
            <a:ext uri="{FF2B5EF4-FFF2-40B4-BE49-F238E27FC236}">
              <a16:creationId xmlns:a16="http://schemas.microsoft.com/office/drawing/2014/main" id="{BC6C6090-7359-43DB-A92B-F7DD218B592D}"/>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3" name="n_2aveValue【図書館】&#10;一人当たり面積">
          <a:extLst>
            <a:ext uri="{FF2B5EF4-FFF2-40B4-BE49-F238E27FC236}">
              <a16:creationId xmlns:a16="http://schemas.microsoft.com/office/drawing/2014/main" id="{8CA03387-02CF-47C0-8FFD-A95BDEDD397A}"/>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148099</xdr:rowOff>
    </xdr:from>
    <xdr:ext cx="469744" cy="259045"/>
    <xdr:sp macro="" textlink="">
      <xdr:nvSpPr>
        <xdr:cNvPr id="124" name="n_1mainValue【図書館】&#10;一人当たり面積">
          <a:extLst>
            <a:ext uri="{FF2B5EF4-FFF2-40B4-BE49-F238E27FC236}">
              <a16:creationId xmlns:a16="http://schemas.microsoft.com/office/drawing/2014/main" id="{5C9AA74A-E6CA-4222-8BF1-277D834FD3DF}"/>
            </a:ext>
          </a:extLst>
        </xdr:cNvPr>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152671</xdr:rowOff>
    </xdr:from>
    <xdr:ext cx="469744" cy="259045"/>
    <xdr:sp macro="" textlink="">
      <xdr:nvSpPr>
        <xdr:cNvPr id="125" name="n_2mainValue【図書館】&#10;一人当たり面積">
          <a:extLst>
            <a:ext uri="{FF2B5EF4-FFF2-40B4-BE49-F238E27FC236}">
              <a16:creationId xmlns:a16="http://schemas.microsoft.com/office/drawing/2014/main" id="{3C123951-2117-4F57-884B-9A6A54EB7FDE}"/>
            </a:ext>
          </a:extLst>
        </xdr:cNvPr>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414390D4-C054-441F-808B-C57C8095E8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22EA9CC5-FAE4-40A3-9791-FF3D8F83A1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DF0543AA-B03C-4D5D-829D-4D3201F957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51EEBF57-38B6-400D-975F-0AE46409FB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D34F9A4A-BFE7-4652-B54B-3C35CD8852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4D246D9C-8F62-4FC5-80BF-92299BA582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9BF10201-72BE-45DF-810A-FACCCA12A7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6447B8E3-751C-445D-86C4-4D6CDD8AB8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53A74E0D-F5D2-4A10-8028-F84AE24D21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DBF490BD-F9AC-4D44-93C2-1AF5ED0A98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a:extLst>
            <a:ext uri="{FF2B5EF4-FFF2-40B4-BE49-F238E27FC236}">
              <a16:creationId xmlns:a16="http://schemas.microsoft.com/office/drawing/2014/main" id="{264D9C19-BBB3-4609-B048-80C058A75BB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a:extLst>
            <a:ext uri="{FF2B5EF4-FFF2-40B4-BE49-F238E27FC236}">
              <a16:creationId xmlns:a16="http://schemas.microsoft.com/office/drawing/2014/main" id="{69A3E347-E75A-4E97-ABBF-F5379FD7293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a:extLst>
            <a:ext uri="{FF2B5EF4-FFF2-40B4-BE49-F238E27FC236}">
              <a16:creationId xmlns:a16="http://schemas.microsoft.com/office/drawing/2014/main" id="{38EF9747-34D7-4669-9D93-36ABE5A4BD8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a:extLst>
            <a:ext uri="{FF2B5EF4-FFF2-40B4-BE49-F238E27FC236}">
              <a16:creationId xmlns:a16="http://schemas.microsoft.com/office/drawing/2014/main" id="{8F8FD65C-E37A-4F44-93FC-159A6A5EC7E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a:extLst>
            <a:ext uri="{FF2B5EF4-FFF2-40B4-BE49-F238E27FC236}">
              <a16:creationId xmlns:a16="http://schemas.microsoft.com/office/drawing/2014/main" id="{6496A143-4A6D-43C6-A1E2-8700606BA9C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a:extLst>
            <a:ext uri="{FF2B5EF4-FFF2-40B4-BE49-F238E27FC236}">
              <a16:creationId xmlns:a16="http://schemas.microsoft.com/office/drawing/2014/main" id="{A10DF087-9CB8-4776-965F-8541F8EDD5F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a:extLst>
            <a:ext uri="{FF2B5EF4-FFF2-40B4-BE49-F238E27FC236}">
              <a16:creationId xmlns:a16="http://schemas.microsoft.com/office/drawing/2014/main" id="{7665F7D9-66D3-4836-9349-6FBC557109B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a:extLst>
            <a:ext uri="{FF2B5EF4-FFF2-40B4-BE49-F238E27FC236}">
              <a16:creationId xmlns:a16="http://schemas.microsoft.com/office/drawing/2014/main" id="{F7EE8F2F-756C-4F80-A09F-6063E9F8471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a:extLst>
            <a:ext uri="{FF2B5EF4-FFF2-40B4-BE49-F238E27FC236}">
              <a16:creationId xmlns:a16="http://schemas.microsoft.com/office/drawing/2014/main" id="{76AA8B42-A1F3-4E6F-A0EE-B66042F10DEC}"/>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5A71A8F5-CEA4-4364-927C-C9CFC3D78C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CDFAFBF8-3D90-4FA3-83C3-B8A686CA46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C3CF7A18-0F19-47B4-9E4D-4A0F7715A3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a:extLst>
            <a:ext uri="{FF2B5EF4-FFF2-40B4-BE49-F238E27FC236}">
              <a16:creationId xmlns:a16="http://schemas.microsoft.com/office/drawing/2014/main" id="{F05A72A0-3466-4D71-AF97-B41D81D7AEA0}"/>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1E8732E3-8688-4645-9C4C-978A5651A6AC}"/>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a:extLst>
            <a:ext uri="{FF2B5EF4-FFF2-40B4-BE49-F238E27FC236}">
              <a16:creationId xmlns:a16="http://schemas.microsoft.com/office/drawing/2014/main" id="{9E198638-DD00-45E2-BFDA-67C68CF72D46}"/>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E831FB7D-F31A-4F06-9E9D-3DBFC1C02691}"/>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a:extLst>
            <a:ext uri="{FF2B5EF4-FFF2-40B4-BE49-F238E27FC236}">
              <a16:creationId xmlns:a16="http://schemas.microsoft.com/office/drawing/2014/main" id="{4BA1D2BC-058E-4058-9B32-6C5C22E22A42}"/>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D4FD2D35-C6B8-4E03-B61C-95D8445C8D39}"/>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a:extLst>
            <a:ext uri="{FF2B5EF4-FFF2-40B4-BE49-F238E27FC236}">
              <a16:creationId xmlns:a16="http://schemas.microsoft.com/office/drawing/2014/main" id="{1174EE31-A980-4BF4-AB7E-919D886AE5A9}"/>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a:extLst>
            <a:ext uri="{FF2B5EF4-FFF2-40B4-BE49-F238E27FC236}">
              <a16:creationId xmlns:a16="http://schemas.microsoft.com/office/drawing/2014/main" id="{A10D533D-6F96-4D7C-B832-A1A87267F0CA}"/>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a:extLst>
            <a:ext uri="{FF2B5EF4-FFF2-40B4-BE49-F238E27FC236}">
              <a16:creationId xmlns:a16="http://schemas.microsoft.com/office/drawing/2014/main" id="{3E0AA666-1618-4E53-A402-7EFCAC0F96A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72B258D-C950-4CE8-AA39-82D2BF0FBC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C7AE188-C570-4A63-8BD5-AF53076234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BE781FA-33D5-41E0-8BBF-C65953FA8A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FA56084-C820-449D-8237-D438FCCF32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44A8DC5-AE80-47B7-B891-7CC0A77266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159512</xdr:rowOff>
    </xdr:from>
    <xdr:to>
      <xdr:col>24</xdr:col>
      <xdr:colOff>114300</xdr:colOff>
      <xdr:row>56</xdr:row>
      <xdr:rowOff>89662</xdr:rowOff>
    </xdr:to>
    <xdr:sp macro="" textlink="">
      <xdr:nvSpPr>
        <xdr:cNvPr id="162" name="楕円 161">
          <a:extLst>
            <a:ext uri="{FF2B5EF4-FFF2-40B4-BE49-F238E27FC236}">
              <a16:creationId xmlns:a16="http://schemas.microsoft.com/office/drawing/2014/main" id="{53D24E48-B640-41D9-BE32-B092BE9D9983}"/>
            </a:ext>
          </a:extLst>
        </xdr:cNvPr>
        <xdr:cNvSpPr/>
      </xdr:nvSpPr>
      <xdr:spPr>
        <a:xfrm>
          <a:off x="45847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74439</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EB691C09-D133-44CE-A9BC-5AA63AB3BFCA}"/>
            </a:ext>
          </a:extLst>
        </xdr:cNvPr>
        <xdr:cNvSpPr txBox="1"/>
      </xdr:nvSpPr>
      <xdr:spPr>
        <a:xfrm>
          <a:off x="4673600" y="950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24638</xdr:rowOff>
    </xdr:from>
    <xdr:to>
      <xdr:col>20</xdr:col>
      <xdr:colOff>38100</xdr:colOff>
      <xdr:row>56</xdr:row>
      <xdr:rowOff>126238</xdr:rowOff>
    </xdr:to>
    <xdr:sp macro="" textlink="">
      <xdr:nvSpPr>
        <xdr:cNvPr id="164" name="楕円 163">
          <a:extLst>
            <a:ext uri="{FF2B5EF4-FFF2-40B4-BE49-F238E27FC236}">
              <a16:creationId xmlns:a16="http://schemas.microsoft.com/office/drawing/2014/main" id="{52687C20-E00D-476B-A2C1-097CD3C9D31A}"/>
            </a:ext>
          </a:extLst>
        </xdr:cNvPr>
        <xdr:cNvSpPr/>
      </xdr:nvSpPr>
      <xdr:spPr>
        <a:xfrm>
          <a:off x="3746500" y="9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38862</xdr:rowOff>
    </xdr:from>
    <xdr:to>
      <xdr:col>24</xdr:col>
      <xdr:colOff>63500</xdr:colOff>
      <xdr:row>56</xdr:row>
      <xdr:rowOff>75438</xdr:rowOff>
    </xdr:to>
    <xdr:cxnSp macro="">
      <xdr:nvCxnSpPr>
        <xdr:cNvPr id="165" name="直線コネクタ 164">
          <a:extLst>
            <a:ext uri="{FF2B5EF4-FFF2-40B4-BE49-F238E27FC236}">
              <a16:creationId xmlns:a16="http://schemas.microsoft.com/office/drawing/2014/main" id="{754EBF1E-1B13-43E9-B23D-E38BA0936A6E}"/>
            </a:ext>
          </a:extLst>
        </xdr:cNvPr>
        <xdr:cNvCxnSpPr/>
      </xdr:nvCxnSpPr>
      <xdr:spPr>
        <a:xfrm flipV="1">
          <a:off x="3797300" y="964006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77216</xdr:rowOff>
    </xdr:from>
    <xdr:to>
      <xdr:col>15</xdr:col>
      <xdr:colOff>101600</xdr:colOff>
      <xdr:row>57</xdr:row>
      <xdr:rowOff>7366</xdr:rowOff>
    </xdr:to>
    <xdr:sp macro="" textlink="">
      <xdr:nvSpPr>
        <xdr:cNvPr id="166" name="楕円 165">
          <a:extLst>
            <a:ext uri="{FF2B5EF4-FFF2-40B4-BE49-F238E27FC236}">
              <a16:creationId xmlns:a16="http://schemas.microsoft.com/office/drawing/2014/main" id="{7D363C72-124E-4327-BE64-E9AEB1F7372D}"/>
            </a:ext>
          </a:extLst>
        </xdr:cNvPr>
        <xdr:cNvSpPr/>
      </xdr:nvSpPr>
      <xdr:spPr>
        <a:xfrm>
          <a:off x="2857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75438</xdr:rowOff>
    </xdr:from>
    <xdr:to>
      <xdr:col>19</xdr:col>
      <xdr:colOff>177800</xdr:colOff>
      <xdr:row>56</xdr:row>
      <xdr:rowOff>128016</xdr:rowOff>
    </xdr:to>
    <xdr:cxnSp macro="">
      <xdr:nvCxnSpPr>
        <xdr:cNvPr id="167" name="直線コネクタ 166">
          <a:extLst>
            <a:ext uri="{FF2B5EF4-FFF2-40B4-BE49-F238E27FC236}">
              <a16:creationId xmlns:a16="http://schemas.microsoft.com/office/drawing/2014/main" id="{0F23D0E1-CC0A-4F41-AB57-69ADD55A2DC5}"/>
            </a:ext>
          </a:extLst>
        </xdr:cNvPr>
        <xdr:cNvCxnSpPr/>
      </xdr:nvCxnSpPr>
      <xdr:spPr>
        <a:xfrm flipV="1">
          <a:off x="2908300" y="96766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8" name="n_1aveValue【体育館・プール】&#10;有形固定資産減価償却率">
          <a:extLst>
            <a:ext uri="{FF2B5EF4-FFF2-40B4-BE49-F238E27FC236}">
              <a16:creationId xmlns:a16="http://schemas.microsoft.com/office/drawing/2014/main" id="{5A091709-75DF-4426-BED4-EE071368B3DA}"/>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69" name="n_2aveValue【体育館・プール】&#10;有形固定資産減価償却率">
          <a:extLst>
            <a:ext uri="{FF2B5EF4-FFF2-40B4-BE49-F238E27FC236}">
              <a16:creationId xmlns:a16="http://schemas.microsoft.com/office/drawing/2014/main" id="{7EE09E44-DDF5-4507-934F-30042B9C8CE5}"/>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142765</xdr:rowOff>
    </xdr:from>
    <xdr:ext cx="405111" cy="259045"/>
    <xdr:sp macro="" textlink="">
      <xdr:nvSpPr>
        <xdr:cNvPr id="170" name="n_1mainValue【体育館・プール】&#10;有形固定資産減価償却率">
          <a:extLst>
            <a:ext uri="{FF2B5EF4-FFF2-40B4-BE49-F238E27FC236}">
              <a16:creationId xmlns:a16="http://schemas.microsoft.com/office/drawing/2014/main" id="{C603D66E-9BA2-4E86-80C8-883CD8A2A449}"/>
            </a:ext>
          </a:extLst>
        </xdr:cNvPr>
        <xdr:cNvSpPr txBox="1"/>
      </xdr:nvSpPr>
      <xdr:spPr>
        <a:xfrm>
          <a:off x="3582044" y="94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23893</xdr:rowOff>
    </xdr:from>
    <xdr:ext cx="405111" cy="259045"/>
    <xdr:sp macro="" textlink="">
      <xdr:nvSpPr>
        <xdr:cNvPr id="171" name="n_2mainValue【体育館・プール】&#10;有形固定資産減価償却率">
          <a:extLst>
            <a:ext uri="{FF2B5EF4-FFF2-40B4-BE49-F238E27FC236}">
              <a16:creationId xmlns:a16="http://schemas.microsoft.com/office/drawing/2014/main" id="{A835ED8C-F2EB-4FCB-80A5-9069DE07DF31}"/>
            </a:ext>
          </a:extLst>
        </xdr:cNvPr>
        <xdr:cNvSpPr txBox="1"/>
      </xdr:nvSpPr>
      <xdr:spPr>
        <a:xfrm>
          <a:off x="27057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18DAB4AD-3588-4A4F-88EB-180522EC07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142986C3-F72C-45EA-A9BA-94217682B9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F8B49152-92FA-4FD7-9F2E-49A6EA091F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2D55EB50-3ECC-46B7-920A-B69D682D96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EE1476A8-C6BA-4766-AAD3-68B29CC3AF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6E919896-C947-4965-82AE-B47370AC0F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D0B469E7-9744-4130-A5D9-253C297DBF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5121FA1A-4B86-440B-A27D-88C363679E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D433FBBF-428E-4DE3-B2FE-32938BC10C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FEC4A35A-E2C2-479F-BCFF-8554130B01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C9EF6919-B3DE-4849-BA0A-F04BBF97684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ED5A7D5A-1048-44BB-B03F-8B68B3F4EF3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23B7CF78-77F9-4954-A2E3-C22B3401471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ACED5DAD-2AA9-48BA-ABC4-021C1C2B04F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CA334B4B-525B-462E-877C-19C8DCF43E5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391F34B5-E2D9-482C-86B0-238F141CAF3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C06A3F78-7405-4DEB-A628-139CEC9861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78C4280F-D278-4F5D-BB7C-19C9FC8EF73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510D2421-A65B-4274-BECD-A909B47BD4A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C9E88EBD-FD42-4BAE-B469-D59F17FAED1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1EF614C7-7672-43ED-8AC2-2A8DE390A1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BECCEFE9-BE3C-4EE9-8ED4-E21ACABBC6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77F2A9D9-6560-4432-9401-EFDC891E1A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a:extLst>
            <a:ext uri="{FF2B5EF4-FFF2-40B4-BE49-F238E27FC236}">
              <a16:creationId xmlns:a16="http://schemas.microsoft.com/office/drawing/2014/main" id="{6F435D95-E4E2-4D87-9E8C-42B8B8BEC888}"/>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a:extLst>
            <a:ext uri="{FF2B5EF4-FFF2-40B4-BE49-F238E27FC236}">
              <a16:creationId xmlns:a16="http://schemas.microsoft.com/office/drawing/2014/main" id="{44085AB4-F237-479F-BEA5-B00A0EE6AF9C}"/>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a:extLst>
            <a:ext uri="{FF2B5EF4-FFF2-40B4-BE49-F238E27FC236}">
              <a16:creationId xmlns:a16="http://schemas.microsoft.com/office/drawing/2014/main" id="{FBB4C681-6365-4B65-88E1-E89F9132ADD1}"/>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a:extLst>
            <a:ext uri="{FF2B5EF4-FFF2-40B4-BE49-F238E27FC236}">
              <a16:creationId xmlns:a16="http://schemas.microsoft.com/office/drawing/2014/main" id="{71CA5996-4427-4261-AB06-8764014F92D9}"/>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a:extLst>
            <a:ext uri="{FF2B5EF4-FFF2-40B4-BE49-F238E27FC236}">
              <a16:creationId xmlns:a16="http://schemas.microsoft.com/office/drawing/2014/main" id="{3EE22880-63C1-4F91-9389-CDAF18B6DED0}"/>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a:extLst>
            <a:ext uri="{FF2B5EF4-FFF2-40B4-BE49-F238E27FC236}">
              <a16:creationId xmlns:a16="http://schemas.microsoft.com/office/drawing/2014/main" id="{8809E948-C45E-40EA-B568-1AA9A9D0C460}"/>
            </a:ext>
          </a:extLst>
        </xdr:cNvPr>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a:extLst>
            <a:ext uri="{FF2B5EF4-FFF2-40B4-BE49-F238E27FC236}">
              <a16:creationId xmlns:a16="http://schemas.microsoft.com/office/drawing/2014/main" id="{5CA62BC4-9E1E-4A3D-AFD8-0C0FC83FD2D9}"/>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a:extLst>
            <a:ext uri="{FF2B5EF4-FFF2-40B4-BE49-F238E27FC236}">
              <a16:creationId xmlns:a16="http://schemas.microsoft.com/office/drawing/2014/main" id="{67A83670-61A8-4C32-8529-9F3390C9157B}"/>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a:extLst>
            <a:ext uri="{FF2B5EF4-FFF2-40B4-BE49-F238E27FC236}">
              <a16:creationId xmlns:a16="http://schemas.microsoft.com/office/drawing/2014/main" id="{6D55882F-DC6B-4B79-A28F-638B006A4957}"/>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3726E846-081A-4CA7-89EE-78467D161D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B57DF8D-3285-4E74-8301-BDFC938480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5D6BBB1D-BD84-4F68-81A3-3F1765719EF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E6DC79D-7174-4744-B58D-180972B6C6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ACCB79E-BF72-41FE-84B3-7F7D7C7A34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90170</xdr:rowOff>
    </xdr:from>
    <xdr:to>
      <xdr:col>55</xdr:col>
      <xdr:colOff>50800</xdr:colOff>
      <xdr:row>63</xdr:row>
      <xdr:rowOff>20320</xdr:rowOff>
    </xdr:to>
    <xdr:sp macro="" textlink="">
      <xdr:nvSpPr>
        <xdr:cNvPr id="209" name="楕円 208">
          <a:extLst>
            <a:ext uri="{FF2B5EF4-FFF2-40B4-BE49-F238E27FC236}">
              <a16:creationId xmlns:a16="http://schemas.microsoft.com/office/drawing/2014/main" id="{A04D1EA4-348D-46FF-8191-49A108391CEE}"/>
            </a:ext>
          </a:extLst>
        </xdr:cNvPr>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68597</xdr:rowOff>
    </xdr:from>
    <xdr:ext cx="469744" cy="259045"/>
    <xdr:sp macro="" textlink="">
      <xdr:nvSpPr>
        <xdr:cNvPr id="210" name="【体育館・プール】&#10;一人当たり面積該当値テキスト">
          <a:extLst>
            <a:ext uri="{FF2B5EF4-FFF2-40B4-BE49-F238E27FC236}">
              <a16:creationId xmlns:a16="http://schemas.microsoft.com/office/drawing/2014/main" id="{44431A0C-88DC-4342-9FA9-DFCDA62581FD}"/>
            </a:ext>
          </a:extLst>
        </xdr:cNvPr>
        <xdr:cNvSpPr txBox="1"/>
      </xdr:nvSpPr>
      <xdr:spPr>
        <a:xfrm>
          <a:off x="10515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91694</xdr:rowOff>
    </xdr:from>
    <xdr:to>
      <xdr:col>50</xdr:col>
      <xdr:colOff>165100</xdr:colOff>
      <xdr:row>63</xdr:row>
      <xdr:rowOff>21844</xdr:rowOff>
    </xdr:to>
    <xdr:sp macro="" textlink="">
      <xdr:nvSpPr>
        <xdr:cNvPr id="211" name="楕円 210">
          <a:extLst>
            <a:ext uri="{FF2B5EF4-FFF2-40B4-BE49-F238E27FC236}">
              <a16:creationId xmlns:a16="http://schemas.microsoft.com/office/drawing/2014/main" id="{3505D06B-FB0E-497A-997A-2F3817CC6953}"/>
            </a:ext>
          </a:extLst>
        </xdr:cNvPr>
        <xdr:cNvSpPr/>
      </xdr:nvSpPr>
      <xdr:spPr>
        <a:xfrm>
          <a:off x="9588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140970</xdr:rowOff>
    </xdr:from>
    <xdr:to>
      <xdr:col>55</xdr:col>
      <xdr:colOff>0</xdr:colOff>
      <xdr:row>62</xdr:row>
      <xdr:rowOff>142494</xdr:rowOff>
    </xdr:to>
    <xdr:cxnSp macro="">
      <xdr:nvCxnSpPr>
        <xdr:cNvPr id="212" name="直線コネクタ 211">
          <a:extLst>
            <a:ext uri="{FF2B5EF4-FFF2-40B4-BE49-F238E27FC236}">
              <a16:creationId xmlns:a16="http://schemas.microsoft.com/office/drawing/2014/main" id="{87A2B1F3-FD20-4ED9-BD8A-751F441ABB17}"/>
            </a:ext>
          </a:extLst>
        </xdr:cNvPr>
        <xdr:cNvCxnSpPr/>
      </xdr:nvCxnSpPr>
      <xdr:spPr>
        <a:xfrm flipV="1">
          <a:off x="9639300" y="107708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39116</xdr:rowOff>
    </xdr:from>
    <xdr:to>
      <xdr:col>46</xdr:col>
      <xdr:colOff>38100</xdr:colOff>
      <xdr:row>63</xdr:row>
      <xdr:rowOff>140716</xdr:rowOff>
    </xdr:to>
    <xdr:sp macro="" textlink="">
      <xdr:nvSpPr>
        <xdr:cNvPr id="213" name="楕円 212">
          <a:extLst>
            <a:ext uri="{FF2B5EF4-FFF2-40B4-BE49-F238E27FC236}">
              <a16:creationId xmlns:a16="http://schemas.microsoft.com/office/drawing/2014/main" id="{95B44748-487F-47D8-A1F7-AEAA79CF93C9}"/>
            </a:ext>
          </a:extLst>
        </xdr:cNvPr>
        <xdr:cNvSpPr/>
      </xdr:nvSpPr>
      <xdr:spPr>
        <a:xfrm>
          <a:off x="8699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142494</xdr:rowOff>
    </xdr:from>
    <xdr:to>
      <xdr:col>50</xdr:col>
      <xdr:colOff>114300</xdr:colOff>
      <xdr:row>63</xdr:row>
      <xdr:rowOff>89916</xdr:rowOff>
    </xdr:to>
    <xdr:cxnSp macro="">
      <xdr:nvCxnSpPr>
        <xdr:cNvPr id="214" name="直線コネクタ 213">
          <a:extLst>
            <a:ext uri="{FF2B5EF4-FFF2-40B4-BE49-F238E27FC236}">
              <a16:creationId xmlns:a16="http://schemas.microsoft.com/office/drawing/2014/main" id="{60875045-6D80-46F6-939E-A302672368EF}"/>
            </a:ext>
          </a:extLst>
        </xdr:cNvPr>
        <xdr:cNvCxnSpPr/>
      </xdr:nvCxnSpPr>
      <xdr:spPr>
        <a:xfrm flipV="1">
          <a:off x="8750300" y="1077239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15" name="n_1aveValue【体育館・プール】&#10;一人当たり面積">
          <a:extLst>
            <a:ext uri="{FF2B5EF4-FFF2-40B4-BE49-F238E27FC236}">
              <a16:creationId xmlns:a16="http://schemas.microsoft.com/office/drawing/2014/main" id="{C9382A54-57AC-4C40-AB64-2351CFD58D71}"/>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16" name="n_2aveValue【体育館・プール】&#10;一人当たり面積">
          <a:extLst>
            <a:ext uri="{FF2B5EF4-FFF2-40B4-BE49-F238E27FC236}">
              <a16:creationId xmlns:a16="http://schemas.microsoft.com/office/drawing/2014/main" id="{68504136-92E1-4AA4-8A79-E7CB74970A7F}"/>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12971</xdr:rowOff>
    </xdr:from>
    <xdr:ext cx="469744" cy="259045"/>
    <xdr:sp macro="" textlink="">
      <xdr:nvSpPr>
        <xdr:cNvPr id="217" name="n_1mainValue【体育館・プール】&#10;一人当たり面積">
          <a:extLst>
            <a:ext uri="{FF2B5EF4-FFF2-40B4-BE49-F238E27FC236}">
              <a16:creationId xmlns:a16="http://schemas.microsoft.com/office/drawing/2014/main" id="{C56B8345-E0CC-484E-AC03-33AB6761D2CA}"/>
            </a:ext>
          </a:extLst>
        </xdr:cNvPr>
        <xdr:cNvSpPr txBox="1"/>
      </xdr:nvSpPr>
      <xdr:spPr>
        <a:xfrm>
          <a:off x="93917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131843</xdr:rowOff>
    </xdr:from>
    <xdr:ext cx="469744" cy="259045"/>
    <xdr:sp macro="" textlink="">
      <xdr:nvSpPr>
        <xdr:cNvPr id="218" name="n_2mainValue【体育館・プール】&#10;一人当たり面積">
          <a:extLst>
            <a:ext uri="{FF2B5EF4-FFF2-40B4-BE49-F238E27FC236}">
              <a16:creationId xmlns:a16="http://schemas.microsoft.com/office/drawing/2014/main" id="{E07DF646-65A2-47E5-ACB7-39C1F6770E22}"/>
            </a:ext>
          </a:extLst>
        </xdr:cNvPr>
        <xdr:cNvSpPr txBox="1"/>
      </xdr:nvSpPr>
      <xdr:spPr>
        <a:xfrm>
          <a:off x="8515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2248C5E6-8E8F-499D-BD92-AAB1B04E59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B2983D4F-C83A-40B3-9570-4067B7592D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50B719C1-36A0-497E-A8D9-C95E9C9687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AF4964ED-3B1B-4306-AEBB-3E46D9B497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684256CB-3958-48CF-B78C-1298036B94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54CBF2D4-31D5-4ED5-A1BD-1D7E40C34B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7064C9F7-B9A2-4BC9-893F-9ED3CFD67C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B35BB80-9209-4F08-9E2F-39F50F5CEA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54339A2A-F6F8-4088-A3A8-2080CDD77C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A23DBE6A-E3E8-4942-A8A9-5429878478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a16="http://schemas.microsoft.com/office/drawing/2014/main" id="{7D799BE7-49B2-4348-B8AE-9EBEB3CC99A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B35CAA1E-7670-4E49-B0D8-25C62477AEB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BAB8794E-D6B0-40F8-855B-85636452849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202A587D-8280-4B23-90AB-7C21EAFBC87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6FA6D589-0B32-42D8-B196-B3EC9966731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342E0671-1E8F-4E82-B963-F28EB75197B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10805372-330C-4AE8-B107-A175E53D4D3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C88D0F6A-53A2-42CC-9C26-1DB9B40D1B2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21FA6203-9A8F-4F69-861A-9C4CD22848BF}"/>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2AA16377-821A-47E2-8E9A-9F05E133BA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FF6DAD0F-BFBD-462D-A60B-B5FE9AA679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4F21622F-9880-48A9-A1FF-EBAE50507A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a:extLst>
            <a:ext uri="{FF2B5EF4-FFF2-40B4-BE49-F238E27FC236}">
              <a16:creationId xmlns:a16="http://schemas.microsoft.com/office/drawing/2014/main" id="{39CE88E8-AB72-4195-B715-1C347B057A2D}"/>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EC97CDFE-E771-4E3A-9D50-0B6DFEE0CF3A}"/>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a:extLst>
            <a:ext uri="{FF2B5EF4-FFF2-40B4-BE49-F238E27FC236}">
              <a16:creationId xmlns:a16="http://schemas.microsoft.com/office/drawing/2014/main" id="{12C6CC95-7F40-4597-943C-8AD4B102C415}"/>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a:extLst>
            <a:ext uri="{FF2B5EF4-FFF2-40B4-BE49-F238E27FC236}">
              <a16:creationId xmlns:a16="http://schemas.microsoft.com/office/drawing/2014/main" id="{521ABD40-BF49-4F81-A0DE-C50E28BCCC7E}"/>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a16="http://schemas.microsoft.com/office/drawing/2014/main" id="{10298426-01A9-4B2E-B829-39AB076646C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EF801E53-005D-4E55-86F7-6DC06EC1B563}"/>
            </a:ext>
          </a:extLst>
        </xdr:cNvPr>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a:extLst>
            <a:ext uri="{FF2B5EF4-FFF2-40B4-BE49-F238E27FC236}">
              <a16:creationId xmlns:a16="http://schemas.microsoft.com/office/drawing/2014/main" id="{5A5F9E55-EB8C-4666-B3A1-6F2FB841A2AF}"/>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a:extLst>
            <a:ext uri="{FF2B5EF4-FFF2-40B4-BE49-F238E27FC236}">
              <a16:creationId xmlns:a16="http://schemas.microsoft.com/office/drawing/2014/main" id="{B403ACFF-49AE-41E7-A793-929549EB8E97}"/>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49" name="フローチャート: 判断 248">
          <a:extLst>
            <a:ext uri="{FF2B5EF4-FFF2-40B4-BE49-F238E27FC236}">
              <a16:creationId xmlns:a16="http://schemas.microsoft.com/office/drawing/2014/main" id="{9CA454A7-E830-4EA7-ABED-45D6FC24F706}"/>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E0B58EB8-6E8D-452C-A8FC-7B8F31F79B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25A25EE-FB7B-420A-B6F0-FA99C5A0CD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DC3CE64-DAF6-452A-8A70-A40F0FA168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3C0C1F0-04F6-478D-BBD1-8A2A6E32F0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568AD3B-3C28-40AF-A8AB-988D3EA694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55" name="楕円 254">
          <a:extLst>
            <a:ext uri="{FF2B5EF4-FFF2-40B4-BE49-F238E27FC236}">
              <a16:creationId xmlns:a16="http://schemas.microsoft.com/office/drawing/2014/main" id="{3DB399EF-B1E9-47C9-B94D-20AE79D05FF7}"/>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56" name="【福祉施設】&#10;有形固定資産減価償却率該当値テキスト">
          <a:extLst>
            <a:ext uri="{FF2B5EF4-FFF2-40B4-BE49-F238E27FC236}">
              <a16:creationId xmlns:a16="http://schemas.microsoft.com/office/drawing/2014/main" id="{5DB60071-8B9E-49EB-BF15-518BA1841A15}"/>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76454</xdr:rowOff>
    </xdr:from>
    <xdr:to>
      <xdr:col>20</xdr:col>
      <xdr:colOff>38100</xdr:colOff>
      <xdr:row>85</xdr:row>
      <xdr:rowOff>6604</xdr:rowOff>
    </xdr:to>
    <xdr:sp macro="" textlink="">
      <xdr:nvSpPr>
        <xdr:cNvPr id="257" name="楕円 256">
          <a:extLst>
            <a:ext uri="{FF2B5EF4-FFF2-40B4-BE49-F238E27FC236}">
              <a16:creationId xmlns:a16="http://schemas.microsoft.com/office/drawing/2014/main" id="{3C717F42-61F6-456A-BA6A-E49312C4FCE1}"/>
            </a:ext>
          </a:extLst>
        </xdr:cNvPr>
        <xdr:cNvSpPr/>
      </xdr:nvSpPr>
      <xdr:spPr>
        <a:xfrm>
          <a:off x="3746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127254</xdr:rowOff>
    </xdr:to>
    <xdr:cxnSp macro="">
      <xdr:nvCxnSpPr>
        <xdr:cNvPr id="258" name="直線コネクタ 257">
          <a:extLst>
            <a:ext uri="{FF2B5EF4-FFF2-40B4-BE49-F238E27FC236}">
              <a16:creationId xmlns:a16="http://schemas.microsoft.com/office/drawing/2014/main" id="{635179DE-14CF-421A-A7BB-765D9BAC19A7}"/>
            </a:ext>
          </a:extLst>
        </xdr:cNvPr>
        <xdr:cNvCxnSpPr/>
      </xdr:nvCxnSpPr>
      <xdr:spPr>
        <a:xfrm flipV="1">
          <a:off x="3797300" y="1447418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87885</xdr:rowOff>
    </xdr:from>
    <xdr:to>
      <xdr:col>15</xdr:col>
      <xdr:colOff>101600</xdr:colOff>
      <xdr:row>86</xdr:row>
      <xdr:rowOff>18035</xdr:rowOff>
    </xdr:to>
    <xdr:sp macro="" textlink="">
      <xdr:nvSpPr>
        <xdr:cNvPr id="259" name="楕円 258">
          <a:extLst>
            <a:ext uri="{FF2B5EF4-FFF2-40B4-BE49-F238E27FC236}">
              <a16:creationId xmlns:a16="http://schemas.microsoft.com/office/drawing/2014/main" id="{2E8784CE-18CC-42D7-AA29-41452CE54FE2}"/>
            </a:ext>
          </a:extLst>
        </xdr:cNvPr>
        <xdr:cNvSpPr/>
      </xdr:nvSpPr>
      <xdr:spPr>
        <a:xfrm>
          <a:off x="2857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127254</xdr:rowOff>
    </xdr:from>
    <xdr:to>
      <xdr:col>19</xdr:col>
      <xdr:colOff>177800</xdr:colOff>
      <xdr:row>85</xdr:row>
      <xdr:rowOff>138685</xdr:rowOff>
    </xdr:to>
    <xdr:cxnSp macro="">
      <xdr:nvCxnSpPr>
        <xdr:cNvPr id="260" name="直線コネクタ 259">
          <a:extLst>
            <a:ext uri="{FF2B5EF4-FFF2-40B4-BE49-F238E27FC236}">
              <a16:creationId xmlns:a16="http://schemas.microsoft.com/office/drawing/2014/main" id="{7635BFE0-83A0-41A7-9DD7-9C87F8A6FECD}"/>
            </a:ext>
          </a:extLst>
        </xdr:cNvPr>
        <xdr:cNvCxnSpPr/>
      </xdr:nvCxnSpPr>
      <xdr:spPr>
        <a:xfrm flipV="1">
          <a:off x="2908300" y="1452905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135145</xdr:rowOff>
    </xdr:from>
    <xdr:ext cx="405111" cy="259045"/>
    <xdr:sp macro="" textlink="">
      <xdr:nvSpPr>
        <xdr:cNvPr id="261" name="n_1aveValue【福祉施設】&#10;有形固定資産減価償却率">
          <a:extLst>
            <a:ext uri="{FF2B5EF4-FFF2-40B4-BE49-F238E27FC236}">
              <a16:creationId xmlns:a16="http://schemas.microsoft.com/office/drawing/2014/main" id="{5BFF1E4E-4DA3-4F7F-8F4F-1C42C0F387A0}"/>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123714</xdr:rowOff>
    </xdr:from>
    <xdr:ext cx="405111" cy="259045"/>
    <xdr:sp macro="" textlink="">
      <xdr:nvSpPr>
        <xdr:cNvPr id="262" name="n_2aveValue【福祉施設】&#10;有形固定資産減価償却率">
          <a:extLst>
            <a:ext uri="{FF2B5EF4-FFF2-40B4-BE49-F238E27FC236}">
              <a16:creationId xmlns:a16="http://schemas.microsoft.com/office/drawing/2014/main" id="{6C93DCE4-DAB5-45FA-831D-D7FDE2552431}"/>
            </a:ext>
          </a:extLst>
        </xdr:cNvPr>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169181</xdr:rowOff>
    </xdr:from>
    <xdr:ext cx="405111" cy="259045"/>
    <xdr:sp macro="" textlink="">
      <xdr:nvSpPr>
        <xdr:cNvPr id="263" name="n_1mainValue【福祉施設】&#10;有形固定資産減価償却率">
          <a:extLst>
            <a:ext uri="{FF2B5EF4-FFF2-40B4-BE49-F238E27FC236}">
              <a16:creationId xmlns:a16="http://schemas.microsoft.com/office/drawing/2014/main" id="{A867B405-51BF-467F-9A17-2573374D0C6E}"/>
            </a:ext>
          </a:extLst>
        </xdr:cNvPr>
        <xdr:cNvSpPr txBox="1"/>
      </xdr:nvSpPr>
      <xdr:spPr>
        <a:xfrm>
          <a:off x="3582044"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9162</xdr:rowOff>
    </xdr:from>
    <xdr:ext cx="405111" cy="259045"/>
    <xdr:sp macro="" textlink="">
      <xdr:nvSpPr>
        <xdr:cNvPr id="264" name="n_2mainValue【福祉施設】&#10;有形固定資産減価償却率">
          <a:extLst>
            <a:ext uri="{FF2B5EF4-FFF2-40B4-BE49-F238E27FC236}">
              <a16:creationId xmlns:a16="http://schemas.microsoft.com/office/drawing/2014/main" id="{171F2007-9C31-4D68-B23F-9AA7819B3D63}"/>
            </a:ext>
          </a:extLst>
        </xdr:cNvPr>
        <xdr:cNvSpPr txBox="1"/>
      </xdr:nvSpPr>
      <xdr:spPr>
        <a:xfrm>
          <a:off x="2705744" y="1475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09CBAF97-315E-47C9-8416-98559A1710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E830F5AF-E3CE-4351-AB66-32E6F8D1CD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BBE6B34D-0274-4869-A664-B86BBEFCB2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252437B6-B6C5-4715-BC33-E8DEDD1E17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A2848BDF-D158-41E8-8305-C25FDB5F8B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260D2C24-9291-404B-9613-2C612BCCDB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5303C5CC-E798-4B31-BFA0-D0C21E17B1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E6E21901-72F6-4A5B-8844-F4C6E62697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17B71800-F8B9-4BAC-A073-388DB05ABA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545572AD-1625-40DD-AB14-632EE3B64E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a:extLst>
            <a:ext uri="{FF2B5EF4-FFF2-40B4-BE49-F238E27FC236}">
              <a16:creationId xmlns:a16="http://schemas.microsoft.com/office/drawing/2014/main" id="{C4B6342E-BB55-4C77-BF6D-36A4C77974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2D562437-8E40-4A45-9B35-C922C69038F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a:extLst>
            <a:ext uri="{FF2B5EF4-FFF2-40B4-BE49-F238E27FC236}">
              <a16:creationId xmlns:a16="http://schemas.microsoft.com/office/drawing/2014/main" id="{8AFDFE58-1CBB-48AA-81E9-7CC7A5CD24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a:extLst>
            <a:ext uri="{FF2B5EF4-FFF2-40B4-BE49-F238E27FC236}">
              <a16:creationId xmlns:a16="http://schemas.microsoft.com/office/drawing/2014/main" id="{954A447F-5CC5-44E5-80E6-72BB706A206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a:extLst>
            <a:ext uri="{FF2B5EF4-FFF2-40B4-BE49-F238E27FC236}">
              <a16:creationId xmlns:a16="http://schemas.microsoft.com/office/drawing/2014/main" id="{01DFCCFF-3BE0-4BD4-996D-F1D072F228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a:extLst>
            <a:ext uri="{FF2B5EF4-FFF2-40B4-BE49-F238E27FC236}">
              <a16:creationId xmlns:a16="http://schemas.microsoft.com/office/drawing/2014/main" id="{02999646-01BB-4413-96A8-7B1FB1C1133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a:extLst>
            <a:ext uri="{FF2B5EF4-FFF2-40B4-BE49-F238E27FC236}">
              <a16:creationId xmlns:a16="http://schemas.microsoft.com/office/drawing/2014/main" id="{A748304B-36C1-44EF-9F5A-1B39ECAE10A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a:extLst>
            <a:ext uri="{FF2B5EF4-FFF2-40B4-BE49-F238E27FC236}">
              <a16:creationId xmlns:a16="http://schemas.microsoft.com/office/drawing/2014/main" id="{143FCE71-4185-4AC9-BFF8-781CCDE300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a:extLst>
            <a:ext uri="{FF2B5EF4-FFF2-40B4-BE49-F238E27FC236}">
              <a16:creationId xmlns:a16="http://schemas.microsoft.com/office/drawing/2014/main" id="{61D3F360-85C1-4E78-8545-9F78726D06B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a:extLst>
            <a:ext uri="{FF2B5EF4-FFF2-40B4-BE49-F238E27FC236}">
              <a16:creationId xmlns:a16="http://schemas.microsoft.com/office/drawing/2014/main" id="{502F1391-28A3-4701-8A99-8DE909A42E4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a:extLst>
            <a:ext uri="{FF2B5EF4-FFF2-40B4-BE49-F238E27FC236}">
              <a16:creationId xmlns:a16="http://schemas.microsoft.com/office/drawing/2014/main" id="{316D764A-A335-435D-BB7D-3B13B844D50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a:extLst>
            <a:ext uri="{FF2B5EF4-FFF2-40B4-BE49-F238E27FC236}">
              <a16:creationId xmlns:a16="http://schemas.microsoft.com/office/drawing/2014/main" id="{9B4BD851-FF1C-428A-B7F5-A868A5C0120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6490368B-7009-46FC-A046-BFE4726DEF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8DC47539-B3ED-48C5-BAF9-79F41DE288A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9870AC19-CBB1-4E67-98CC-F3B12EEF7E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a:extLst>
            <a:ext uri="{FF2B5EF4-FFF2-40B4-BE49-F238E27FC236}">
              <a16:creationId xmlns:a16="http://schemas.microsoft.com/office/drawing/2014/main" id="{C7393E72-EC0F-4C67-9281-1427381B02E7}"/>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a:extLst>
            <a:ext uri="{FF2B5EF4-FFF2-40B4-BE49-F238E27FC236}">
              <a16:creationId xmlns:a16="http://schemas.microsoft.com/office/drawing/2014/main" id="{074D51D3-E55F-4833-BBE5-BE1E8CCE5AE6}"/>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a:extLst>
            <a:ext uri="{FF2B5EF4-FFF2-40B4-BE49-F238E27FC236}">
              <a16:creationId xmlns:a16="http://schemas.microsoft.com/office/drawing/2014/main" id="{934E3EB3-7EA2-4538-A835-845F3EE07D5E}"/>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a:extLst>
            <a:ext uri="{FF2B5EF4-FFF2-40B4-BE49-F238E27FC236}">
              <a16:creationId xmlns:a16="http://schemas.microsoft.com/office/drawing/2014/main" id="{7F916741-0D02-4DC4-9358-F16D47A51A2C}"/>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a:extLst>
            <a:ext uri="{FF2B5EF4-FFF2-40B4-BE49-F238E27FC236}">
              <a16:creationId xmlns:a16="http://schemas.microsoft.com/office/drawing/2014/main" id="{D07C2773-C418-49AD-8908-13A06E19A11B}"/>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5" name="【福祉施設】&#10;一人当たり面積平均値テキスト">
          <a:extLst>
            <a:ext uri="{FF2B5EF4-FFF2-40B4-BE49-F238E27FC236}">
              <a16:creationId xmlns:a16="http://schemas.microsoft.com/office/drawing/2014/main" id="{9BC89F1D-5D5D-4B89-9A78-BC05774DE1DB}"/>
            </a:ext>
          </a:extLst>
        </xdr:cNvPr>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a:extLst>
            <a:ext uri="{FF2B5EF4-FFF2-40B4-BE49-F238E27FC236}">
              <a16:creationId xmlns:a16="http://schemas.microsoft.com/office/drawing/2014/main" id="{43749CB4-9C80-432D-89CD-66089BB407A2}"/>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a:extLst>
            <a:ext uri="{FF2B5EF4-FFF2-40B4-BE49-F238E27FC236}">
              <a16:creationId xmlns:a16="http://schemas.microsoft.com/office/drawing/2014/main" id="{452D49F5-91E2-46B5-85ED-B27379693EAD}"/>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98" name="フローチャート: 判断 297">
          <a:extLst>
            <a:ext uri="{FF2B5EF4-FFF2-40B4-BE49-F238E27FC236}">
              <a16:creationId xmlns:a16="http://schemas.microsoft.com/office/drawing/2014/main" id="{2DD040EB-8EDA-4F36-918A-D2775F046B0E}"/>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4E53EB7-1BAB-4A10-9735-B553AB46AC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B1FABB-E6E1-4339-ACD4-A29B347DC6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983AEB-DF97-4C68-AC92-BE3A274AB1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8E4BA2-2C2C-4410-AE55-B573F0BB5A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CA76C49-16C5-4E7E-9197-78C23692EC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160382</xdr:rowOff>
    </xdr:from>
    <xdr:to>
      <xdr:col>55</xdr:col>
      <xdr:colOff>50800</xdr:colOff>
      <xdr:row>83</xdr:row>
      <xdr:rowOff>90532</xdr:rowOff>
    </xdr:to>
    <xdr:sp macro="" textlink="">
      <xdr:nvSpPr>
        <xdr:cNvPr id="304" name="楕円 303">
          <a:extLst>
            <a:ext uri="{FF2B5EF4-FFF2-40B4-BE49-F238E27FC236}">
              <a16:creationId xmlns:a16="http://schemas.microsoft.com/office/drawing/2014/main" id="{B34B9614-D644-478E-8574-A0925977FFD1}"/>
            </a:ext>
          </a:extLst>
        </xdr:cNvPr>
        <xdr:cNvSpPr/>
      </xdr:nvSpPr>
      <xdr:spPr>
        <a:xfrm>
          <a:off x="10426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11809</xdr:rowOff>
    </xdr:from>
    <xdr:ext cx="469744" cy="259045"/>
    <xdr:sp macro="" textlink="">
      <xdr:nvSpPr>
        <xdr:cNvPr id="305" name="【福祉施設】&#10;一人当たり面積該当値テキスト">
          <a:extLst>
            <a:ext uri="{FF2B5EF4-FFF2-40B4-BE49-F238E27FC236}">
              <a16:creationId xmlns:a16="http://schemas.microsoft.com/office/drawing/2014/main" id="{7529AA34-0B2D-4D2F-85DD-69BEC8180964}"/>
            </a:ext>
          </a:extLst>
        </xdr:cNvPr>
        <xdr:cNvSpPr txBox="1"/>
      </xdr:nvSpPr>
      <xdr:spPr>
        <a:xfrm>
          <a:off x="10515600" y="140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163649</xdr:rowOff>
    </xdr:from>
    <xdr:to>
      <xdr:col>50</xdr:col>
      <xdr:colOff>165100</xdr:colOff>
      <xdr:row>83</xdr:row>
      <xdr:rowOff>93799</xdr:rowOff>
    </xdr:to>
    <xdr:sp macro="" textlink="">
      <xdr:nvSpPr>
        <xdr:cNvPr id="306" name="楕円 305">
          <a:extLst>
            <a:ext uri="{FF2B5EF4-FFF2-40B4-BE49-F238E27FC236}">
              <a16:creationId xmlns:a16="http://schemas.microsoft.com/office/drawing/2014/main" id="{8C283823-BD39-44FF-AB6B-97B69294C17E}"/>
            </a:ext>
          </a:extLst>
        </xdr:cNvPr>
        <xdr:cNvSpPr/>
      </xdr:nvSpPr>
      <xdr:spPr>
        <a:xfrm>
          <a:off x="958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39732</xdr:rowOff>
    </xdr:from>
    <xdr:to>
      <xdr:col>55</xdr:col>
      <xdr:colOff>0</xdr:colOff>
      <xdr:row>83</xdr:row>
      <xdr:rowOff>42999</xdr:rowOff>
    </xdr:to>
    <xdr:cxnSp macro="">
      <xdr:nvCxnSpPr>
        <xdr:cNvPr id="307" name="直線コネクタ 306">
          <a:extLst>
            <a:ext uri="{FF2B5EF4-FFF2-40B4-BE49-F238E27FC236}">
              <a16:creationId xmlns:a16="http://schemas.microsoft.com/office/drawing/2014/main" id="{509CC7A7-37D5-4F0F-AA61-5EFF6B0E4132}"/>
            </a:ext>
          </a:extLst>
        </xdr:cNvPr>
        <xdr:cNvCxnSpPr/>
      </xdr:nvCxnSpPr>
      <xdr:spPr>
        <a:xfrm flipV="1">
          <a:off x="9639300" y="142700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88537</xdr:rowOff>
    </xdr:from>
    <xdr:to>
      <xdr:col>46</xdr:col>
      <xdr:colOff>38100</xdr:colOff>
      <xdr:row>83</xdr:row>
      <xdr:rowOff>18687</xdr:rowOff>
    </xdr:to>
    <xdr:sp macro="" textlink="">
      <xdr:nvSpPr>
        <xdr:cNvPr id="308" name="楕円 307">
          <a:extLst>
            <a:ext uri="{FF2B5EF4-FFF2-40B4-BE49-F238E27FC236}">
              <a16:creationId xmlns:a16="http://schemas.microsoft.com/office/drawing/2014/main" id="{9F92826C-C034-4167-91BC-C608334D4119}"/>
            </a:ext>
          </a:extLst>
        </xdr:cNvPr>
        <xdr:cNvSpPr/>
      </xdr:nvSpPr>
      <xdr:spPr>
        <a:xfrm>
          <a:off x="8699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139337</xdr:rowOff>
    </xdr:from>
    <xdr:to>
      <xdr:col>50</xdr:col>
      <xdr:colOff>114300</xdr:colOff>
      <xdr:row>83</xdr:row>
      <xdr:rowOff>42999</xdr:rowOff>
    </xdr:to>
    <xdr:cxnSp macro="">
      <xdr:nvCxnSpPr>
        <xdr:cNvPr id="309" name="直線コネクタ 308">
          <a:extLst>
            <a:ext uri="{FF2B5EF4-FFF2-40B4-BE49-F238E27FC236}">
              <a16:creationId xmlns:a16="http://schemas.microsoft.com/office/drawing/2014/main" id="{5F4F96F2-402A-4929-B51F-D92391183248}"/>
            </a:ext>
          </a:extLst>
        </xdr:cNvPr>
        <xdr:cNvCxnSpPr/>
      </xdr:nvCxnSpPr>
      <xdr:spPr>
        <a:xfrm>
          <a:off x="8750300" y="141982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310" name="n_1aveValue【福祉施設】&#10;一人当たり面積">
          <a:extLst>
            <a:ext uri="{FF2B5EF4-FFF2-40B4-BE49-F238E27FC236}">
              <a16:creationId xmlns:a16="http://schemas.microsoft.com/office/drawing/2014/main" id="{0BFFBA1B-1DE4-49E6-A5BC-BA52A68FFCC2}"/>
            </a:ext>
          </a:extLst>
        </xdr:cNvPr>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150240</xdr:rowOff>
    </xdr:from>
    <xdr:ext cx="469744" cy="259045"/>
    <xdr:sp macro="" textlink="">
      <xdr:nvSpPr>
        <xdr:cNvPr id="311" name="n_2aveValue【福祉施設】&#10;一人当たり面積">
          <a:extLst>
            <a:ext uri="{FF2B5EF4-FFF2-40B4-BE49-F238E27FC236}">
              <a16:creationId xmlns:a16="http://schemas.microsoft.com/office/drawing/2014/main" id="{1F28D1E8-810E-47FE-9E91-2B4952061DA1}"/>
            </a:ext>
          </a:extLst>
        </xdr:cNvPr>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110326</xdr:rowOff>
    </xdr:from>
    <xdr:ext cx="469744" cy="259045"/>
    <xdr:sp macro="" textlink="">
      <xdr:nvSpPr>
        <xdr:cNvPr id="312" name="n_1mainValue【福祉施設】&#10;一人当たり面積">
          <a:extLst>
            <a:ext uri="{FF2B5EF4-FFF2-40B4-BE49-F238E27FC236}">
              <a16:creationId xmlns:a16="http://schemas.microsoft.com/office/drawing/2014/main" id="{2B83FE7C-CA08-439A-839C-FE1224D1CE00}"/>
            </a:ext>
          </a:extLst>
        </xdr:cNvPr>
        <xdr:cNvSpPr txBox="1"/>
      </xdr:nvSpPr>
      <xdr:spPr>
        <a:xfrm>
          <a:off x="9391727" y="139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35214</xdr:rowOff>
    </xdr:from>
    <xdr:ext cx="469744" cy="259045"/>
    <xdr:sp macro="" textlink="">
      <xdr:nvSpPr>
        <xdr:cNvPr id="313" name="n_2mainValue【福祉施設】&#10;一人当たり面積">
          <a:extLst>
            <a:ext uri="{FF2B5EF4-FFF2-40B4-BE49-F238E27FC236}">
              <a16:creationId xmlns:a16="http://schemas.microsoft.com/office/drawing/2014/main" id="{0B6670C1-3885-4AA3-8CE1-BA9740472675}"/>
            </a:ext>
          </a:extLst>
        </xdr:cNvPr>
        <xdr:cNvSpPr txBox="1"/>
      </xdr:nvSpPr>
      <xdr:spPr>
        <a:xfrm>
          <a:off x="8515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73D48B04-F8F9-4CC5-91D0-6D2C3086B6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C545A05-F68B-49F2-8262-8AEBC951CD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197398E9-BFA3-4394-A6F5-FE3FA87FC6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0BCD7E2D-1093-4DCF-801B-41920AC016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1C35C538-9271-4BFE-97D0-E7B5CA1F1B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5901E976-67E0-4F12-A6A8-62AF339F41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2299A3C1-4FC6-4D6B-81EB-7824A28BEC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DE559926-432C-4A5C-A4F1-C5DDB0F9666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BB7FA594-0DD7-4636-B6EA-EC0BC57CFE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408F94C2-E1BA-4D0B-852E-7C427A5EA4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4" name="テキスト ボックス 323">
          <a:extLst>
            <a:ext uri="{FF2B5EF4-FFF2-40B4-BE49-F238E27FC236}">
              <a16:creationId xmlns:a16="http://schemas.microsoft.com/office/drawing/2014/main" id="{60EE9389-4D0A-4C9D-9FA7-4676CDC13DD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5" name="直線コネクタ 324">
          <a:extLst>
            <a:ext uri="{FF2B5EF4-FFF2-40B4-BE49-F238E27FC236}">
              <a16:creationId xmlns:a16="http://schemas.microsoft.com/office/drawing/2014/main" id="{CFBA6720-9873-4537-A509-97ACB66D47B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6" name="テキスト ボックス 325">
          <a:extLst>
            <a:ext uri="{FF2B5EF4-FFF2-40B4-BE49-F238E27FC236}">
              <a16:creationId xmlns:a16="http://schemas.microsoft.com/office/drawing/2014/main" id="{3110A02F-3C4E-4EDA-A058-54505EDB64CE}"/>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7" name="直線コネクタ 326">
          <a:extLst>
            <a:ext uri="{FF2B5EF4-FFF2-40B4-BE49-F238E27FC236}">
              <a16:creationId xmlns:a16="http://schemas.microsoft.com/office/drawing/2014/main" id="{34083E23-4A61-464E-B261-67DA48DDD14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8" name="テキスト ボックス 327">
          <a:extLst>
            <a:ext uri="{FF2B5EF4-FFF2-40B4-BE49-F238E27FC236}">
              <a16:creationId xmlns:a16="http://schemas.microsoft.com/office/drawing/2014/main" id="{6D6461BD-D6BA-41DD-A45A-E947E53F924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9" name="直線コネクタ 328">
          <a:extLst>
            <a:ext uri="{FF2B5EF4-FFF2-40B4-BE49-F238E27FC236}">
              <a16:creationId xmlns:a16="http://schemas.microsoft.com/office/drawing/2014/main" id="{7333215E-FD20-451A-B375-B5F0ACDC03F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0" name="テキスト ボックス 329">
          <a:extLst>
            <a:ext uri="{FF2B5EF4-FFF2-40B4-BE49-F238E27FC236}">
              <a16:creationId xmlns:a16="http://schemas.microsoft.com/office/drawing/2014/main" id="{D25BE0F6-11D6-4D96-A8F4-9D3A3499EAF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1" name="直線コネクタ 330">
          <a:extLst>
            <a:ext uri="{FF2B5EF4-FFF2-40B4-BE49-F238E27FC236}">
              <a16:creationId xmlns:a16="http://schemas.microsoft.com/office/drawing/2014/main" id="{BAF37E03-255E-45A1-BB0C-1E122FBBD62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2" name="テキスト ボックス 331">
          <a:extLst>
            <a:ext uri="{FF2B5EF4-FFF2-40B4-BE49-F238E27FC236}">
              <a16:creationId xmlns:a16="http://schemas.microsoft.com/office/drawing/2014/main" id="{A970FBA1-C3E8-4416-B3D5-0F7878407457}"/>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E60620BE-2FF9-4E68-8903-8E0B17AA45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5BBD5576-47C5-4E7D-9F03-BCF0221DE53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a:extLst>
            <a:ext uri="{FF2B5EF4-FFF2-40B4-BE49-F238E27FC236}">
              <a16:creationId xmlns:a16="http://schemas.microsoft.com/office/drawing/2014/main" id="{2498C044-7A38-4F8E-934B-7BA26B23C6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36" name="直線コネクタ 335">
          <a:extLst>
            <a:ext uri="{FF2B5EF4-FFF2-40B4-BE49-F238E27FC236}">
              <a16:creationId xmlns:a16="http://schemas.microsoft.com/office/drawing/2014/main" id="{D806178C-DC8F-410C-9265-57D6B1BF799D}"/>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37" name="【市民会館】&#10;有形固定資産減価償却率最小値テキスト">
          <a:extLst>
            <a:ext uri="{FF2B5EF4-FFF2-40B4-BE49-F238E27FC236}">
              <a16:creationId xmlns:a16="http://schemas.microsoft.com/office/drawing/2014/main" id="{2D25E0DD-61B8-4E59-97CC-EDFBCAE79965}"/>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38" name="直線コネクタ 337">
          <a:extLst>
            <a:ext uri="{FF2B5EF4-FFF2-40B4-BE49-F238E27FC236}">
              <a16:creationId xmlns:a16="http://schemas.microsoft.com/office/drawing/2014/main" id="{5FBC4430-A166-4B3F-8838-7861155D0048}"/>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39" name="【市民会館】&#10;有形固定資産減価償却率最大値テキスト">
          <a:extLst>
            <a:ext uri="{FF2B5EF4-FFF2-40B4-BE49-F238E27FC236}">
              <a16:creationId xmlns:a16="http://schemas.microsoft.com/office/drawing/2014/main" id="{B063E835-B352-464F-810D-C826DBA1D3A6}"/>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0" name="直線コネクタ 339">
          <a:extLst>
            <a:ext uri="{FF2B5EF4-FFF2-40B4-BE49-F238E27FC236}">
              <a16:creationId xmlns:a16="http://schemas.microsoft.com/office/drawing/2014/main" id="{C76B261F-DCAB-4A30-BF7D-1AD98B04B8E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41" name="【市民会館】&#10;有形固定資産減価償却率平均値テキスト">
          <a:extLst>
            <a:ext uri="{FF2B5EF4-FFF2-40B4-BE49-F238E27FC236}">
              <a16:creationId xmlns:a16="http://schemas.microsoft.com/office/drawing/2014/main" id="{80B30260-9FDF-402E-A5EC-117CCF4CD159}"/>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42" name="フローチャート: 判断 341">
          <a:extLst>
            <a:ext uri="{FF2B5EF4-FFF2-40B4-BE49-F238E27FC236}">
              <a16:creationId xmlns:a16="http://schemas.microsoft.com/office/drawing/2014/main" id="{189E4481-01B6-47AA-AC4D-CB83CF9E9E1B}"/>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43" name="フローチャート: 判断 342">
          <a:extLst>
            <a:ext uri="{FF2B5EF4-FFF2-40B4-BE49-F238E27FC236}">
              <a16:creationId xmlns:a16="http://schemas.microsoft.com/office/drawing/2014/main" id="{D24F2454-E840-4117-9759-4758A0910703}"/>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44" name="フローチャート: 判断 343">
          <a:extLst>
            <a:ext uri="{FF2B5EF4-FFF2-40B4-BE49-F238E27FC236}">
              <a16:creationId xmlns:a16="http://schemas.microsoft.com/office/drawing/2014/main" id="{3D159BE3-DE0A-43BF-8FAD-3CBC188F1A47}"/>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B88F6B58-3D88-4787-85F1-6C6FE72FFC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5157CE1-9B52-4C29-B0AA-31105A2604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D662D2E7-ECDD-4B9C-9C38-1B4399ADF2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D5419E7C-490C-43DA-A9B4-C54C0B3484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DB9FBFE4-E95E-49F8-931D-2CC7F3EED3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xdr:rowOff>
    </xdr:from>
    <xdr:to>
      <xdr:col>24</xdr:col>
      <xdr:colOff>114300</xdr:colOff>
      <xdr:row>103</xdr:row>
      <xdr:rowOff>117856</xdr:rowOff>
    </xdr:to>
    <xdr:sp macro="" textlink="">
      <xdr:nvSpPr>
        <xdr:cNvPr id="350" name="楕円 349">
          <a:extLst>
            <a:ext uri="{FF2B5EF4-FFF2-40B4-BE49-F238E27FC236}">
              <a16:creationId xmlns:a16="http://schemas.microsoft.com/office/drawing/2014/main" id="{53FFCE7D-BCA8-4496-9633-FDEAC37D914F}"/>
            </a:ext>
          </a:extLst>
        </xdr:cNvPr>
        <xdr:cNvSpPr/>
      </xdr:nvSpPr>
      <xdr:spPr>
        <a:xfrm>
          <a:off x="45847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39133</xdr:rowOff>
    </xdr:from>
    <xdr:ext cx="405111" cy="259045"/>
    <xdr:sp macro="" textlink="">
      <xdr:nvSpPr>
        <xdr:cNvPr id="351" name="【市民会館】&#10;有形固定資産減価償却率該当値テキスト">
          <a:extLst>
            <a:ext uri="{FF2B5EF4-FFF2-40B4-BE49-F238E27FC236}">
              <a16:creationId xmlns:a16="http://schemas.microsoft.com/office/drawing/2014/main" id="{B5E865B5-2C4E-4224-828A-E373C664F29D}"/>
            </a:ext>
          </a:extLst>
        </xdr:cNvPr>
        <xdr:cNvSpPr txBox="1"/>
      </xdr:nvSpPr>
      <xdr:spPr>
        <a:xfrm>
          <a:off x="4673600" y="175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45974</xdr:rowOff>
    </xdr:from>
    <xdr:to>
      <xdr:col>20</xdr:col>
      <xdr:colOff>38100</xdr:colOff>
      <xdr:row>103</xdr:row>
      <xdr:rowOff>147574</xdr:rowOff>
    </xdr:to>
    <xdr:sp macro="" textlink="">
      <xdr:nvSpPr>
        <xdr:cNvPr id="352" name="楕円 351">
          <a:extLst>
            <a:ext uri="{FF2B5EF4-FFF2-40B4-BE49-F238E27FC236}">
              <a16:creationId xmlns:a16="http://schemas.microsoft.com/office/drawing/2014/main" id="{CC81BBC9-18D0-4F65-90B5-2C1E86B73F3B}"/>
            </a:ext>
          </a:extLst>
        </xdr:cNvPr>
        <xdr:cNvSpPr/>
      </xdr:nvSpPr>
      <xdr:spPr>
        <a:xfrm>
          <a:off x="3746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67056</xdr:rowOff>
    </xdr:from>
    <xdr:to>
      <xdr:col>24</xdr:col>
      <xdr:colOff>63500</xdr:colOff>
      <xdr:row>103</xdr:row>
      <xdr:rowOff>96774</xdr:rowOff>
    </xdr:to>
    <xdr:cxnSp macro="">
      <xdr:nvCxnSpPr>
        <xdr:cNvPr id="353" name="直線コネクタ 352">
          <a:extLst>
            <a:ext uri="{FF2B5EF4-FFF2-40B4-BE49-F238E27FC236}">
              <a16:creationId xmlns:a16="http://schemas.microsoft.com/office/drawing/2014/main" id="{BEFC20DA-83BD-4FDB-B09B-0DE94470B714}"/>
            </a:ext>
          </a:extLst>
        </xdr:cNvPr>
        <xdr:cNvCxnSpPr/>
      </xdr:nvCxnSpPr>
      <xdr:spPr>
        <a:xfrm flipV="1">
          <a:off x="3797300" y="177264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128270</xdr:rowOff>
    </xdr:from>
    <xdr:to>
      <xdr:col>15</xdr:col>
      <xdr:colOff>101600</xdr:colOff>
      <xdr:row>101</xdr:row>
      <xdr:rowOff>58420</xdr:rowOff>
    </xdr:to>
    <xdr:sp macro="" textlink="">
      <xdr:nvSpPr>
        <xdr:cNvPr id="354" name="楕円 353">
          <a:extLst>
            <a:ext uri="{FF2B5EF4-FFF2-40B4-BE49-F238E27FC236}">
              <a16:creationId xmlns:a16="http://schemas.microsoft.com/office/drawing/2014/main" id="{D402B46B-837B-4A76-88D5-0F3F859176EB}"/>
            </a:ext>
          </a:extLst>
        </xdr:cNvPr>
        <xdr:cNvSpPr/>
      </xdr:nvSpPr>
      <xdr:spPr>
        <a:xfrm>
          <a:off x="2857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103</xdr:row>
      <xdr:rowOff>96774</xdr:rowOff>
    </xdr:to>
    <xdr:cxnSp macro="">
      <xdr:nvCxnSpPr>
        <xdr:cNvPr id="355" name="直線コネクタ 354">
          <a:extLst>
            <a:ext uri="{FF2B5EF4-FFF2-40B4-BE49-F238E27FC236}">
              <a16:creationId xmlns:a16="http://schemas.microsoft.com/office/drawing/2014/main" id="{C4460AB2-84CB-48BC-B37B-6B1D24DA48C3}"/>
            </a:ext>
          </a:extLst>
        </xdr:cNvPr>
        <xdr:cNvCxnSpPr/>
      </xdr:nvCxnSpPr>
      <xdr:spPr>
        <a:xfrm>
          <a:off x="2908300" y="17324070"/>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111269</xdr:rowOff>
    </xdr:from>
    <xdr:ext cx="405111" cy="259045"/>
    <xdr:sp macro="" textlink="">
      <xdr:nvSpPr>
        <xdr:cNvPr id="356" name="n_1aveValue【市民会館】&#10;有形固定資産減価償却率">
          <a:extLst>
            <a:ext uri="{FF2B5EF4-FFF2-40B4-BE49-F238E27FC236}">
              <a16:creationId xmlns:a16="http://schemas.microsoft.com/office/drawing/2014/main" id="{3825BEE0-03D4-472A-9205-30AACE41324D}"/>
            </a:ext>
          </a:extLst>
        </xdr:cNvPr>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136414</xdr:rowOff>
    </xdr:from>
    <xdr:ext cx="405111" cy="259045"/>
    <xdr:sp macro="" textlink="">
      <xdr:nvSpPr>
        <xdr:cNvPr id="357" name="n_2aveValue【市民会館】&#10;有形固定資産減価償却率">
          <a:extLst>
            <a:ext uri="{FF2B5EF4-FFF2-40B4-BE49-F238E27FC236}">
              <a16:creationId xmlns:a16="http://schemas.microsoft.com/office/drawing/2014/main" id="{BFC42945-0CFA-4C3A-91C5-4E0678E1E95B}"/>
            </a:ext>
          </a:extLst>
        </xdr:cNvPr>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164101</xdr:rowOff>
    </xdr:from>
    <xdr:ext cx="405111" cy="259045"/>
    <xdr:sp macro="" textlink="">
      <xdr:nvSpPr>
        <xdr:cNvPr id="358" name="n_1mainValue【市民会館】&#10;有形固定資産減価償却率">
          <a:extLst>
            <a:ext uri="{FF2B5EF4-FFF2-40B4-BE49-F238E27FC236}">
              <a16:creationId xmlns:a16="http://schemas.microsoft.com/office/drawing/2014/main" id="{278D6519-EC53-4C74-853D-68692A0E7BE3}"/>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74947</xdr:rowOff>
    </xdr:from>
    <xdr:ext cx="405111" cy="259045"/>
    <xdr:sp macro="" textlink="">
      <xdr:nvSpPr>
        <xdr:cNvPr id="359" name="n_2mainValue【市民会館】&#10;有形固定資産減価償却率">
          <a:extLst>
            <a:ext uri="{FF2B5EF4-FFF2-40B4-BE49-F238E27FC236}">
              <a16:creationId xmlns:a16="http://schemas.microsoft.com/office/drawing/2014/main" id="{551CFE77-3517-4457-9EBD-19E67DBD5683}"/>
            </a:ext>
          </a:extLst>
        </xdr:cNvPr>
        <xdr:cNvSpPr txBox="1"/>
      </xdr:nvSpPr>
      <xdr:spPr>
        <a:xfrm>
          <a:off x="2705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BDC64834-FA4D-4190-A5F6-9F9EE30DEF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F93E2607-F7E5-4AF9-90DA-96CB21F75A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F159648A-8E28-4ECB-B4D1-CE2D3E2108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A7F4C9D8-21B4-4FBC-A7FA-3031B4D5CF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74BD4ECB-F3D5-4ADF-82C1-1A439C606F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CBC1A196-8E6E-4CA9-A77C-D3842191FB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B2B4112-3BB1-4084-9F7F-6D42C10A27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BAA59F03-4DD2-4161-8132-99A0D333B0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0A4F4C7C-0E78-4069-B620-2F93B846A61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a:extLst>
            <a:ext uri="{FF2B5EF4-FFF2-40B4-BE49-F238E27FC236}">
              <a16:creationId xmlns:a16="http://schemas.microsoft.com/office/drawing/2014/main" id="{BC8879D0-CCEF-43B4-B72A-40BACC60A5D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a:extLst>
            <a:ext uri="{FF2B5EF4-FFF2-40B4-BE49-F238E27FC236}">
              <a16:creationId xmlns:a16="http://schemas.microsoft.com/office/drawing/2014/main" id="{42D5EF24-B6B6-4D1E-8114-B4DAD647574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4A08B4F4-317C-4042-8E80-401F0EAE693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a:extLst>
            <a:ext uri="{FF2B5EF4-FFF2-40B4-BE49-F238E27FC236}">
              <a16:creationId xmlns:a16="http://schemas.microsoft.com/office/drawing/2014/main" id="{1ACCFE69-8599-4677-A93E-39FB7AB1DD8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a:extLst>
            <a:ext uri="{FF2B5EF4-FFF2-40B4-BE49-F238E27FC236}">
              <a16:creationId xmlns:a16="http://schemas.microsoft.com/office/drawing/2014/main" id="{1249ADCE-8EBF-4D9C-9396-19BD3D91DDC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a:extLst>
            <a:ext uri="{FF2B5EF4-FFF2-40B4-BE49-F238E27FC236}">
              <a16:creationId xmlns:a16="http://schemas.microsoft.com/office/drawing/2014/main" id="{EA359E79-3481-4AAD-94F1-1FA778CA46C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a:extLst>
            <a:ext uri="{FF2B5EF4-FFF2-40B4-BE49-F238E27FC236}">
              <a16:creationId xmlns:a16="http://schemas.microsoft.com/office/drawing/2014/main" id="{90E9AB4E-405D-495B-8BDA-81EC65ACE6C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a:extLst>
            <a:ext uri="{FF2B5EF4-FFF2-40B4-BE49-F238E27FC236}">
              <a16:creationId xmlns:a16="http://schemas.microsoft.com/office/drawing/2014/main" id="{378AA51A-75DB-4C72-8C2C-58A515A79E3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a:extLst>
            <a:ext uri="{FF2B5EF4-FFF2-40B4-BE49-F238E27FC236}">
              <a16:creationId xmlns:a16="http://schemas.microsoft.com/office/drawing/2014/main" id="{A21D067D-DBE6-43A1-AFAE-A7DC389EA41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a:extLst>
            <a:ext uri="{FF2B5EF4-FFF2-40B4-BE49-F238E27FC236}">
              <a16:creationId xmlns:a16="http://schemas.microsoft.com/office/drawing/2014/main" id="{01C0B3E2-BD11-460C-BA78-E8EC76223C3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a:extLst>
            <a:ext uri="{FF2B5EF4-FFF2-40B4-BE49-F238E27FC236}">
              <a16:creationId xmlns:a16="http://schemas.microsoft.com/office/drawing/2014/main" id="{05E22810-E9B4-4D13-BA3E-57ED91DD570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a:extLst>
            <a:ext uri="{FF2B5EF4-FFF2-40B4-BE49-F238E27FC236}">
              <a16:creationId xmlns:a16="http://schemas.microsoft.com/office/drawing/2014/main" id="{C6B40B90-4F30-4E9C-A446-FC52A0C0909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a:extLst>
            <a:ext uri="{FF2B5EF4-FFF2-40B4-BE49-F238E27FC236}">
              <a16:creationId xmlns:a16="http://schemas.microsoft.com/office/drawing/2014/main" id="{2CE5C789-E4E8-4B82-A667-83F0DADF3E9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512B919C-CE2E-4FE7-A72E-889DADE510F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7FC8D705-4D2C-4F8B-9691-EAC8C080F1B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a:extLst>
            <a:ext uri="{FF2B5EF4-FFF2-40B4-BE49-F238E27FC236}">
              <a16:creationId xmlns:a16="http://schemas.microsoft.com/office/drawing/2014/main" id="{9C0F6204-DCF1-42F6-8606-13BBBB99EDE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85" name="直線コネクタ 384">
          <a:extLst>
            <a:ext uri="{FF2B5EF4-FFF2-40B4-BE49-F238E27FC236}">
              <a16:creationId xmlns:a16="http://schemas.microsoft.com/office/drawing/2014/main" id="{409DBC83-7C96-4A53-BCA5-F768A87A115F}"/>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86" name="【市民会館】&#10;一人当たり面積最小値テキスト">
          <a:extLst>
            <a:ext uri="{FF2B5EF4-FFF2-40B4-BE49-F238E27FC236}">
              <a16:creationId xmlns:a16="http://schemas.microsoft.com/office/drawing/2014/main" id="{1AC39864-4086-478E-AD14-351F209F472D}"/>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87" name="直線コネクタ 386">
          <a:extLst>
            <a:ext uri="{FF2B5EF4-FFF2-40B4-BE49-F238E27FC236}">
              <a16:creationId xmlns:a16="http://schemas.microsoft.com/office/drawing/2014/main" id="{F9E62970-BFD8-4BF3-A7F7-4E868221A465}"/>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88" name="【市民会館】&#10;一人当たり面積最大値テキスト">
          <a:extLst>
            <a:ext uri="{FF2B5EF4-FFF2-40B4-BE49-F238E27FC236}">
              <a16:creationId xmlns:a16="http://schemas.microsoft.com/office/drawing/2014/main" id="{A22E1DEB-669D-4251-9428-72B34C0DED16}"/>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89" name="直線コネクタ 388">
          <a:extLst>
            <a:ext uri="{FF2B5EF4-FFF2-40B4-BE49-F238E27FC236}">
              <a16:creationId xmlns:a16="http://schemas.microsoft.com/office/drawing/2014/main" id="{1A33BDE1-D251-4B3E-8692-2BCD9BF08B6B}"/>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390" name="【市民会館】&#10;一人当たり面積平均値テキスト">
          <a:extLst>
            <a:ext uri="{FF2B5EF4-FFF2-40B4-BE49-F238E27FC236}">
              <a16:creationId xmlns:a16="http://schemas.microsoft.com/office/drawing/2014/main" id="{D9121820-C5BB-43AA-AD65-45396574806C}"/>
            </a:ext>
          </a:extLst>
        </xdr:cNvPr>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91" name="フローチャート: 判断 390">
          <a:extLst>
            <a:ext uri="{FF2B5EF4-FFF2-40B4-BE49-F238E27FC236}">
              <a16:creationId xmlns:a16="http://schemas.microsoft.com/office/drawing/2014/main" id="{97B5EAF8-35E7-4A39-8B1B-321A53928D0B}"/>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92" name="フローチャート: 判断 391">
          <a:extLst>
            <a:ext uri="{FF2B5EF4-FFF2-40B4-BE49-F238E27FC236}">
              <a16:creationId xmlns:a16="http://schemas.microsoft.com/office/drawing/2014/main" id="{4659CB20-9A8C-46D8-94B1-B7A162891770}"/>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393" name="フローチャート: 判断 392">
          <a:extLst>
            <a:ext uri="{FF2B5EF4-FFF2-40B4-BE49-F238E27FC236}">
              <a16:creationId xmlns:a16="http://schemas.microsoft.com/office/drawing/2014/main" id="{60507D6E-C006-4F06-BE79-FFB2697CA087}"/>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C5868CE7-D859-4B24-8807-8397852C797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09F527D-AFA7-48AC-929B-0369F9E8BD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43D6B236-8186-44AF-85C4-61C40A6621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31E2A36-54C7-4DE4-859B-D011434077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D6C6C34-2F39-4388-AB0E-B32E8E1AA1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99" name="楕円 398">
          <a:extLst>
            <a:ext uri="{FF2B5EF4-FFF2-40B4-BE49-F238E27FC236}">
              <a16:creationId xmlns:a16="http://schemas.microsoft.com/office/drawing/2014/main" id="{09B01E6F-8EE2-4E1C-BCEF-1534F81E9EED}"/>
            </a:ext>
          </a:extLst>
        </xdr:cNvPr>
        <xdr:cNvSpPr/>
      </xdr:nvSpPr>
      <xdr:spPr>
        <a:xfrm>
          <a:off x="10426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31585</xdr:rowOff>
    </xdr:from>
    <xdr:ext cx="469744" cy="259045"/>
    <xdr:sp macro="" textlink="">
      <xdr:nvSpPr>
        <xdr:cNvPr id="400" name="【市民会館】&#10;一人当たり面積該当値テキスト">
          <a:extLst>
            <a:ext uri="{FF2B5EF4-FFF2-40B4-BE49-F238E27FC236}">
              <a16:creationId xmlns:a16="http://schemas.microsoft.com/office/drawing/2014/main" id="{11708756-A156-4DBB-BA39-2FFD2586CC8E}"/>
            </a:ext>
          </a:extLst>
        </xdr:cNvPr>
        <xdr:cNvSpPr txBox="1"/>
      </xdr:nvSpPr>
      <xdr:spPr>
        <a:xfrm>
          <a:off x="10515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401" name="楕円 400">
          <a:extLst>
            <a:ext uri="{FF2B5EF4-FFF2-40B4-BE49-F238E27FC236}">
              <a16:creationId xmlns:a16="http://schemas.microsoft.com/office/drawing/2014/main" id="{94D0C382-0DFE-409B-9E32-434B00406FF1}"/>
            </a:ext>
          </a:extLst>
        </xdr:cNvPr>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103958</xdr:rowOff>
    </xdr:from>
    <xdr:to>
      <xdr:col>55</xdr:col>
      <xdr:colOff>0</xdr:colOff>
      <xdr:row>107</xdr:row>
      <xdr:rowOff>103958</xdr:rowOff>
    </xdr:to>
    <xdr:cxnSp macro="">
      <xdr:nvCxnSpPr>
        <xdr:cNvPr id="402" name="直線コネクタ 401">
          <a:extLst>
            <a:ext uri="{FF2B5EF4-FFF2-40B4-BE49-F238E27FC236}">
              <a16:creationId xmlns:a16="http://schemas.microsoft.com/office/drawing/2014/main" id="{43B803AA-32BE-4159-B0DC-57E2C3CC614F}"/>
            </a:ext>
          </a:extLst>
        </xdr:cNvPr>
        <xdr:cNvCxnSpPr/>
      </xdr:nvCxnSpPr>
      <xdr:spPr>
        <a:xfrm>
          <a:off x="9639300" y="18449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74386</xdr:rowOff>
    </xdr:from>
    <xdr:to>
      <xdr:col>46</xdr:col>
      <xdr:colOff>38100</xdr:colOff>
      <xdr:row>109</xdr:row>
      <xdr:rowOff>4536</xdr:rowOff>
    </xdr:to>
    <xdr:sp macro="" textlink="">
      <xdr:nvSpPr>
        <xdr:cNvPr id="403" name="楕円 402">
          <a:extLst>
            <a:ext uri="{FF2B5EF4-FFF2-40B4-BE49-F238E27FC236}">
              <a16:creationId xmlns:a16="http://schemas.microsoft.com/office/drawing/2014/main" id="{E8B4CD42-1BB1-44F2-B788-52E28613821A}"/>
            </a:ext>
          </a:extLst>
        </xdr:cNvPr>
        <xdr:cNvSpPr/>
      </xdr:nvSpPr>
      <xdr:spPr>
        <a:xfrm>
          <a:off x="8699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108</xdr:row>
      <xdr:rowOff>125186</xdr:rowOff>
    </xdr:to>
    <xdr:cxnSp macro="">
      <xdr:nvCxnSpPr>
        <xdr:cNvPr id="404" name="直線コネクタ 403">
          <a:extLst>
            <a:ext uri="{FF2B5EF4-FFF2-40B4-BE49-F238E27FC236}">
              <a16:creationId xmlns:a16="http://schemas.microsoft.com/office/drawing/2014/main" id="{FA0BC437-299D-494D-80DC-756F37B3652A}"/>
            </a:ext>
          </a:extLst>
        </xdr:cNvPr>
        <xdr:cNvCxnSpPr/>
      </xdr:nvCxnSpPr>
      <xdr:spPr>
        <a:xfrm flipV="1">
          <a:off x="8750300" y="1844910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94541</xdr:rowOff>
    </xdr:from>
    <xdr:ext cx="469744" cy="259045"/>
    <xdr:sp macro="" textlink="">
      <xdr:nvSpPr>
        <xdr:cNvPr id="405" name="n_1aveValue【市民会館】&#10;一人当たり面積">
          <a:extLst>
            <a:ext uri="{FF2B5EF4-FFF2-40B4-BE49-F238E27FC236}">
              <a16:creationId xmlns:a16="http://schemas.microsoft.com/office/drawing/2014/main" id="{B12299A4-4327-4AE6-B3CB-0CE08AB4C3FA}"/>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406" name="n_2aveValue【市民会館】&#10;一人当たり面積">
          <a:extLst>
            <a:ext uri="{FF2B5EF4-FFF2-40B4-BE49-F238E27FC236}">
              <a16:creationId xmlns:a16="http://schemas.microsoft.com/office/drawing/2014/main" id="{4611A042-4106-481E-869F-F52B736748BE}"/>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407" name="n_1mainValue【市民会館】&#10;一人当たり面積">
          <a:extLst>
            <a:ext uri="{FF2B5EF4-FFF2-40B4-BE49-F238E27FC236}">
              <a16:creationId xmlns:a16="http://schemas.microsoft.com/office/drawing/2014/main" id="{987B5896-5248-4202-B5F6-7E794631FB8C}"/>
            </a:ext>
          </a:extLst>
        </xdr:cNvPr>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167113</xdr:rowOff>
    </xdr:from>
    <xdr:ext cx="469744" cy="259045"/>
    <xdr:sp macro="" textlink="">
      <xdr:nvSpPr>
        <xdr:cNvPr id="408" name="n_2mainValue【市民会館】&#10;一人当たり面積">
          <a:extLst>
            <a:ext uri="{FF2B5EF4-FFF2-40B4-BE49-F238E27FC236}">
              <a16:creationId xmlns:a16="http://schemas.microsoft.com/office/drawing/2014/main" id="{8BAE2F8C-D796-4CF0-83E6-2190A6560085}"/>
            </a:ext>
          </a:extLst>
        </xdr:cNvPr>
        <xdr:cNvSpPr txBox="1"/>
      </xdr:nvSpPr>
      <xdr:spPr>
        <a:xfrm>
          <a:off x="8515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a:extLst>
            <a:ext uri="{FF2B5EF4-FFF2-40B4-BE49-F238E27FC236}">
              <a16:creationId xmlns:a16="http://schemas.microsoft.com/office/drawing/2014/main" id="{3148E617-C228-4B74-88C7-9A1833C55F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a:extLst>
            <a:ext uri="{FF2B5EF4-FFF2-40B4-BE49-F238E27FC236}">
              <a16:creationId xmlns:a16="http://schemas.microsoft.com/office/drawing/2014/main" id="{F543510D-CE5E-4C7A-847D-89DADBCB6A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a:extLst>
            <a:ext uri="{FF2B5EF4-FFF2-40B4-BE49-F238E27FC236}">
              <a16:creationId xmlns:a16="http://schemas.microsoft.com/office/drawing/2014/main" id="{714D6943-8A19-4BE2-BE3F-D087AE945D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a:extLst>
            <a:ext uri="{FF2B5EF4-FFF2-40B4-BE49-F238E27FC236}">
              <a16:creationId xmlns:a16="http://schemas.microsoft.com/office/drawing/2014/main" id="{B9685E43-DD70-4129-85A4-ACD08676F3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a:extLst>
            <a:ext uri="{FF2B5EF4-FFF2-40B4-BE49-F238E27FC236}">
              <a16:creationId xmlns:a16="http://schemas.microsoft.com/office/drawing/2014/main" id="{E310460F-ECBF-43B5-9556-707FA6AFCD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a:extLst>
            <a:ext uri="{FF2B5EF4-FFF2-40B4-BE49-F238E27FC236}">
              <a16:creationId xmlns:a16="http://schemas.microsoft.com/office/drawing/2014/main" id="{8836D5C3-E2BE-4111-BF52-15BC396B0A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a:extLst>
            <a:ext uri="{FF2B5EF4-FFF2-40B4-BE49-F238E27FC236}">
              <a16:creationId xmlns:a16="http://schemas.microsoft.com/office/drawing/2014/main" id="{CA9DB6D8-717F-4E01-AC62-0CB3177D66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a16="http://schemas.microsoft.com/office/drawing/2014/main" id="{DB1C59AE-3BEF-483E-B4B2-AD6630C647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a16="http://schemas.microsoft.com/office/drawing/2014/main" id="{1F909531-12CC-436C-B111-4D769DABFB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a16="http://schemas.microsoft.com/office/drawing/2014/main" id="{B9CA18EF-D56D-4546-9C38-3FF39E38D1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a:extLst>
            <a:ext uri="{FF2B5EF4-FFF2-40B4-BE49-F238E27FC236}">
              <a16:creationId xmlns:a16="http://schemas.microsoft.com/office/drawing/2014/main" id="{8817102C-B511-4F58-9E69-C406B28469C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a:extLst>
            <a:ext uri="{FF2B5EF4-FFF2-40B4-BE49-F238E27FC236}">
              <a16:creationId xmlns:a16="http://schemas.microsoft.com/office/drawing/2014/main" id="{D8757B13-D3DF-4BC4-BFA2-6DA8353219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a:extLst>
            <a:ext uri="{FF2B5EF4-FFF2-40B4-BE49-F238E27FC236}">
              <a16:creationId xmlns:a16="http://schemas.microsoft.com/office/drawing/2014/main" id="{32FEC050-2902-4388-AB01-324EEB2BE5A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a:extLst>
            <a:ext uri="{FF2B5EF4-FFF2-40B4-BE49-F238E27FC236}">
              <a16:creationId xmlns:a16="http://schemas.microsoft.com/office/drawing/2014/main" id="{F789CAB0-0F55-4B57-BE90-143C1CDE41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a:extLst>
            <a:ext uri="{FF2B5EF4-FFF2-40B4-BE49-F238E27FC236}">
              <a16:creationId xmlns:a16="http://schemas.microsoft.com/office/drawing/2014/main" id="{63B15AEA-01A8-43C6-BEA4-C7A8F05FEA1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a:extLst>
            <a:ext uri="{FF2B5EF4-FFF2-40B4-BE49-F238E27FC236}">
              <a16:creationId xmlns:a16="http://schemas.microsoft.com/office/drawing/2014/main" id="{8336CA6E-D334-4FF2-A4AB-5D28C7F474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a:extLst>
            <a:ext uri="{FF2B5EF4-FFF2-40B4-BE49-F238E27FC236}">
              <a16:creationId xmlns:a16="http://schemas.microsoft.com/office/drawing/2014/main" id="{1DBB06DF-13E3-4E5C-8BAB-31F62272A5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a:extLst>
            <a:ext uri="{FF2B5EF4-FFF2-40B4-BE49-F238E27FC236}">
              <a16:creationId xmlns:a16="http://schemas.microsoft.com/office/drawing/2014/main" id="{12E4EB70-2663-494E-8BFA-DE37272F73A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a:extLst>
            <a:ext uri="{FF2B5EF4-FFF2-40B4-BE49-F238E27FC236}">
              <a16:creationId xmlns:a16="http://schemas.microsoft.com/office/drawing/2014/main" id="{1AE184E0-FD79-4ADA-9709-2367D01ACDB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a:extLst>
            <a:ext uri="{FF2B5EF4-FFF2-40B4-BE49-F238E27FC236}">
              <a16:creationId xmlns:a16="http://schemas.microsoft.com/office/drawing/2014/main" id="{8168F84F-FC66-4338-A41E-E7E878CF513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a:extLst>
            <a:ext uri="{FF2B5EF4-FFF2-40B4-BE49-F238E27FC236}">
              <a16:creationId xmlns:a16="http://schemas.microsoft.com/office/drawing/2014/main" id="{C36F4E32-0202-4142-A547-FFC4AAC675D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8A82F311-1DEC-4BDF-B6D6-ABAA832E81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6F320BCC-2A7D-4B86-ABCF-D4BC6FCA143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a:extLst>
            <a:ext uri="{FF2B5EF4-FFF2-40B4-BE49-F238E27FC236}">
              <a16:creationId xmlns:a16="http://schemas.microsoft.com/office/drawing/2014/main" id="{EEB93500-4025-49EA-9185-DE5F6F8BD0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433" name="直線コネクタ 432">
          <a:extLst>
            <a:ext uri="{FF2B5EF4-FFF2-40B4-BE49-F238E27FC236}">
              <a16:creationId xmlns:a16="http://schemas.microsoft.com/office/drawing/2014/main" id="{46432979-B131-4D02-A4AE-7EE3334B85B2}"/>
            </a:ext>
          </a:extLst>
        </xdr:cNvPr>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434" name="【一般廃棄物処理施設】&#10;有形固定資産減価償却率最小値テキスト">
          <a:extLst>
            <a:ext uri="{FF2B5EF4-FFF2-40B4-BE49-F238E27FC236}">
              <a16:creationId xmlns:a16="http://schemas.microsoft.com/office/drawing/2014/main" id="{32CAEE59-DAB3-455D-B4BF-52559A9D0886}"/>
            </a:ext>
          </a:extLst>
        </xdr:cNvPr>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435" name="直線コネクタ 434">
          <a:extLst>
            <a:ext uri="{FF2B5EF4-FFF2-40B4-BE49-F238E27FC236}">
              <a16:creationId xmlns:a16="http://schemas.microsoft.com/office/drawing/2014/main" id="{3365A86C-EBB1-4DFF-99F3-A3C623B6CBF9}"/>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436" name="【一般廃棄物処理施設】&#10;有形固定資産減価償却率最大値テキスト">
          <a:extLst>
            <a:ext uri="{FF2B5EF4-FFF2-40B4-BE49-F238E27FC236}">
              <a16:creationId xmlns:a16="http://schemas.microsoft.com/office/drawing/2014/main" id="{C891EA0A-4777-4327-9A5C-4366D20CE0CB}"/>
            </a:ext>
          </a:extLst>
        </xdr:cNvPr>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437" name="直線コネクタ 436">
          <a:extLst>
            <a:ext uri="{FF2B5EF4-FFF2-40B4-BE49-F238E27FC236}">
              <a16:creationId xmlns:a16="http://schemas.microsoft.com/office/drawing/2014/main" id="{61351880-C4A2-47E5-A995-86BE6CF4218D}"/>
            </a:ext>
          </a:extLst>
        </xdr:cNvPr>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38" name="【一般廃棄物処理施設】&#10;有形固定資産減価償却率平均値テキスト">
          <a:extLst>
            <a:ext uri="{FF2B5EF4-FFF2-40B4-BE49-F238E27FC236}">
              <a16:creationId xmlns:a16="http://schemas.microsoft.com/office/drawing/2014/main" id="{AE494A68-173A-429A-8D28-6754BE8F1C18}"/>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39" name="フローチャート: 判断 438">
          <a:extLst>
            <a:ext uri="{FF2B5EF4-FFF2-40B4-BE49-F238E27FC236}">
              <a16:creationId xmlns:a16="http://schemas.microsoft.com/office/drawing/2014/main" id="{BAFCB30B-4CAE-409E-B30B-311E18C83958}"/>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440" name="フローチャート: 判断 439">
          <a:extLst>
            <a:ext uri="{FF2B5EF4-FFF2-40B4-BE49-F238E27FC236}">
              <a16:creationId xmlns:a16="http://schemas.microsoft.com/office/drawing/2014/main" id="{ACB7A486-4414-40FF-B53C-F4CABBAEDBED}"/>
            </a:ext>
          </a:extLst>
        </xdr:cNvPr>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41" name="フローチャート: 判断 440">
          <a:extLst>
            <a:ext uri="{FF2B5EF4-FFF2-40B4-BE49-F238E27FC236}">
              <a16:creationId xmlns:a16="http://schemas.microsoft.com/office/drawing/2014/main" id="{12259EDE-04A2-4669-A179-0321556DBC05}"/>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E0E89C02-404B-4584-B79F-38373A1AD7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BB504834-AA42-4E92-A423-C09F4EADD3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17E4743B-8077-446F-8B58-0465611EC7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BABC6930-416B-4FBF-93CA-07FDCAD6A4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D1818A7D-A910-40AF-ACBB-D8D576E154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47" name="楕円 446">
          <a:extLst>
            <a:ext uri="{FF2B5EF4-FFF2-40B4-BE49-F238E27FC236}">
              <a16:creationId xmlns:a16="http://schemas.microsoft.com/office/drawing/2014/main" id="{F91E15BD-FD6C-454A-A13D-59B55487E6DE}"/>
            </a:ext>
          </a:extLst>
        </xdr:cNvPr>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76217</xdr:rowOff>
    </xdr:from>
    <xdr:ext cx="405111" cy="259045"/>
    <xdr:sp macro="" textlink="">
      <xdr:nvSpPr>
        <xdr:cNvPr id="448" name="【一般廃棄物処理施設】&#10;有形固定資産減価償却率該当値テキスト">
          <a:extLst>
            <a:ext uri="{FF2B5EF4-FFF2-40B4-BE49-F238E27FC236}">
              <a16:creationId xmlns:a16="http://schemas.microsoft.com/office/drawing/2014/main" id="{6B6D8222-A51E-46B6-BE79-FB31E293EC35}"/>
            </a:ext>
          </a:extLst>
        </xdr:cNvPr>
        <xdr:cNvSpPr txBox="1"/>
      </xdr:nvSpPr>
      <xdr:spPr>
        <a:xfrm>
          <a:off x="16357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49" name="楕円 448">
          <a:extLst>
            <a:ext uri="{FF2B5EF4-FFF2-40B4-BE49-F238E27FC236}">
              <a16:creationId xmlns:a16="http://schemas.microsoft.com/office/drawing/2014/main" id="{6E540F73-8F11-491F-837A-3FD4D2620359}"/>
            </a:ext>
          </a:extLst>
        </xdr:cNvPr>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62865</xdr:rowOff>
    </xdr:to>
    <xdr:cxnSp macro="">
      <xdr:nvCxnSpPr>
        <xdr:cNvPr id="450" name="直線コネクタ 449">
          <a:extLst>
            <a:ext uri="{FF2B5EF4-FFF2-40B4-BE49-F238E27FC236}">
              <a16:creationId xmlns:a16="http://schemas.microsoft.com/office/drawing/2014/main" id="{D50E6187-9526-43BF-ACDE-BA76333AF056}"/>
            </a:ext>
          </a:extLst>
        </xdr:cNvPr>
        <xdr:cNvCxnSpPr/>
      </xdr:nvCxnSpPr>
      <xdr:spPr>
        <a:xfrm flipV="1">
          <a:off x="15481300" y="649224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95902</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D2738E32-159C-4EDA-B1F2-613B472F36C6}"/>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A66B248B-FD43-494E-8FFA-1F1EFCF8EA04}"/>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9DAAC6A4-B2B1-4450-AAFD-8F104D6B07C6}"/>
            </a:ext>
          </a:extLst>
        </xdr:cNvPr>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7C3CCC9-ADA8-42C8-B9E1-EED70E3E8B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BCA3A0A-59C5-4E05-B00D-30A30781F0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A54318A3-89C3-4B00-92A4-096EC7D60F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C284159-7E65-4485-BCE1-4F2E2341F1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54B8B14-ED2C-4552-835A-43A3F4AA17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1AF2413-A942-4B24-908D-23C338477F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B152F6C-F712-4F16-998F-E9FE0B46AA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1F18A26-4118-4DF5-8A11-F6FF753630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14491CB-A9D5-4F89-86A0-B699BF8FD3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121C5B6-8B12-4DCB-AFD1-9231694570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63A61407-B666-46E3-A093-B1DCFBA72C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99A93E9F-3680-4C8E-910F-260DA822E90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A51CE36A-290A-4957-886F-E90A0CB83F1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01DAF07A-FAFD-4FE2-BA9B-20D577D0734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40869D29-1820-4C8C-AAD5-F3BD939C81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68658623-93A5-4C32-B3DF-94B69EE0C22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2305FB9D-819F-435C-A4B9-BF1E86AB22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1863A1E3-F648-40AB-8BE0-826C3E7EF9C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8B865442-95F9-40DF-A307-3BD4D71CEA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4967E35E-A045-4730-9BFD-A9CEDF8A270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A32E35C6-EC0C-4BFB-ACC8-1F7988CB81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475" name="直線コネクタ 474">
          <a:extLst>
            <a:ext uri="{FF2B5EF4-FFF2-40B4-BE49-F238E27FC236}">
              <a16:creationId xmlns:a16="http://schemas.microsoft.com/office/drawing/2014/main" id="{E6F4E82B-E288-446F-80AC-D768C94E37EB}"/>
            </a:ext>
          </a:extLst>
        </xdr:cNvPr>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D6E888B6-22C3-4CC7-9AAF-23FA25D69EA6}"/>
            </a:ext>
          </a:extLst>
        </xdr:cNvPr>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77" name="直線コネクタ 476">
          <a:extLst>
            <a:ext uri="{FF2B5EF4-FFF2-40B4-BE49-F238E27FC236}">
              <a16:creationId xmlns:a16="http://schemas.microsoft.com/office/drawing/2014/main" id="{8797383C-2C6E-4298-8E86-D59F05E2E52B}"/>
            </a:ext>
          </a:extLst>
        </xdr:cNvPr>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3659637C-3B64-4FBE-9DEA-C8E74042C8B6}"/>
            </a:ext>
          </a:extLst>
        </xdr:cNvPr>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79" name="直線コネクタ 478">
          <a:extLst>
            <a:ext uri="{FF2B5EF4-FFF2-40B4-BE49-F238E27FC236}">
              <a16:creationId xmlns:a16="http://schemas.microsoft.com/office/drawing/2014/main" id="{B1E16B26-CF64-4607-AC98-DAB1AEFCA6D2}"/>
            </a:ext>
          </a:extLst>
        </xdr:cNvPr>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37702</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819D3490-E42A-4EC7-B6E3-FCF1886958CF}"/>
            </a:ext>
          </a:extLst>
        </xdr:cNvPr>
        <xdr:cNvSpPr txBox="1"/>
      </xdr:nvSpPr>
      <xdr:spPr>
        <a:xfrm>
          <a:off x="22199600" y="6381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81" name="フローチャート: 判断 480">
          <a:extLst>
            <a:ext uri="{FF2B5EF4-FFF2-40B4-BE49-F238E27FC236}">
              <a16:creationId xmlns:a16="http://schemas.microsoft.com/office/drawing/2014/main" id="{D95FCD96-39CF-4B5E-9736-1FF298527061}"/>
            </a:ext>
          </a:extLst>
        </xdr:cNvPr>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82" name="フローチャート: 判断 481">
          <a:extLst>
            <a:ext uri="{FF2B5EF4-FFF2-40B4-BE49-F238E27FC236}">
              <a16:creationId xmlns:a16="http://schemas.microsoft.com/office/drawing/2014/main" id="{BC681906-F048-4DD8-B568-B5CDE0101BFD}"/>
            </a:ext>
          </a:extLst>
        </xdr:cNvPr>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483" name="フローチャート: 判断 482">
          <a:extLst>
            <a:ext uri="{FF2B5EF4-FFF2-40B4-BE49-F238E27FC236}">
              <a16:creationId xmlns:a16="http://schemas.microsoft.com/office/drawing/2014/main" id="{9499A47D-BF66-4C54-90A4-C25FEC500845}"/>
            </a:ext>
          </a:extLst>
        </xdr:cNvPr>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9DE41F8-94ED-43FC-A234-1AF9FB8697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C6C1B2B-752E-4551-8202-EBB61B2B47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96F1125-657F-423E-89A3-0502D5A132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F5D4B3A-4C9C-4C71-99FB-65A60D3530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95AB301-A57C-4528-BF5D-0DC2282DFA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151866</xdr:rowOff>
    </xdr:from>
    <xdr:to>
      <xdr:col>116</xdr:col>
      <xdr:colOff>114300</xdr:colOff>
      <xdr:row>39</xdr:row>
      <xdr:rowOff>82016</xdr:rowOff>
    </xdr:to>
    <xdr:sp macro="" textlink="">
      <xdr:nvSpPr>
        <xdr:cNvPr id="489" name="楕円 488">
          <a:extLst>
            <a:ext uri="{FF2B5EF4-FFF2-40B4-BE49-F238E27FC236}">
              <a16:creationId xmlns:a16="http://schemas.microsoft.com/office/drawing/2014/main" id="{157C6A3A-C01A-484B-9DA1-BF70F753E928}"/>
            </a:ext>
          </a:extLst>
        </xdr:cNvPr>
        <xdr:cNvSpPr/>
      </xdr:nvSpPr>
      <xdr:spPr>
        <a:xfrm>
          <a:off x="22110700" y="6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130293</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20F954CA-2421-4602-B541-841BECB24168}"/>
            </a:ext>
          </a:extLst>
        </xdr:cNvPr>
        <xdr:cNvSpPr txBox="1"/>
      </xdr:nvSpPr>
      <xdr:spPr>
        <a:xfrm>
          <a:off x="22199600" y="66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152374</xdr:rowOff>
    </xdr:from>
    <xdr:to>
      <xdr:col>112</xdr:col>
      <xdr:colOff>38100</xdr:colOff>
      <xdr:row>39</xdr:row>
      <xdr:rowOff>82524</xdr:rowOff>
    </xdr:to>
    <xdr:sp macro="" textlink="">
      <xdr:nvSpPr>
        <xdr:cNvPr id="491" name="楕円 490">
          <a:extLst>
            <a:ext uri="{FF2B5EF4-FFF2-40B4-BE49-F238E27FC236}">
              <a16:creationId xmlns:a16="http://schemas.microsoft.com/office/drawing/2014/main" id="{355A23E8-4D12-44DF-A5F1-0B18C570AC50}"/>
            </a:ext>
          </a:extLst>
        </xdr:cNvPr>
        <xdr:cNvSpPr/>
      </xdr:nvSpPr>
      <xdr:spPr>
        <a:xfrm>
          <a:off x="21272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31216</xdr:rowOff>
    </xdr:from>
    <xdr:to>
      <xdr:col>116</xdr:col>
      <xdr:colOff>63500</xdr:colOff>
      <xdr:row>39</xdr:row>
      <xdr:rowOff>31724</xdr:rowOff>
    </xdr:to>
    <xdr:cxnSp macro="">
      <xdr:nvCxnSpPr>
        <xdr:cNvPr id="492" name="直線コネクタ 491">
          <a:extLst>
            <a:ext uri="{FF2B5EF4-FFF2-40B4-BE49-F238E27FC236}">
              <a16:creationId xmlns:a16="http://schemas.microsoft.com/office/drawing/2014/main" id="{94527867-507E-4E22-8B11-FD09C3F7041D}"/>
            </a:ext>
          </a:extLst>
        </xdr:cNvPr>
        <xdr:cNvCxnSpPr/>
      </xdr:nvCxnSpPr>
      <xdr:spPr>
        <a:xfrm flipV="1">
          <a:off x="21323300" y="671776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22063</xdr:rowOff>
    </xdr:from>
    <xdr:ext cx="599010" cy="259045"/>
    <xdr:sp macro="" textlink="">
      <xdr:nvSpPr>
        <xdr:cNvPr id="493" name="n_1aveValue【一般廃棄物処理施設】&#10;一人当たり有形固定資産（償却資産）額">
          <a:extLst>
            <a:ext uri="{FF2B5EF4-FFF2-40B4-BE49-F238E27FC236}">
              <a16:creationId xmlns:a16="http://schemas.microsoft.com/office/drawing/2014/main" id="{29C765B0-9AC8-4DC2-BAB7-E3E9386D2C26}"/>
            </a:ext>
          </a:extLst>
        </xdr:cNvPr>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114083</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8DD3BAFF-2CBA-4801-B4BE-4CFF26535168}"/>
            </a:ext>
          </a:extLst>
        </xdr:cNvPr>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73651</xdr:rowOff>
    </xdr:from>
    <xdr:ext cx="534377" cy="259045"/>
    <xdr:sp macro="" textlink="">
      <xdr:nvSpPr>
        <xdr:cNvPr id="495" name="n_1mainValue【一般廃棄物処理施設】&#10;一人当たり有形固定資産（償却資産）額">
          <a:extLst>
            <a:ext uri="{FF2B5EF4-FFF2-40B4-BE49-F238E27FC236}">
              <a16:creationId xmlns:a16="http://schemas.microsoft.com/office/drawing/2014/main" id="{5C194455-253F-4E90-8726-374DFFCA7EA5}"/>
            </a:ext>
          </a:extLst>
        </xdr:cNvPr>
        <xdr:cNvSpPr txBox="1"/>
      </xdr:nvSpPr>
      <xdr:spPr>
        <a:xfrm>
          <a:off x="21043411" y="67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CD0C09FE-7CD9-4EC7-9571-8E6D5EA5C7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B29C84F-E739-4969-8EB5-FFA3729A2A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5953E612-8A2B-4BD2-94A3-4981BB60E2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444DB989-1FDE-495A-9C9A-9E9F9365DB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7150957B-4792-4FF2-A593-C2226353EE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497656CB-8B85-4964-A141-716A126CB1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23EC9238-129B-4639-9C49-C532C3AFAC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8F32B71A-71A9-4A63-8819-AD3A608A06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00A60BF1-DEFA-44E4-92D6-267B03D227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608F0067-CDF0-4838-9B85-1D369B62DC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a:extLst>
            <a:ext uri="{FF2B5EF4-FFF2-40B4-BE49-F238E27FC236}">
              <a16:creationId xmlns:a16="http://schemas.microsoft.com/office/drawing/2014/main" id="{E050F614-D225-4810-804D-9399369DC0F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a:extLst>
            <a:ext uri="{FF2B5EF4-FFF2-40B4-BE49-F238E27FC236}">
              <a16:creationId xmlns:a16="http://schemas.microsoft.com/office/drawing/2014/main" id="{6C280C82-D4FA-4A92-974C-9CEDFB3BF27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a:extLst>
            <a:ext uri="{FF2B5EF4-FFF2-40B4-BE49-F238E27FC236}">
              <a16:creationId xmlns:a16="http://schemas.microsoft.com/office/drawing/2014/main" id="{DD7B8F83-28C8-4E82-BF36-122B4771066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a:extLst>
            <a:ext uri="{FF2B5EF4-FFF2-40B4-BE49-F238E27FC236}">
              <a16:creationId xmlns:a16="http://schemas.microsoft.com/office/drawing/2014/main" id="{8E1D1B2D-80F5-4BC8-82BB-06B65C2680F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a:extLst>
            <a:ext uri="{FF2B5EF4-FFF2-40B4-BE49-F238E27FC236}">
              <a16:creationId xmlns:a16="http://schemas.microsoft.com/office/drawing/2014/main" id="{45FEE60D-5799-44C9-A5A0-BC8623A6FE8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a:extLst>
            <a:ext uri="{FF2B5EF4-FFF2-40B4-BE49-F238E27FC236}">
              <a16:creationId xmlns:a16="http://schemas.microsoft.com/office/drawing/2014/main" id="{0BB9A6A1-BE02-4174-888B-D9FADE5F788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a:extLst>
            <a:ext uri="{FF2B5EF4-FFF2-40B4-BE49-F238E27FC236}">
              <a16:creationId xmlns:a16="http://schemas.microsoft.com/office/drawing/2014/main" id="{84E08A43-F4BB-4A22-94F1-FBF3BFC08C4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a:extLst>
            <a:ext uri="{FF2B5EF4-FFF2-40B4-BE49-F238E27FC236}">
              <a16:creationId xmlns:a16="http://schemas.microsoft.com/office/drawing/2014/main" id="{04D3AC5E-B404-4E59-9A21-FCD91986C2B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4" name="テキスト ボックス 513">
          <a:extLst>
            <a:ext uri="{FF2B5EF4-FFF2-40B4-BE49-F238E27FC236}">
              <a16:creationId xmlns:a16="http://schemas.microsoft.com/office/drawing/2014/main" id="{DE848C5D-840E-45B9-9E7D-2CC7C6E9C9BC}"/>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BE1E58E6-F89B-4B04-BABF-23BC5AD3D2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CA0F83A4-D044-40C0-8FCF-EEFA2CE62C3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B3062B4A-F129-4DC2-8B1B-4E7BCA2CBF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518" name="直線コネクタ 517">
          <a:extLst>
            <a:ext uri="{FF2B5EF4-FFF2-40B4-BE49-F238E27FC236}">
              <a16:creationId xmlns:a16="http://schemas.microsoft.com/office/drawing/2014/main" id="{04E78212-55C8-482C-A1E3-6505419BA817}"/>
            </a:ext>
          </a:extLst>
        </xdr:cNvPr>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92B8279D-E4CD-43DB-B2CD-66A3C1E4C975}"/>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520" name="直線コネクタ 519">
          <a:extLst>
            <a:ext uri="{FF2B5EF4-FFF2-40B4-BE49-F238E27FC236}">
              <a16:creationId xmlns:a16="http://schemas.microsoft.com/office/drawing/2014/main" id="{BEA3D562-1DD5-43E5-93C2-8D667955F351}"/>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5F9CE77A-8816-4E48-8523-29DA855A7592}"/>
            </a:ext>
          </a:extLst>
        </xdr:cNvPr>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522" name="直線コネクタ 521">
          <a:extLst>
            <a:ext uri="{FF2B5EF4-FFF2-40B4-BE49-F238E27FC236}">
              <a16:creationId xmlns:a16="http://schemas.microsoft.com/office/drawing/2014/main" id="{95CE6A2E-655C-4FF9-96B9-807A24DF09E6}"/>
            </a:ext>
          </a:extLst>
        </xdr:cNvPr>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5D0FEA57-260D-435A-B87C-4FFD35A2E4F0}"/>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24" name="フローチャート: 判断 523">
          <a:extLst>
            <a:ext uri="{FF2B5EF4-FFF2-40B4-BE49-F238E27FC236}">
              <a16:creationId xmlns:a16="http://schemas.microsoft.com/office/drawing/2014/main" id="{A7689AF9-28D4-41E1-8DE4-981E7CBF2E9B}"/>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525" name="フローチャート: 判断 524">
          <a:extLst>
            <a:ext uri="{FF2B5EF4-FFF2-40B4-BE49-F238E27FC236}">
              <a16:creationId xmlns:a16="http://schemas.microsoft.com/office/drawing/2014/main" id="{D9B24915-B689-4C55-BDBF-E854E4193494}"/>
            </a:ext>
          </a:extLst>
        </xdr:cNvPr>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102362</xdr:rowOff>
    </xdr:from>
    <xdr:to>
      <xdr:col>76</xdr:col>
      <xdr:colOff>165100</xdr:colOff>
      <xdr:row>64</xdr:row>
      <xdr:rowOff>32512</xdr:rowOff>
    </xdr:to>
    <xdr:sp macro="" textlink="">
      <xdr:nvSpPr>
        <xdr:cNvPr id="526" name="フローチャート: 判断 525">
          <a:extLst>
            <a:ext uri="{FF2B5EF4-FFF2-40B4-BE49-F238E27FC236}">
              <a16:creationId xmlns:a16="http://schemas.microsoft.com/office/drawing/2014/main" id="{3337F9D5-71B5-4A43-AAA0-B91D253E1FD6}"/>
            </a:ext>
          </a:extLst>
        </xdr:cNvPr>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E38F465F-AF53-4B6B-A46D-4D8F4D4DD6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278F9C6-677D-48D3-9723-5A510C049D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4BF454BF-F2FD-40D5-BF7C-FC58E42996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2306816-75C1-4E39-B50B-5DCABEEEA3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263FB54-5E9D-439B-AF87-C90A382D0A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32" name="楕円 531">
          <a:extLst>
            <a:ext uri="{FF2B5EF4-FFF2-40B4-BE49-F238E27FC236}">
              <a16:creationId xmlns:a16="http://schemas.microsoft.com/office/drawing/2014/main" id="{A11A66E1-E547-42BB-9721-AEE6A719B177}"/>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15AA2BF3-01D4-4BC9-BA8C-35C913170F1D}"/>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34" name="楕円 533">
          <a:extLst>
            <a:ext uri="{FF2B5EF4-FFF2-40B4-BE49-F238E27FC236}">
              <a16:creationId xmlns:a16="http://schemas.microsoft.com/office/drawing/2014/main" id="{48A3F442-2412-46CA-8970-1057CC28DD5C}"/>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535" name="直線コネクタ 534">
          <a:extLst>
            <a:ext uri="{FF2B5EF4-FFF2-40B4-BE49-F238E27FC236}">
              <a16:creationId xmlns:a16="http://schemas.microsoft.com/office/drawing/2014/main" id="{A35322A9-2B10-4DEC-B26E-425DA8B901F1}"/>
            </a:ext>
          </a:extLst>
        </xdr:cNvPr>
        <xdr:cNvCxnSpPr/>
      </xdr:nvCxnSpPr>
      <xdr:spPr>
        <a:xfrm flipV="1">
          <a:off x="15481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36" name="楕円 535">
          <a:extLst>
            <a:ext uri="{FF2B5EF4-FFF2-40B4-BE49-F238E27FC236}">
              <a16:creationId xmlns:a16="http://schemas.microsoft.com/office/drawing/2014/main" id="{0371BF84-EB78-42CB-BAEB-04341D7526FA}"/>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125730</xdr:rowOff>
    </xdr:to>
    <xdr:cxnSp macro="">
      <xdr:nvCxnSpPr>
        <xdr:cNvPr id="537" name="直線コネクタ 536">
          <a:extLst>
            <a:ext uri="{FF2B5EF4-FFF2-40B4-BE49-F238E27FC236}">
              <a16:creationId xmlns:a16="http://schemas.microsoft.com/office/drawing/2014/main" id="{54CBE4B9-A0E7-4265-97E2-9C3DF8239ED8}"/>
            </a:ext>
          </a:extLst>
        </xdr:cNvPr>
        <xdr:cNvCxnSpPr/>
      </xdr:nvCxnSpPr>
      <xdr:spPr>
        <a:xfrm flipV="1">
          <a:off x="14592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108221</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14BC2B07-8DA6-4A36-8A82-8854FC02C92E}"/>
            </a:ext>
          </a:extLst>
        </xdr:cNvPr>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23639</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2CB8DD4E-35D0-4458-BE83-DECED681B25A}"/>
            </a:ext>
          </a:extLst>
        </xdr:cNvPr>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367B31ED-2D62-42BC-9A36-565CFF82E6C7}"/>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A076DE84-3DDF-4051-9633-D88C5C703C22}"/>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1C37D946-2D4F-4F7B-9661-12AC52F8A2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4928AAE8-3748-4174-A915-7F5BF37284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BBF83739-1732-467E-BFEA-D78DEE0D50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712EFE6A-8B0F-41A5-9BF6-DC3A93094C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8797593B-1E5D-4FDE-93FE-322EF538D7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C7B5A42E-AE08-465E-B765-0AD0D096A0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49674BBD-FAE7-4239-9F19-96E5B5007B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7AE1D1F7-7247-444E-B90A-03A4829307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4045605A-23A1-423D-83D2-7099C3CD5C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F0F92CA-14F6-4621-8EC4-B6216C0731D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60CC281-2A59-4598-85EC-FEEAA7F7C10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15D7494C-3951-4F97-B530-0FDEC4CCEF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3AEB6BBC-EA7C-4BA0-A5B1-00B9DBED8A5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6C93BC52-4335-4481-9028-DA7E6473EC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6E2D9363-2D5B-47E8-B690-1CFD81F6003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A860B65F-86D3-4904-A563-F37AB680BEF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5191705-5E55-4C61-A874-2C384A3A45A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1558385A-319B-47E7-B921-2EDFB6C7C6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666D9F80-4A13-4833-AA40-4D2C008E7A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30781CBB-BE54-4D60-AEB4-741126A0905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4003F6FD-B229-48FA-AC06-69C9ECEED75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563" name="直線コネクタ 562">
          <a:extLst>
            <a:ext uri="{FF2B5EF4-FFF2-40B4-BE49-F238E27FC236}">
              <a16:creationId xmlns:a16="http://schemas.microsoft.com/office/drawing/2014/main" id="{6682A060-B9D6-4E4B-8704-6F9126908DE6}"/>
            </a:ext>
          </a:extLst>
        </xdr:cNvPr>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BCEBE393-0DCC-4701-9B32-F61E677C81C1}"/>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5" name="直線コネクタ 564">
          <a:extLst>
            <a:ext uri="{FF2B5EF4-FFF2-40B4-BE49-F238E27FC236}">
              <a16:creationId xmlns:a16="http://schemas.microsoft.com/office/drawing/2014/main" id="{EADE3D96-02BE-41C6-AFBC-1A5609118846}"/>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0D595A04-F288-45EF-AA06-738E5955B316}"/>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7" name="直線コネクタ 566">
          <a:extLst>
            <a:ext uri="{FF2B5EF4-FFF2-40B4-BE49-F238E27FC236}">
              <a16:creationId xmlns:a16="http://schemas.microsoft.com/office/drawing/2014/main" id="{3FFABAC4-A0C0-45BB-9690-88F207EA346A}"/>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2F05B47E-2044-48D3-8A57-3DD9EB876BD8}"/>
            </a:ext>
          </a:extLst>
        </xdr:cNvPr>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69" name="フローチャート: 判断 568">
          <a:extLst>
            <a:ext uri="{FF2B5EF4-FFF2-40B4-BE49-F238E27FC236}">
              <a16:creationId xmlns:a16="http://schemas.microsoft.com/office/drawing/2014/main" id="{91851291-D601-45F6-BB6F-96AD78B48926}"/>
            </a:ext>
          </a:extLst>
        </xdr:cNvPr>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570" name="フローチャート: 判断 569">
          <a:extLst>
            <a:ext uri="{FF2B5EF4-FFF2-40B4-BE49-F238E27FC236}">
              <a16:creationId xmlns:a16="http://schemas.microsoft.com/office/drawing/2014/main" id="{221E1BE9-3F9B-4A3D-9C05-5800D6B8A425}"/>
            </a:ext>
          </a:extLst>
        </xdr:cNvPr>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571" name="フローチャート: 判断 570">
          <a:extLst>
            <a:ext uri="{FF2B5EF4-FFF2-40B4-BE49-F238E27FC236}">
              <a16:creationId xmlns:a16="http://schemas.microsoft.com/office/drawing/2014/main" id="{DFCBDF10-C790-4FD2-9FC3-CCEA89B9DBC0}"/>
            </a:ext>
          </a:extLst>
        </xdr:cNvPr>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5C7C3011-3802-49E0-8779-B41B5F430A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22280DC2-3698-4245-A012-61A1ABCB82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97E526C6-8A37-403D-9B56-919DFF815A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D3214B1-8698-457C-ABF0-617B01BA8E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F5DEF02-7102-4898-B5B3-89CB7712DD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7" name="楕円 576">
          <a:extLst>
            <a:ext uri="{FF2B5EF4-FFF2-40B4-BE49-F238E27FC236}">
              <a16:creationId xmlns:a16="http://schemas.microsoft.com/office/drawing/2014/main" id="{6BF287CB-AEBB-4744-840C-489418DE5586}"/>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78" name="【保健センター・保健所】&#10;一人当たり面積該当値テキスト">
          <a:extLst>
            <a:ext uri="{FF2B5EF4-FFF2-40B4-BE49-F238E27FC236}">
              <a16:creationId xmlns:a16="http://schemas.microsoft.com/office/drawing/2014/main" id="{50DA8E9B-7609-414C-B682-73B910AB9CCC}"/>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9" name="楕円 578">
          <a:extLst>
            <a:ext uri="{FF2B5EF4-FFF2-40B4-BE49-F238E27FC236}">
              <a16:creationId xmlns:a16="http://schemas.microsoft.com/office/drawing/2014/main" id="{376794E6-DFBF-4D41-9750-1E72D601C909}"/>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80" name="直線コネクタ 579">
          <a:extLst>
            <a:ext uri="{FF2B5EF4-FFF2-40B4-BE49-F238E27FC236}">
              <a16:creationId xmlns:a16="http://schemas.microsoft.com/office/drawing/2014/main" id="{D17394B9-6BB5-47C7-ABD5-4FF01EFDAA1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xdr:rowOff>
    </xdr:from>
    <xdr:to>
      <xdr:col>107</xdr:col>
      <xdr:colOff>101600</xdr:colOff>
      <xdr:row>63</xdr:row>
      <xdr:rowOff>110236</xdr:rowOff>
    </xdr:to>
    <xdr:sp macro="" textlink="">
      <xdr:nvSpPr>
        <xdr:cNvPr id="581" name="楕円 580">
          <a:extLst>
            <a:ext uri="{FF2B5EF4-FFF2-40B4-BE49-F238E27FC236}">
              <a16:creationId xmlns:a16="http://schemas.microsoft.com/office/drawing/2014/main" id="{7B977A08-05C0-4332-B3F4-F8D8C7EAEDD9}"/>
            </a:ext>
          </a:extLst>
        </xdr:cNvPr>
        <xdr:cNvSpPr/>
      </xdr:nvSpPr>
      <xdr:spPr>
        <a:xfrm>
          <a:off x="20383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59436</xdr:rowOff>
    </xdr:to>
    <xdr:cxnSp macro="">
      <xdr:nvCxnSpPr>
        <xdr:cNvPr id="582" name="直線コネクタ 581">
          <a:extLst>
            <a:ext uri="{FF2B5EF4-FFF2-40B4-BE49-F238E27FC236}">
              <a16:creationId xmlns:a16="http://schemas.microsoft.com/office/drawing/2014/main" id="{3B1D472E-131C-4083-86A3-55702E6374C4}"/>
            </a:ext>
          </a:extLst>
        </xdr:cNvPr>
        <xdr:cNvCxnSpPr/>
      </xdr:nvCxnSpPr>
      <xdr:spPr>
        <a:xfrm flipV="1">
          <a:off x="20434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110761</xdr:rowOff>
    </xdr:from>
    <xdr:ext cx="469744" cy="259045"/>
    <xdr:sp macro="" textlink="">
      <xdr:nvSpPr>
        <xdr:cNvPr id="583" name="n_1aveValue【保健センター・保健所】&#10;一人当たり面積">
          <a:extLst>
            <a:ext uri="{FF2B5EF4-FFF2-40B4-BE49-F238E27FC236}">
              <a16:creationId xmlns:a16="http://schemas.microsoft.com/office/drawing/2014/main" id="{C596DB78-8315-4D2D-A785-C7EA1EA7E85D}"/>
            </a:ext>
          </a:extLst>
        </xdr:cNvPr>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584" name="n_2aveValue【保健センター・保健所】&#10;一人当たり面積">
          <a:extLst>
            <a:ext uri="{FF2B5EF4-FFF2-40B4-BE49-F238E27FC236}">
              <a16:creationId xmlns:a16="http://schemas.microsoft.com/office/drawing/2014/main" id="{8A71A154-6A35-404E-8A99-ACAEEBF77C8D}"/>
            </a:ext>
          </a:extLst>
        </xdr:cNvPr>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85" name="n_1mainValue【保健センター・保健所】&#10;一人当たり面積">
          <a:extLst>
            <a:ext uri="{FF2B5EF4-FFF2-40B4-BE49-F238E27FC236}">
              <a16:creationId xmlns:a16="http://schemas.microsoft.com/office/drawing/2014/main" id="{18C52FDC-9F9D-46F6-8BEF-882D66FAC4FD}"/>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101363</xdr:rowOff>
    </xdr:from>
    <xdr:ext cx="469744" cy="259045"/>
    <xdr:sp macro="" textlink="">
      <xdr:nvSpPr>
        <xdr:cNvPr id="586" name="n_2mainValue【保健センター・保健所】&#10;一人当たり面積">
          <a:extLst>
            <a:ext uri="{FF2B5EF4-FFF2-40B4-BE49-F238E27FC236}">
              <a16:creationId xmlns:a16="http://schemas.microsoft.com/office/drawing/2014/main" id="{9FAB9223-A219-41BF-9D74-B8FDA4E26C53}"/>
            </a:ext>
          </a:extLst>
        </xdr:cNvPr>
        <xdr:cNvSpPr txBox="1"/>
      </xdr:nvSpPr>
      <xdr:spPr>
        <a:xfrm>
          <a:off x="20199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19852EB7-7BDB-47AC-8747-74F7C5CB36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3454EE1C-17CA-491D-BA7D-500B6637D4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5B606CC0-5F40-46E5-B80E-A2CA6548D1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B16B6632-DD1E-47BD-9A26-9C305BBA08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04E32271-3F93-402F-9DC5-2D1025EF83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7845772E-6421-4232-8480-3DE4F1DC34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BD25C95C-B827-4035-A31D-977858DEC0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B04B06A7-C9B9-46B1-8BBA-ED7BFF2412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138C1C88-95C4-4099-861C-1BB3C73316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2746E9ED-C443-41B6-90C3-0489D5DC69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7" name="テキスト ボックス 596">
          <a:extLst>
            <a:ext uri="{FF2B5EF4-FFF2-40B4-BE49-F238E27FC236}">
              <a16:creationId xmlns:a16="http://schemas.microsoft.com/office/drawing/2014/main" id="{DFAC12BC-B2D0-4989-936E-9BCA208E83B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a:extLst>
            <a:ext uri="{FF2B5EF4-FFF2-40B4-BE49-F238E27FC236}">
              <a16:creationId xmlns:a16="http://schemas.microsoft.com/office/drawing/2014/main" id="{8965FB24-4043-4494-ACBA-A29BFD8081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9" name="テキスト ボックス 598">
          <a:extLst>
            <a:ext uri="{FF2B5EF4-FFF2-40B4-BE49-F238E27FC236}">
              <a16:creationId xmlns:a16="http://schemas.microsoft.com/office/drawing/2014/main" id="{FE1F1EFB-B537-436E-8358-69D54B92634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a:extLst>
            <a:ext uri="{FF2B5EF4-FFF2-40B4-BE49-F238E27FC236}">
              <a16:creationId xmlns:a16="http://schemas.microsoft.com/office/drawing/2014/main" id="{43DF9F83-0F00-4278-986A-FE69B3E7E6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a:extLst>
            <a:ext uri="{FF2B5EF4-FFF2-40B4-BE49-F238E27FC236}">
              <a16:creationId xmlns:a16="http://schemas.microsoft.com/office/drawing/2014/main" id="{48424C0A-9C63-4BBD-BF05-1BE7C5D147E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a:extLst>
            <a:ext uri="{FF2B5EF4-FFF2-40B4-BE49-F238E27FC236}">
              <a16:creationId xmlns:a16="http://schemas.microsoft.com/office/drawing/2014/main" id="{B51A5CD6-E60C-4D0B-9C3C-D756E01398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a:extLst>
            <a:ext uri="{FF2B5EF4-FFF2-40B4-BE49-F238E27FC236}">
              <a16:creationId xmlns:a16="http://schemas.microsoft.com/office/drawing/2014/main" id="{DB9CC935-C538-4807-85D8-0C5F13CAB5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a:extLst>
            <a:ext uri="{FF2B5EF4-FFF2-40B4-BE49-F238E27FC236}">
              <a16:creationId xmlns:a16="http://schemas.microsoft.com/office/drawing/2014/main" id="{7190BC6A-7371-4DBF-86C3-86B5AA304E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a:extLst>
            <a:ext uri="{FF2B5EF4-FFF2-40B4-BE49-F238E27FC236}">
              <a16:creationId xmlns:a16="http://schemas.microsoft.com/office/drawing/2014/main" id="{1A91031E-14AC-48EC-AA50-9F9A4A9B190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a:extLst>
            <a:ext uri="{FF2B5EF4-FFF2-40B4-BE49-F238E27FC236}">
              <a16:creationId xmlns:a16="http://schemas.microsoft.com/office/drawing/2014/main" id="{E86D8B54-FBE9-4972-948D-353C7DC5C1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B06ED32A-F076-4AE7-B7DC-E235AAF168E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6FED9AC2-2EB4-4BDB-A1BF-3E012DA5FA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25189A9E-8517-4F83-8E03-92DC69BB0F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a:extLst>
            <a:ext uri="{FF2B5EF4-FFF2-40B4-BE49-F238E27FC236}">
              <a16:creationId xmlns:a16="http://schemas.microsoft.com/office/drawing/2014/main" id="{3FF9DC13-1243-4D83-BF64-5803435E4E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611" name="直線コネクタ 610">
          <a:extLst>
            <a:ext uri="{FF2B5EF4-FFF2-40B4-BE49-F238E27FC236}">
              <a16:creationId xmlns:a16="http://schemas.microsoft.com/office/drawing/2014/main" id="{59EEB2B5-BE6A-4CC7-AC48-99B65A5D4348}"/>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12" name="【消防施設】&#10;有形固定資産減価償却率最小値テキスト">
          <a:extLst>
            <a:ext uri="{FF2B5EF4-FFF2-40B4-BE49-F238E27FC236}">
              <a16:creationId xmlns:a16="http://schemas.microsoft.com/office/drawing/2014/main" id="{0DD6A961-EB38-4A21-BDE3-0DC0F1F39731}"/>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13" name="直線コネクタ 612">
          <a:extLst>
            <a:ext uri="{FF2B5EF4-FFF2-40B4-BE49-F238E27FC236}">
              <a16:creationId xmlns:a16="http://schemas.microsoft.com/office/drawing/2014/main" id="{582B7984-2C23-47D7-BEBD-F569394CE82C}"/>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4" name="【消防施設】&#10;有形固定資産減価償却率最大値テキスト">
          <a:extLst>
            <a:ext uri="{FF2B5EF4-FFF2-40B4-BE49-F238E27FC236}">
              <a16:creationId xmlns:a16="http://schemas.microsoft.com/office/drawing/2014/main" id="{37AFD57D-E68D-4672-9A65-4DE6A60DBDD7}"/>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5" name="直線コネクタ 614">
          <a:extLst>
            <a:ext uri="{FF2B5EF4-FFF2-40B4-BE49-F238E27FC236}">
              <a16:creationId xmlns:a16="http://schemas.microsoft.com/office/drawing/2014/main" id="{533F8CDE-C6F0-4FDD-8ADA-7697A0B61AD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16" name="【消防施設】&#10;有形固定資産減価償却率平均値テキスト">
          <a:extLst>
            <a:ext uri="{FF2B5EF4-FFF2-40B4-BE49-F238E27FC236}">
              <a16:creationId xmlns:a16="http://schemas.microsoft.com/office/drawing/2014/main" id="{DF8F626E-2A42-4E01-AE46-3B0FF5122666}"/>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17" name="フローチャート: 判断 616">
          <a:extLst>
            <a:ext uri="{FF2B5EF4-FFF2-40B4-BE49-F238E27FC236}">
              <a16:creationId xmlns:a16="http://schemas.microsoft.com/office/drawing/2014/main" id="{81251201-85BC-4883-AB04-5A7B4C61042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18" name="フローチャート: 判断 617">
          <a:extLst>
            <a:ext uri="{FF2B5EF4-FFF2-40B4-BE49-F238E27FC236}">
              <a16:creationId xmlns:a16="http://schemas.microsoft.com/office/drawing/2014/main" id="{C598481E-8FC1-4169-B8EB-A5B92E635882}"/>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19" name="フローチャート: 判断 618">
          <a:extLst>
            <a:ext uri="{FF2B5EF4-FFF2-40B4-BE49-F238E27FC236}">
              <a16:creationId xmlns:a16="http://schemas.microsoft.com/office/drawing/2014/main" id="{B7EF06C3-D6FC-4B10-AFFE-1F2BCB4324ED}"/>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560EF28-906A-48B5-BB5A-98ACA3545B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1813916-21C3-4256-BC69-88165E50BF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ED762A9-5330-4B55-AE7D-0AD36DF453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E94FD834-8AF9-47CD-814E-A9612F2A9C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8C72189F-268B-4A36-BE24-F4AF9574EC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25" name="楕円 624">
          <a:extLst>
            <a:ext uri="{FF2B5EF4-FFF2-40B4-BE49-F238E27FC236}">
              <a16:creationId xmlns:a16="http://schemas.microsoft.com/office/drawing/2014/main" id="{8864A81B-17F9-461C-BCB2-3E055CEA68E6}"/>
            </a:ext>
          </a:extLst>
        </xdr:cNvPr>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124477</xdr:rowOff>
    </xdr:from>
    <xdr:ext cx="405111" cy="259045"/>
    <xdr:sp macro="" textlink="">
      <xdr:nvSpPr>
        <xdr:cNvPr id="626" name="【消防施設】&#10;有形固定資産減価償却率該当値テキスト">
          <a:extLst>
            <a:ext uri="{FF2B5EF4-FFF2-40B4-BE49-F238E27FC236}">
              <a16:creationId xmlns:a16="http://schemas.microsoft.com/office/drawing/2014/main" id="{6A26CFB6-376A-4846-B330-A337DB511660}"/>
            </a:ext>
          </a:extLst>
        </xdr:cNvPr>
        <xdr:cNvSpPr txBox="1"/>
      </xdr:nvSpPr>
      <xdr:spPr>
        <a:xfrm>
          <a:off x="16357600"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154939</xdr:rowOff>
    </xdr:from>
    <xdr:to>
      <xdr:col>81</xdr:col>
      <xdr:colOff>101600</xdr:colOff>
      <xdr:row>79</xdr:row>
      <xdr:rowOff>85089</xdr:rowOff>
    </xdr:to>
    <xdr:sp macro="" textlink="">
      <xdr:nvSpPr>
        <xdr:cNvPr id="627" name="楕円 626">
          <a:extLst>
            <a:ext uri="{FF2B5EF4-FFF2-40B4-BE49-F238E27FC236}">
              <a16:creationId xmlns:a16="http://schemas.microsoft.com/office/drawing/2014/main" id="{5E469AD0-9C48-4884-A987-30154E13EEB4}"/>
            </a:ext>
          </a:extLst>
        </xdr:cNvPr>
        <xdr:cNvSpPr/>
      </xdr:nvSpPr>
      <xdr:spPr>
        <a:xfrm>
          <a:off x="15430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34289</xdr:rowOff>
    </xdr:to>
    <xdr:cxnSp macro="">
      <xdr:nvCxnSpPr>
        <xdr:cNvPr id="628" name="直線コネクタ 627">
          <a:extLst>
            <a:ext uri="{FF2B5EF4-FFF2-40B4-BE49-F238E27FC236}">
              <a16:creationId xmlns:a16="http://schemas.microsoft.com/office/drawing/2014/main" id="{E98345F9-2FC8-4B78-9054-CFEFCDDA0E5A}"/>
            </a:ext>
          </a:extLst>
        </xdr:cNvPr>
        <xdr:cNvCxnSpPr/>
      </xdr:nvCxnSpPr>
      <xdr:spPr>
        <a:xfrm flipV="1">
          <a:off x="15481300" y="135255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29" name="n_1aveValue【消防施設】&#10;有形固定資産減価償却率">
          <a:extLst>
            <a:ext uri="{FF2B5EF4-FFF2-40B4-BE49-F238E27FC236}">
              <a16:creationId xmlns:a16="http://schemas.microsoft.com/office/drawing/2014/main" id="{359120D9-C382-4E0B-826B-F5824E79F858}"/>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30" name="n_2aveValue【消防施設】&#10;有形固定資産減価償却率">
          <a:extLst>
            <a:ext uri="{FF2B5EF4-FFF2-40B4-BE49-F238E27FC236}">
              <a16:creationId xmlns:a16="http://schemas.microsoft.com/office/drawing/2014/main" id="{E68D4954-F556-4FBC-AF12-1F135BA3E7A6}"/>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101616</xdr:rowOff>
    </xdr:from>
    <xdr:ext cx="405111" cy="259045"/>
    <xdr:sp macro="" textlink="">
      <xdr:nvSpPr>
        <xdr:cNvPr id="631" name="n_1mainValue【消防施設】&#10;有形固定資産減価償却率">
          <a:extLst>
            <a:ext uri="{FF2B5EF4-FFF2-40B4-BE49-F238E27FC236}">
              <a16:creationId xmlns:a16="http://schemas.microsoft.com/office/drawing/2014/main" id="{81F20652-BDC5-49DF-B9B0-34EA0240D536}"/>
            </a:ext>
          </a:extLst>
        </xdr:cNvPr>
        <xdr:cNvSpPr txBox="1"/>
      </xdr:nvSpPr>
      <xdr:spPr>
        <a:xfrm>
          <a:off x="15266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462E7A8-C6D8-46C8-8211-4B4D017680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E0B08FC-F6CD-4FA2-8B62-E54EBD4D42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87ABA162-419D-43DA-AFCF-F497C03451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2E25737C-6647-40CE-ACE8-27C3D7EA2A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DD71C36F-1F87-4203-B804-642F1BA096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2038C3-F3AC-4169-9165-B6125D2129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E1A8A6DE-92B7-4C0B-89BE-169E5A9F1B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D85567E3-4963-466B-BA1C-DBEDB7FE02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5141E65-E5D9-4D46-86CD-AB11FFF2E2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EB55A7F8-2EBE-4C55-B9DA-EB7BC41057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B99D6020-B9CF-43C4-891C-AB3EE0E7743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B2EC6596-895D-499B-A82A-12ACF19A1A6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8797FBAA-F1BD-413B-A1E7-508D0749BB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450EF53-922A-4083-BDB7-A6C8024754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816A6D68-F089-4137-B555-5187BB856C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FB21DD51-1D0D-46CE-B552-86E21C98859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C8B327D4-C5CC-4F65-BD59-BA0071D622F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1E20767F-3CC1-4725-A5AD-D51CD94F56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69881D47-290A-4216-9193-B4F063BDC7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66427819-6699-4B34-91D6-5D4C91DA52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E6D99C5C-6C0F-4840-8487-2EDBA8D334B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E562BF81-9E65-439D-A60E-69E7D70184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a:extLst>
            <a:ext uri="{FF2B5EF4-FFF2-40B4-BE49-F238E27FC236}">
              <a16:creationId xmlns:a16="http://schemas.microsoft.com/office/drawing/2014/main" id="{1A4A755E-8EA8-44A6-817E-AD211F8CF7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655" name="直線コネクタ 654">
          <a:extLst>
            <a:ext uri="{FF2B5EF4-FFF2-40B4-BE49-F238E27FC236}">
              <a16:creationId xmlns:a16="http://schemas.microsoft.com/office/drawing/2014/main" id="{ECC6CA43-090B-44B5-98FD-3DF5EFB6EE4C}"/>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6" name="【消防施設】&#10;一人当たり面積最小値テキスト">
          <a:extLst>
            <a:ext uri="{FF2B5EF4-FFF2-40B4-BE49-F238E27FC236}">
              <a16:creationId xmlns:a16="http://schemas.microsoft.com/office/drawing/2014/main" id="{439F0210-1FED-4D2F-BF04-86628BE7E95C}"/>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7" name="直線コネクタ 656">
          <a:extLst>
            <a:ext uri="{FF2B5EF4-FFF2-40B4-BE49-F238E27FC236}">
              <a16:creationId xmlns:a16="http://schemas.microsoft.com/office/drawing/2014/main" id="{C164FFAE-08F5-4F2C-9643-3B71C5235DA5}"/>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658" name="【消防施設】&#10;一人当たり面積最大値テキスト">
          <a:extLst>
            <a:ext uri="{FF2B5EF4-FFF2-40B4-BE49-F238E27FC236}">
              <a16:creationId xmlns:a16="http://schemas.microsoft.com/office/drawing/2014/main" id="{0436D55D-5124-4538-9BF4-706A1E23642F}"/>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659" name="直線コネクタ 658">
          <a:extLst>
            <a:ext uri="{FF2B5EF4-FFF2-40B4-BE49-F238E27FC236}">
              <a16:creationId xmlns:a16="http://schemas.microsoft.com/office/drawing/2014/main" id="{B6F73CCE-E33F-4BA5-BDCC-B7EBCE0DC8EC}"/>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660" name="【消防施設】&#10;一人当たり面積平均値テキスト">
          <a:extLst>
            <a:ext uri="{FF2B5EF4-FFF2-40B4-BE49-F238E27FC236}">
              <a16:creationId xmlns:a16="http://schemas.microsoft.com/office/drawing/2014/main" id="{5D180CDA-74D8-4D39-A636-AD964D179162}"/>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61" name="フローチャート: 判断 660">
          <a:extLst>
            <a:ext uri="{FF2B5EF4-FFF2-40B4-BE49-F238E27FC236}">
              <a16:creationId xmlns:a16="http://schemas.microsoft.com/office/drawing/2014/main" id="{C8C2A188-DE45-4C8A-B9A6-90EE4A6C4ECC}"/>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662" name="フローチャート: 判断 661">
          <a:extLst>
            <a:ext uri="{FF2B5EF4-FFF2-40B4-BE49-F238E27FC236}">
              <a16:creationId xmlns:a16="http://schemas.microsoft.com/office/drawing/2014/main" id="{FD0E0A27-F20A-4C96-99EC-8640AFC59C34}"/>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63" name="フローチャート: 判断 662">
          <a:extLst>
            <a:ext uri="{FF2B5EF4-FFF2-40B4-BE49-F238E27FC236}">
              <a16:creationId xmlns:a16="http://schemas.microsoft.com/office/drawing/2014/main" id="{ECEA109B-D5D6-4E4C-9E0F-DE7D68A6C2B1}"/>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317D741-CF29-46FC-A68F-7B699AE21E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91C2CB5-72EA-4C96-A954-463920139C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294BA91-704D-456A-A6B8-D1C2A114D1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DED3A3F-E85D-4ED1-AAF7-AA313080C7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0FF21CA-7985-4260-A7B1-FD3B115C35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9" name="楕円 668">
          <a:extLst>
            <a:ext uri="{FF2B5EF4-FFF2-40B4-BE49-F238E27FC236}">
              <a16:creationId xmlns:a16="http://schemas.microsoft.com/office/drawing/2014/main" id="{1EEF8462-574C-4F2D-8F78-04EB6149B85D}"/>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70" name="【消防施設】&#10;一人当たり面積該当値テキスト">
          <a:extLst>
            <a:ext uri="{FF2B5EF4-FFF2-40B4-BE49-F238E27FC236}">
              <a16:creationId xmlns:a16="http://schemas.microsoft.com/office/drawing/2014/main" id="{3FA583C1-4975-4F28-BD72-55837FE7B967}"/>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671" name="楕円 670">
          <a:extLst>
            <a:ext uri="{FF2B5EF4-FFF2-40B4-BE49-F238E27FC236}">
              <a16:creationId xmlns:a16="http://schemas.microsoft.com/office/drawing/2014/main" id="{16A7D345-3923-41E6-9578-F848E3D2A7C9}"/>
            </a:ext>
          </a:extLst>
        </xdr:cNvPr>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156211</xdr:rowOff>
    </xdr:to>
    <xdr:cxnSp macro="">
      <xdr:nvCxnSpPr>
        <xdr:cNvPr id="672" name="直線コネクタ 671">
          <a:extLst>
            <a:ext uri="{FF2B5EF4-FFF2-40B4-BE49-F238E27FC236}">
              <a16:creationId xmlns:a16="http://schemas.microsoft.com/office/drawing/2014/main" id="{90350A0D-853D-4721-B647-79C3A3374BB9}"/>
            </a:ext>
          </a:extLst>
        </xdr:cNvPr>
        <xdr:cNvCxnSpPr/>
      </xdr:nvCxnSpPr>
      <xdr:spPr>
        <a:xfrm flipV="1">
          <a:off x="21323300" y="14554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673" name="n_1aveValue【消防施設】&#10;一人当たり面積">
          <a:extLst>
            <a:ext uri="{FF2B5EF4-FFF2-40B4-BE49-F238E27FC236}">
              <a16:creationId xmlns:a16="http://schemas.microsoft.com/office/drawing/2014/main" id="{5EB67A76-5659-4F10-B76C-B71A5DA3FA5A}"/>
            </a:ext>
          </a:extLst>
        </xdr:cNvPr>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74" name="n_2aveValue【消防施設】&#10;一人当たり面積">
          <a:extLst>
            <a:ext uri="{FF2B5EF4-FFF2-40B4-BE49-F238E27FC236}">
              <a16:creationId xmlns:a16="http://schemas.microsoft.com/office/drawing/2014/main" id="{DFE45970-7BC5-4DC3-9ACD-2B96025E5749}"/>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26688</xdr:rowOff>
    </xdr:from>
    <xdr:ext cx="469744" cy="259045"/>
    <xdr:sp macro="" textlink="">
      <xdr:nvSpPr>
        <xdr:cNvPr id="675" name="n_1mainValue【消防施設】&#10;一人当たり面積">
          <a:extLst>
            <a:ext uri="{FF2B5EF4-FFF2-40B4-BE49-F238E27FC236}">
              <a16:creationId xmlns:a16="http://schemas.microsoft.com/office/drawing/2014/main" id="{7A36B194-A6FA-4834-8EAB-6CF11600DCE4}"/>
            </a:ext>
          </a:extLst>
        </xdr:cNvPr>
        <xdr:cNvSpPr txBox="1"/>
      </xdr:nvSpPr>
      <xdr:spPr>
        <a:xfrm>
          <a:off x="21075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846C9762-2203-4296-AA67-4E9AC59BA4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3D9D5475-3FC5-41EC-B7DF-417A54C440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145B3240-CC99-4C5D-A010-E09E44300B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342B35C2-D057-4D54-B44E-A089BFB282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BE5B81D5-C490-44F4-BF48-1BA089E695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C9AD1250-60A5-4FAC-A504-1804EA8CBC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DBD1FF70-D8CA-41A0-B04B-00A59C8D70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17C6B068-8E54-4511-9B0D-378C97E624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706486EE-851F-4B6B-AAC9-4D1F158DED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6624FC8B-AF9D-4B4B-9C02-897CFD089D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8A6B02C-60D8-4EB3-A1B6-B9D2AA41C7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E54428F2-4E10-45B8-AA45-64B857FEF03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74F66394-FE35-4915-AFB4-D189025A39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09DEAE47-166E-42CD-9317-37ABE9198A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1263C969-D3C9-4165-86D6-C8A5D23BA5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380F78BB-2829-481B-9346-38EBA264CA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A52A28CD-5119-41C4-8F75-7F6A7A0F09D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27D3F1EA-93F5-46A8-BEE7-272AC4C6621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F2854988-4FDB-444E-B02F-04D40993F4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96EDFFC3-718F-4645-A9B6-F600E36DDD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1EE84278-5F2A-4BB3-BCD8-64B1C9879F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7A00EDF8-4919-4891-8EA9-28801C6CDD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DD453CE6-8380-4BD3-A7B1-69C8C15392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E9659C8E-72F5-4FC6-9304-249735E4543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8926A231-EB8A-43BB-83A1-EB158B03C9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01" name="直線コネクタ 700">
          <a:extLst>
            <a:ext uri="{FF2B5EF4-FFF2-40B4-BE49-F238E27FC236}">
              <a16:creationId xmlns:a16="http://schemas.microsoft.com/office/drawing/2014/main" id="{6F0C04A3-4238-4062-B436-D5368DF70D1F}"/>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02" name="【庁舎】&#10;有形固定資産減価償却率最小値テキスト">
          <a:extLst>
            <a:ext uri="{FF2B5EF4-FFF2-40B4-BE49-F238E27FC236}">
              <a16:creationId xmlns:a16="http://schemas.microsoft.com/office/drawing/2014/main" id="{AB3FDB3F-8109-4B43-9E3F-62A361B22CBE}"/>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03" name="直線コネクタ 702">
          <a:extLst>
            <a:ext uri="{FF2B5EF4-FFF2-40B4-BE49-F238E27FC236}">
              <a16:creationId xmlns:a16="http://schemas.microsoft.com/office/drawing/2014/main" id="{3EAFC603-34A2-4DDD-B17B-AF6975F83515}"/>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a:extLst>
            <a:ext uri="{FF2B5EF4-FFF2-40B4-BE49-F238E27FC236}">
              <a16:creationId xmlns:a16="http://schemas.microsoft.com/office/drawing/2014/main" id="{DC1EAF52-EF18-4D93-944C-A2D6EE0397A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a:extLst>
            <a:ext uri="{FF2B5EF4-FFF2-40B4-BE49-F238E27FC236}">
              <a16:creationId xmlns:a16="http://schemas.microsoft.com/office/drawing/2014/main" id="{38AF5807-B88E-4F9A-9B74-F5109E05AEA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706" name="【庁舎】&#10;有形固定資産減価償却率平均値テキスト">
          <a:extLst>
            <a:ext uri="{FF2B5EF4-FFF2-40B4-BE49-F238E27FC236}">
              <a16:creationId xmlns:a16="http://schemas.microsoft.com/office/drawing/2014/main" id="{56ED5F15-987D-48A0-87EE-A465176C46EB}"/>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707" name="フローチャート: 判断 706">
          <a:extLst>
            <a:ext uri="{FF2B5EF4-FFF2-40B4-BE49-F238E27FC236}">
              <a16:creationId xmlns:a16="http://schemas.microsoft.com/office/drawing/2014/main" id="{DC08A182-0A80-4BAF-818D-C74F41AA5F8A}"/>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708" name="フローチャート: 判断 707">
          <a:extLst>
            <a:ext uri="{FF2B5EF4-FFF2-40B4-BE49-F238E27FC236}">
              <a16:creationId xmlns:a16="http://schemas.microsoft.com/office/drawing/2014/main" id="{D099BBFD-1B35-4FB8-9D0A-8B40B17F4FAA}"/>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709" name="フローチャート: 判断 708">
          <a:extLst>
            <a:ext uri="{FF2B5EF4-FFF2-40B4-BE49-F238E27FC236}">
              <a16:creationId xmlns:a16="http://schemas.microsoft.com/office/drawing/2014/main" id="{EE665007-A1F3-4BD5-A8D6-CD543CC7B682}"/>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2A61A0B9-5E72-42D3-A0DA-3ED3DA4660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C797C46-C98E-46F8-8C87-884F2BD092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4FA8E6E-1B0E-4E16-98FE-34B727EC0E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2D9911E1-FE92-4B92-89B6-82C982D545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89EDD944-8108-4E71-BC9B-E65A1C3C88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715" name="楕円 714">
          <a:extLst>
            <a:ext uri="{FF2B5EF4-FFF2-40B4-BE49-F238E27FC236}">
              <a16:creationId xmlns:a16="http://schemas.microsoft.com/office/drawing/2014/main" id="{7DBCD142-6E64-4D94-8ED0-66BAD2B4C73D}"/>
            </a:ext>
          </a:extLst>
        </xdr:cNvPr>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716" name="【庁舎】&#10;有形固定資産減価償却率該当値テキスト">
          <a:extLst>
            <a:ext uri="{FF2B5EF4-FFF2-40B4-BE49-F238E27FC236}">
              <a16:creationId xmlns:a16="http://schemas.microsoft.com/office/drawing/2014/main" id="{141DFDC6-C357-483C-BFC1-F01062083D34}"/>
            </a:ext>
          </a:extLst>
        </xdr:cNvPr>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717" name="楕円 716">
          <a:extLst>
            <a:ext uri="{FF2B5EF4-FFF2-40B4-BE49-F238E27FC236}">
              <a16:creationId xmlns:a16="http://schemas.microsoft.com/office/drawing/2014/main" id="{886D63D0-D122-4887-BE1A-49EF71C4CEA1}"/>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148045</xdr:rowOff>
    </xdr:from>
    <xdr:to>
      <xdr:col>85</xdr:col>
      <xdr:colOff>127000</xdr:colOff>
      <xdr:row>102</xdr:row>
      <xdr:rowOff>1088</xdr:rowOff>
    </xdr:to>
    <xdr:cxnSp macro="">
      <xdr:nvCxnSpPr>
        <xdr:cNvPr id="718" name="直線コネクタ 717">
          <a:extLst>
            <a:ext uri="{FF2B5EF4-FFF2-40B4-BE49-F238E27FC236}">
              <a16:creationId xmlns:a16="http://schemas.microsoft.com/office/drawing/2014/main" id="{BA0AAE43-20CF-4F6A-9C26-456CBD17455C}"/>
            </a:ext>
          </a:extLst>
        </xdr:cNvPr>
        <xdr:cNvCxnSpPr/>
      </xdr:nvCxnSpPr>
      <xdr:spPr>
        <a:xfrm flipV="1">
          <a:off x="15481300" y="174644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154395</xdr:rowOff>
    </xdr:from>
    <xdr:to>
      <xdr:col>76</xdr:col>
      <xdr:colOff>165100</xdr:colOff>
      <xdr:row>102</xdr:row>
      <xdr:rowOff>84545</xdr:rowOff>
    </xdr:to>
    <xdr:sp macro="" textlink="">
      <xdr:nvSpPr>
        <xdr:cNvPr id="719" name="楕円 718">
          <a:extLst>
            <a:ext uri="{FF2B5EF4-FFF2-40B4-BE49-F238E27FC236}">
              <a16:creationId xmlns:a16="http://schemas.microsoft.com/office/drawing/2014/main" id="{00C73F03-7ABB-4E26-B6D4-D67708AFF193}"/>
            </a:ext>
          </a:extLst>
        </xdr:cNvPr>
        <xdr:cNvSpPr/>
      </xdr:nvSpPr>
      <xdr:spPr>
        <a:xfrm>
          <a:off x="14541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33745</xdr:rowOff>
    </xdr:to>
    <xdr:cxnSp macro="">
      <xdr:nvCxnSpPr>
        <xdr:cNvPr id="720" name="直線コネクタ 719">
          <a:extLst>
            <a:ext uri="{FF2B5EF4-FFF2-40B4-BE49-F238E27FC236}">
              <a16:creationId xmlns:a16="http://schemas.microsoft.com/office/drawing/2014/main" id="{FA4FD64B-EC2C-4E9B-8D68-04CF19B8EB74}"/>
            </a:ext>
          </a:extLst>
        </xdr:cNvPr>
        <xdr:cNvCxnSpPr/>
      </xdr:nvCxnSpPr>
      <xdr:spPr>
        <a:xfrm flipV="1">
          <a:off x="14592300" y="174889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721" name="n_1aveValue【庁舎】&#10;有形固定資産減価償却率">
          <a:extLst>
            <a:ext uri="{FF2B5EF4-FFF2-40B4-BE49-F238E27FC236}">
              <a16:creationId xmlns:a16="http://schemas.microsoft.com/office/drawing/2014/main" id="{28D2EC3D-9679-4777-95C4-8AEF00535C39}"/>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722" name="n_2aveValue【庁舎】&#10;有形固定資産減価償却率">
          <a:extLst>
            <a:ext uri="{FF2B5EF4-FFF2-40B4-BE49-F238E27FC236}">
              <a16:creationId xmlns:a16="http://schemas.microsoft.com/office/drawing/2014/main" id="{4A4E2FF0-7500-432D-8905-5D68A3E3382E}"/>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723" name="n_1mainValue【庁舎】&#10;有形固定資産減価償却率">
          <a:extLst>
            <a:ext uri="{FF2B5EF4-FFF2-40B4-BE49-F238E27FC236}">
              <a16:creationId xmlns:a16="http://schemas.microsoft.com/office/drawing/2014/main" id="{C5A00C7A-FE1C-4094-B76F-9310790881C6}"/>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101072</xdr:rowOff>
    </xdr:from>
    <xdr:ext cx="405111" cy="259045"/>
    <xdr:sp macro="" textlink="">
      <xdr:nvSpPr>
        <xdr:cNvPr id="724" name="n_2mainValue【庁舎】&#10;有形固定資産減価償却率">
          <a:extLst>
            <a:ext uri="{FF2B5EF4-FFF2-40B4-BE49-F238E27FC236}">
              <a16:creationId xmlns:a16="http://schemas.microsoft.com/office/drawing/2014/main" id="{500334B4-BEB6-474F-A28A-E047AFDBC64E}"/>
            </a:ext>
          </a:extLst>
        </xdr:cNvPr>
        <xdr:cNvSpPr txBox="1"/>
      </xdr:nvSpPr>
      <xdr:spPr>
        <a:xfrm>
          <a:off x="14389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3659D3E5-4C02-4A19-A659-4313D5054D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7FC271FB-DF7C-449F-A495-29275BE12A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53F61827-D28C-4553-9C35-75E1DC94A3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B376AA16-665B-4C02-A59E-EA6AD48CD2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7F3DB910-1C16-40EF-B55E-9929EAED8C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775EB259-5B66-4CE4-A26F-B4BD8DFB31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4D0C37C6-B408-4B38-B99E-45DAB9CE5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811BAC8A-46D0-4FE2-90D2-401C7C75A8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2CC26595-F102-4A92-81D2-ED73B3B0E2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758FD6BA-65A7-4019-9E4F-0D38607E43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id="{DC3E4761-D795-4F74-BAB9-F421FD9412C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8B69B846-584C-4A5B-AD7D-E1F01588D63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id="{80134017-1242-4C00-8FD8-8AF85AFD02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id="{7C94786C-937F-46E1-989F-95E8DA11E5E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id="{869B4145-9955-40FE-AFEB-9E97ED5C0BF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id="{AEB9D637-54D0-48D8-9A3F-9E6DF7C52A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id="{6908D46C-C7A9-4FEA-8324-3108177005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id="{BAFD4B43-AF4C-46E0-BD93-FD65000DBEC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id="{C6BDAE17-8BF0-4E06-86EC-6EB3AE7C7C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id="{4F746E4E-6030-43B0-A76C-939B1AE896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id="{2731B57E-F2C5-4EB1-9B9A-FEB09013C0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id="{AA39F2B6-7982-44D2-A7FD-98EA911137C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5F45A031-8528-4073-8B1B-C537302B57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9503B574-DF6B-4EE7-ABD0-68BC1B5C28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A30D238C-3E0E-44FB-BADB-077F0606AF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750" name="直線コネクタ 749">
          <a:extLst>
            <a:ext uri="{FF2B5EF4-FFF2-40B4-BE49-F238E27FC236}">
              <a16:creationId xmlns:a16="http://schemas.microsoft.com/office/drawing/2014/main" id="{DFA70063-867E-44DB-BB10-2F636AFA3DA1}"/>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751" name="【庁舎】&#10;一人当たり面積最小値テキスト">
          <a:extLst>
            <a:ext uri="{FF2B5EF4-FFF2-40B4-BE49-F238E27FC236}">
              <a16:creationId xmlns:a16="http://schemas.microsoft.com/office/drawing/2014/main" id="{AB221372-B972-4476-B714-A0CC373B5A5E}"/>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752" name="直線コネクタ 751">
          <a:extLst>
            <a:ext uri="{FF2B5EF4-FFF2-40B4-BE49-F238E27FC236}">
              <a16:creationId xmlns:a16="http://schemas.microsoft.com/office/drawing/2014/main" id="{107414F6-D05C-41B0-9FA0-482F33A2BD0D}"/>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53" name="【庁舎】&#10;一人当たり面積最大値テキスト">
          <a:extLst>
            <a:ext uri="{FF2B5EF4-FFF2-40B4-BE49-F238E27FC236}">
              <a16:creationId xmlns:a16="http://schemas.microsoft.com/office/drawing/2014/main" id="{C232F5DC-C4C1-4A28-83A6-10577F4C3971}"/>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54" name="直線コネクタ 753">
          <a:extLst>
            <a:ext uri="{FF2B5EF4-FFF2-40B4-BE49-F238E27FC236}">
              <a16:creationId xmlns:a16="http://schemas.microsoft.com/office/drawing/2014/main" id="{4D1996E5-85CB-46EC-8E43-D01F64797857}"/>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755" name="【庁舎】&#10;一人当たり面積平均値テキスト">
          <a:extLst>
            <a:ext uri="{FF2B5EF4-FFF2-40B4-BE49-F238E27FC236}">
              <a16:creationId xmlns:a16="http://schemas.microsoft.com/office/drawing/2014/main" id="{646795EB-C741-41B4-AC4E-DD76A4E2EE8F}"/>
            </a:ext>
          </a:extLst>
        </xdr:cNvPr>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756" name="フローチャート: 判断 755">
          <a:extLst>
            <a:ext uri="{FF2B5EF4-FFF2-40B4-BE49-F238E27FC236}">
              <a16:creationId xmlns:a16="http://schemas.microsoft.com/office/drawing/2014/main" id="{3225A9C9-6752-41FA-884E-9371A038D093}"/>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757" name="フローチャート: 判断 756">
          <a:extLst>
            <a:ext uri="{FF2B5EF4-FFF2-40B4-BE49-F238E27FC236}">
              <a16:creationId xmlns:a16="http://schemas.microsoft.com/office/drawing/2014/main" id="{405B74E0-0474-4F34-B8A3-85C4BD9A6085}"/>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58" name="フローチャート: 判断 757">
          <a:extLst>
            <a:ext uri="{FF2B5EF4-FFF2-40B4-BE49-F238E27FC236}">
              <a16:creationId xmlns:a16="http://schemas.microsoft.com/office/drawing/2014/main" id="{D1759376-843D-4E0B-A775-C41396FF4E69}"/>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A1D8CD35-0751-4A7D-BD8C-9F993114EF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170A862C-405B-458C-B724-77DF9905DF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34693102-1985-456C-834C-7C2B5B636E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F91D594-45C5-4CA1-969D-BC97C26D95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8793667A-4368-42FF-93D5-B9BB44C729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106499</xdr:rowOff>
    </xdr:from>
    <xdr:to>
      <xdr:col>116</xdr:col>
      <xdr:colOff>114300</xdr:colOff>
      <xdr:row>108</xdr:row>
      <xdr:rowOff>36649</xdr:rowOff>
    </xdr:to>
    <xdr:sp macro="" textlink="">
      <xdr:nvSpPr>
        <xdr:cNvPr id="764" name="楕円 763">
          <a:extLst>
            <a:ext uri="{FF2B5EF4-FFF2-40B4-BE49-F238E27FC236}">
              <a16:creationId xmlns:a16="http://schemas.microsoft.com/office/drawing/2014/main" id="{8B6F0F41-B1FE-4667-B43A-344FFFD28DC0}"/>
            </a:ext>
          </a:extLst>
        </xdr:cNvPr>
        <xdr:cNvSpPr/>
      </xdr:nvSpPr>
      <xdr:spPr>
        <a:xfrm>
          <a:off x="221107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21426</xdr:rowOff>
    </xdr:from>
    <xdr:ext cx="469744" cy="259045"/>
    <xdr:sp macro="" textlink="">
      <xdr:nvSpPr>
        <xdr:cNvPr id="765" name="【庁舎】&#10;一人当たり面積該当値テキスト">
          <a:extLst>
            <a:ext uri="{FF2B5EF4-FFF2-40B4-BE49-F238E27FC236}">
              <a16:creationId xmlns:a16="http://schemas.microsoft.com/office/drawing/2014/main" id="{B2D63779-6221-4952-BA93-2D510E944639}"/>
            </a:ext>
          </a:extLst>
        </xdr:cNvPr>
        <xdr:cNvSpPr txBox="1"/>
      </xdr:nvSpPr>
      <xdr:spPr>
        <a:xfrm>
          <a:off x="22199600" y="1836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106499</xdr:rowOff>
    </xdr:from>
    <xdr:to>
      <xdr:col>112</xdr:col>
      <xdr:colOff>38100</xdr:colOff>
      <xdr:row>108</xdr:row>
      <xdr:rowOff>36649</xdr:rowOff>
    </xdr:to>
    <xdr:sp macro="" textlink="">
      <xdr:nvSpPr>
        <xdr:cNvPr id="766" name="楕円 765">
          <a:extLst>
            <a:ext uri="{FF2B5EF4-FFF2-40B4-BE49-F238E27FC236}">
              <a16:creationId xmlns:a16="http://schemas.microsoft.com/office/drawing/2014/main" id="{9FD2B162-95D8-4ADE-BE9E-45996039689F}"/>
            </a:ext>
          </a:extLst>
        </xdr:cNvPr>
        <xdr:cNvSpPr/>
      </xdr:nvSpPr>
      <xdr:spPr>
        <a:xfrm>
          <a:off x="21272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157299</xdr:rowOff>
    </xdr:from>
    <xdr:to>
      <xdr:col>116</xdr:col>
      <xdr:colOff>63500</xdr:colOff>
      <xdr:row>107</xdr:row>
      <xdr:rowOff>157299</xdr:rowOff>
    </xdr:to>
    <xdr:cxnSp macro="">
      <xdr:nvCxnSpPr>
        <xdr:cNvPr id="767" name="直線コネクタ 766">
          <a:extLst>
            <a:ext uri="{FF2B5EF4-FFF2-40B4-BE49-F238E27FC236}">
              <a16:creationId xmlns:a16="http://schemas.microsoft.com/office/drawing/2014/main" id="{F735171D-8356-437C-A65D-AC36EAE34E0D}"/>
            </a:ext>
          </a:extLst>
        </xdr:cNvPr>
        <xdr:cNvCxnSpPr/>
      </xdr:nvCxnSpPr>
      <xdr:spPr>
        <a:xfrm>
          <a:off x="21323300" y="18502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768" name="楕円 767">
          <a:extLst>
            <a:ext uri="{FF2B5EF4-FFF2-40B4-BE49-F238E27FC236}">
              <a16:creationId xmlns:a16="http://schemas.microsoft.com/office/drawing/2014/main" id="{53837809-B253-4AA4-ADAA-2E6BDA31F0C5}"/>
            </a:ext>
          </a:extLst>
        </xdr:cNvPr>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157299</xdr:rowOff>
    </xdr:from>
    <xdr:to>
      <xdr:col>111</xdr:col>
      <xdr:colOff>177800</xdr:colOff>
      <xdr:row>107</xdr:row>
      <xdr:rowOff>159476</xdr:rowOff>
    </xdr:to>
    <xdr:cxnSp macro="">
      <xdr:nvCxnSpPr>
        <xdr:cNvPr id="769" name="直線コネクタ 768">
          <a:extLst>
            <a:ext uri="{FF2B5EF4-FFF2-40B4-BE49-F238E27FC236}">
              <a16:creationId xmlns:a16="http://schemas.microsoft.com/office/drawing/2014/main" id="{62838B7F-E433-4A2E-BFF4-36D5DDCEDEC1}"/>
            </a:ext>
          </a:extLst>
        </xdr:cNvPr>
        <xdr:cNvCxnSpPr/>
      </xdr:nvCxnSpPr>
      <xdr:spPr>
        <a:xfrm flipV="1">
          <a:off x="20434300" y="1850244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770" name="n_1aveValue【庁舎】&#10;一人当たり面積">
          <a:extLst>
            <a:ext uri="{FF2B5EF4-FFF2-40B4-BE49-F238E27FC236}">
              <a16:creationId xmlns:a16="http://schemas.microsoft.com/office/drawing/2014/main" id="{87F090C3-0706-4A16-8FA2-B56A6FDABA06}"/>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71" name="n_2aveValue【庁舎】&#10;一人当たり面積">
          <a:extLst>
            <a:ext uri="{FF2B5EF4-FFF2-40B4-BE49-F238E27FC236}">
              <a16:creationId xmlns:a16="http://schemas.microsoft.com/office/drawing/2014/main" id="{1741D1C5-29F5-464C-8DC2-FDEB6DE2FC04}"/>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27776</xdr:rowOff>
    </xdr:from>
    <xdr:ext cx="469744" cy="259045"/>
    <xdr:sp macro="" textlink="">
      <xdr:nvSpPr>
        <xdr:cNvPr id="772" name="n_1mainValue【庁舎】&#10;一人当たり面積">
          <a:extLst>
            <a:ext uri="{FF2B5EF4-FFF2-40B4-BE49-F238E27FC236}">
              <a16:creationId xmlns:a16="http://schemas.microsoft.com/office/drawing/2014/main" id="{265BDB84-5D59-4C28-81D6-2149BE2C0FB3}"/>
            </a:ext>
          </a:extLst>
        </xdr:cNvPr>
        <xdr:cNvSpPr txBox="1"/>
      </xdr:nvSpPr>
      <xdr:spPr>
        <a:xfrm>
          <a:off x="210757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773" name="n_2mainValue【庁舎】&#10;一人当たり面積">
          <a:extLst>
            <a:ext uri="{FF2B5EF4-FFF2-40B4-BE49-F238E27FC236}">
              <a16:creationId xmlns:a16="http://schemas.microsoft.com/office/drawing/2014/main" id="{C8E012F9-A37A-4497-8DE2-719C56A5BF5D}"/>
            </a:ext>
          </a:extLst>
        </xdr:cNvPr>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F2E8DF9C-AB8A-4E2F-849A-107BD3596C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FB205DA3-913E-4BA3-B9A1-1B9D62EAFA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32B88BAB-6A55-4D29-B26F-01D8E6DD41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これらの建物について耐震改修は全て行われているが、今後老朽化による維持管理費も増加することが想定されることから、個別施設計画に基づき「総保有量の適正化」「長寿命化」を検討していく。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ja-JP" sz="1100">
              <a:solidFill>
                <a:schemeClr val="dk1"/>
              </a:solidFill>
              <a:effectLst/>
              <a:latin typeface="+mn-lt"/>
              <a:ea typeface="+mn-ea"/>
              <a:cs typeface="+mn-cs"/>
            </a:rPr>
            <a:t>　基幹産業である農業をはじめとした地域産業の活性化を図るとともに、子育て支援の充実、障害をお持ちの方や一人暮らし高齢者の方々など誰もが住みやすい安心・安全な生活基盤の整備を進め、社会増による若者の定住人口の獲得を目指し、安定的な税収を確保し、財政力の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a:t>
          </a:r>
          <a:r>
            <a:rPr kumimoji="1" lang="ja-JP" altLang="en-US" sz="1100">
              <a:solidFill>
                <a:schemeClr val="dk1"/>
              </a:solidFill>
              <a:effectLst/>
              <a:latin typeface="+mn-lt"/>
              <a:ea typeface="+mn-ea"/>
              <a:cs typeface="+mn-cs"/>
            </a:rPr>
            <a:t>が、ほぼ同じ数値となった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以前として</a:t>
          </a:r>
          <a:r>
            <a:rPr kumimoji="1" lang="ja-JP" altLang="ja-JP" sz="1100">
              <a:solidFill>
                <a:schemeClr val="dk1"/>
              </a:solidFill>
              <a:effectLst/>
              <a:latin typeface="+mn-lt"/>
              <a:ea typeface="+mn-ea"/>
              <a:cs typeface="+mn-cs"/>
            </a:rPr>
            <a:t>物件費の増加が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、特に臨時職員賃金の影響が大きいと分析している。今後、公共施設の修繕費の増加も懸念される。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単なる物件費の削減を目的とすることなく、各種事務事業の必要性について評価を行い、町民のみなさんにも図りながら大胆な見直しに着手する。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63</xdr:row>
      <xdr:rowOff>152219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5704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144417</xdr:rowOff>
    </xdr:from>
    <xdr:to>
      <xdr:col>19</xdr:col>
      <xdr:colOff>133350</xdr:colOff>
      <xdr:row>63</xdr:row>
      <xdr:rowOff>152219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77431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144417</xdr:rowOff>
    </xdr:from>
    <xdr:to>
      <xdr:col>15</xdr:col>
      <xdr:colOff>82550</xdr:colOff>
      <xdr:row>63</xdr:row>
      <xdr:rowOff>145324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7743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145324</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9397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4899</xdr:rowOff>
    </xdr:from>
    <xdr:to>
      <xdr:col>23</xdr:col>
      <xdr:colOff>184150</xdr:colOff>
      <xdr:row>63</xdr:row>
      <xdr:rowOff>106499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21426</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130744</xdr:rowOff>
    </xdr:from>
    <xdr:to>
      <xdr:col>23</xdr:col>
      <xdr:colOff>133350</xdr:colOff>
      <xdr:row>81</xdr:row>
      <xdr:rowOff>170982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018194"/>
          <a:ext cx="8382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97723</xdr:rowOff>
    </xdr:from>
    <xdr:to>
      <xdr:col>19</xdr:col>
      <xdr:colOff>133350</xdr:colOff>
      <xdr:row>81</xdr:row>
      <xdr:rowOff>170982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85173"/>
          <a:ext cx="889000" cy="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61761</xdr:rowOff>
    </xdr:from>
    <xdr:to>
      <xdr:col>15</xdr:col>
      <xdr:colOff>82550</xdr:colOff>
      <xdr:row>81</xdr:row>
      <xdr:rowOff>97723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49211"/>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61761</xdr:rowOff>
    </xdr:from>
    <xdr:to>
      <xdr:col>11</xdr:col>
      <xdr:colOff>31750</xdr:colOff>
      <xdr:row>81</xdr:row>
      <xdr:rowOff>61785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4921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79944</xdr:rowOff>
    </xdr:from>
    <xdr:to>
      <xdr:col>23</xdr:col>
      <xdr:colOff>184150</xdr:colOff>
      <xdr:row>82</xdr:row>
      <xdr:rowOff>10094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96471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120182</xdr:rowOff>
    </xdr:from>
    <xdr:to>
      <xdr:col>19</xdr:col>
      <xdr:colOff>184150</xdr:colOff>
      <xdr:row>82</xdr:row>
      <xdr:rowOff>50332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60509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46923</xdr:rowOff>
    </xdr:from>
    <xdr:to>
      <xdr:col>15</xdr:col>
      <xdr:colOff>133350</xdr:colOff>
      <xdr:row>81</xdr:row>
      <xdr:rowOff>148523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158700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10961</xdr:rowOff>
    </xdr:from>
    <xdr:to>
      <xdr:col>11</xdr:col>
      <xdr:colOff>82550</xdr:colOff>
      <xdr:row>81</xdr:row>
      <xdr:rowOff>112561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122738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10985</xdr:rowOff>
    </xdr:from>
    <xdr:to>
      <xdr:col>7</xdr:col>
      <xdr:colOff>31750</xdr:colOff>
      <xdr:row>81</xdr:row>
      <xdr:rowOff>112585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122762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6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a:extLst>
            <a:ext uri="{FF2B5EF4-FFF2-40B4-BE49-F238E27FC236}">
              <a16:creationId xmlns:a16="http://schemas.microsoft.com/office/drawing/2014/main" id="{00000000-0008-0000-0300-000003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144463</xdr:rowOff>
    </xdr:from>
    <xdr:to>
      <xdr:col>81</xdr:col>
      <xdr:colOff>44450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7018000" y="14031913"/>
          <a:ext cx="0" cy="131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61" name="給与水準   （国との比較）最小値テキスト">
          <a:extLst>
            <a:ext uri="{FF2B5EF4-FFF2-40B4-BE49-F238E27FC236}">
              <a16:creationId xmlns:a16="http://schemas.microsoft.com/office/drawing/2014/main" id="{00000000-0008-0000-0300-000005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59390</xdr:rowOff>
    </xdr:from>
    <xdr:ext cx="762000" cy="259045"/>
    <xdr:sp macro="" textlink="">
      <xdr:nvSpPr>
        <xdr:cNvPr id="263" name="給与水準   （国との比較）最大値テキスト">
          <a:extLst>
            <a:ext uri="{FF2B5EF4-FFF2-40B4-BE49-F238E27FC236}">
              <a16:creationId xmlns:a16="http://schemas.microsoft.com/office/drawing/2014/main" id="{00000000-0008-0000-0300-000007010000}"/>
            </a:ext>
          </a:extLst>
        </xdr:cNvPr>
        <xdr:cNvSpPr txBox="1"/>
      </xdr:nvSpPr>
      <xdr:spPr>
        <a:xfrm>
          <a:off x="17106900" y="137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144463</xdr:rowOff>
    </xdr:from>
    <xdr:to>
      <xdr:col>81</xdr:col>
      <xdr:colOff>133350</xdr:colOff>
      <xdr:row>81</xdr:row>
      <xdr:rowOff>144463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6929100" y="1403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78581</xdr:rowOff>
    </xdr:from>
    <xdr:to>
      <xdr:col>81</xdr:col>
      <xdr:colOff>44450</xdr:colOff>
      <xdr:row>82</xdr:row>
      <xdr:rowOff>78581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179800" y="141374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94315</xdr:rowOff>
    </xdr:from>
    <xdr:ext cx="762000" cy="259045"/>
    <xdr:sp macro="" textlink="">
      <xdr:nvSpPr>
        <xdr:cNvPr id="266" name="給与水準   （国との比較）平均値テキスト">
          <a:extLst>
            <a:ext uri="{FF2B5EF4-FFF2-40B4-BE49-F238E27FC236}">
              <a16:creationId xmlns:a16="http://schemas.microsoft.com/office/drawing/2014/main" id="{00000000-0008-0000-0300-00000A010000}"/>
            </a:ext>
          </a:extLst>
        </xdr:cNvPr>
        <xdr:cNvSpPr txBox="1"/>
      </xdr:nvSpPr>
      <xdr:spPr>
        <a:xfrm>
          <a:off x="17106900" y="1449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9672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129381</xdr:rowOff>
    </xdr:from>
    <xdr:to>
      <xdr:col>77</xdr:col>
      <xdr:colOff>44450</xdr:colOff>
      <xdr:row>82</xdr:row>
      <xdr:rowOff>78581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5290800" y="140168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122238</xdr:rowOff>
    </xdr:from>
    <xdr:to>
      <xdr:col>77</xdr:col>
      <xdr:colOff>95250</xdr:colOff>
      <xdr:row>85</xdr:row>
      <xdr:rowOff>52388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6129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129381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4401800" y="140017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8731</xdr:rowOff>
    </xdr:from>
    <xdr:to>
      <xdr:col>68</xdr:col>
      <xdr:colOff>152400</xdr:colOff>
      <xdr:row>81</xdr:row>
      <xdr:rowOff>114300</xdr:rowOff>
    </xdr:to>
    <xdr:cxnSp macro="">
      <xdr:nvCxnSpPr>
        <xdr:cNvPr id="274" name="直線コネクタ 273">
          <a:extLst>
            <a:ext uri="{FF2B5EF4-FFF2-40B4-BE49-F238E27FC236}">
              <a16:creationId xmlns:a16="http://schemas.microsoft.com/office/drawing/2014/main" id="{00000000-0008-0000-0300-000012010000}"/>
            </a:ext>
          </a:extLst>
        </xdr:cNvPr>
        <xdr:cNvCxnSpPr/>
      </xdr:nvCxnSpPr>
      <xdr:spPr>
        <a:xfrm>
          <a:off x="13512800" y="1389618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157956</xdr:rowOff>
    </xdr:from>
    <xdr:to>
      <xdr:col>68</xdr:col>
      <xdr:colOff>203200</xdr:colOff>
      <xdr:row>84</xdr:row>
      <xdr:rowOff>88106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4351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72883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4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77" name="フローチャート: 判断 276">
          <a:extLst>
            <a:ext uri="{FF2B5EF4-FFF2-40B4-BE49-F238E27FC236}">
              <a16:creationId xmlns:a16="http://schemas.microsoft.com/office/drawing/2014/main" id="{00000000-0008-0000-0300-000015010000}"/>
            </a:ext>
          </a:extLst>
        </xdr:cNvPr>
        <xdr:cNvSpPr/>
      </xdr:nvSpPr>
      <xdr:spPr>
        <a:xfrm>
          <a:off x="13462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57802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27781</xdr:rowOff>
    </xdr:from>
    <xdr:to>
      <xdr:col>81</xdr:col>
      <xdr:colOff>95250</xdr:colOff>
      <xdr:row>82</xdr:row>
      <xdr:rowOff>129381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9672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120508</xdr:rowOff>
    </xdr:from>
    <xdr:ext cx="762000" cy="259045"/>
    <xdr:sp macro="" textlink="">
      <xdr:nvSpPr>
        <xdr:cNvPr id="285" name="給与水準   （国との比較）該当値テキスト">
          <a:extLst>
            <a:ext uri="{FF2B5EF4-FFF2-40B4-BE49-F238E27FC236}">
              <a16:creationId xmlns:a16="http://schemas.microsoft.com/office/drawing/2014/main" id="{00000000-0008-0000-0300-00001D010000}"/>
            </a:ext>
          </a:extLst>
        </xdr:cNvPr>
        <xdr:cNvSpPr txBox="1"/>
      </xdr:nvSpPr>
      <xdr:spPr>
        <a:xfrm>
          <a:off x="17106900" y="1400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27781</xdr:rowOff>
    </xdr:from>
    <xdr:to>
      <xdr:col>77</xdr:col>
      <xdr:colOff>95250</xdr:colOff>
      <xdr:row>82</xdr:row>
      <xdr:rowOff>129381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61290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139558</xdr:rowOff>
    </xdr:from>
    <xdr:ext cx="7366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98800" y="138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78581</xdr:rowOff>
    </xdr:from>
    <xdr:to>
      <xdr:col>73</xdr:col>
      <xdr:colOff>44450</xdr:colOff>
      <xdr:row>82</xdr:row>
      <xdr:rowOff>8731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5240000" y="139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18908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909800" y="1373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129381</xdr:rowOff>
    </xdr:from>
    <xdr:to>
      <xdr:col>64</xdr:col>
      <xdr:colOff>152400</xdr:colOff>
      <xdr:row>81</xdr:row>
      <xdr:rowOff>59531</xdr:rowOff>
    </xdr:to>
    <xdr:sp macro="" textlink="">
      <xdr:nvSpPr>
        <xdr:cNvPr id="292" name="楕円 291">
          <a:extLst>
            <a:ext uri="{FF2B5EF4-FFF2-40B4-BE49-F238E27FC236}">
              <a16:creationId xmlns:a16="http://schemas.microsoft.com/office/drawing/2014/main" id="{00000000-0008-0000-0300-000024010000}"/>
            </a:ext>
          </a:extLst>
        </xdr:cNvPr>
        <xdr:cNvSpPr/>
      </xdr:nvSpPr>
      <xdr:spPr>
        <a:xfrm>
          <a:off x="13462000" y="138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69708</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131800" y="1361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今後も役場組織のスリム化を進めていく。</a:t>
          </a:r>
          <a:endParaRPr lang="ja-JP" altLang="ja-JP" sz="1400">
            <a:effectLst/>
          </a:endParaRPr>
        </a:p>
        <a:p>
          <a:r>
            <a:rPr kumimoji="1" lang="ja-JP" altLang="ja-JP" sz="1100">
              <a:solidFill>
                <a:schemeClr val="dk1"/>
              </a:solidFill>
              <a:effectLst/>
              <a:latin typeface="+mn-lt"/>
              <a:ea typeface="+mn-ea"/>
              <a:cs typeface="+mn-cs"/>
            </a:rPr>
            <a:t>　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6" name="定員管理の状況グラフ枠">
          <a:extLst>
            <a:ext uri="{FF2B5EF4-FFF2-40B4-BE49-F238E27FC236}">
              <a16:creationId xmlns:a16="http://schemas.microsoft.com/office/drawing/2014/main" id="{00000000-0008-0000-0300-00004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8" name="定員管理の状況最小値テキスト">
          <a:extLst>
            <a:ext uri="{FF2B5EF4-FFF2-40B4-BE49-F238E27FC236}">
              <a16:creationId xmlns:a16="http://schemas.microsoft.com/office/drawing/2014/main" id="{00000000-0008-0000-0300-000048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30" name="定員管理の状況最大値テキスト">
          <a:extLst>
            <a:ext uri="{FF2B5EF4-FFF2-40B4-BE49-F238E27FC236}">
              <a16:creationId xmlns:a16="http://schemas.microsoft.com/office/drawing/2014/main" id="{00000000-0008-0000-0300-00004A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77708</xdr:rowOff>
    </xdr:from>
    <xdr:to>
      <xdr:col>81</xdr:col>
      <xdr:colOff>44450</xdr:colOff>
      <xdr:row>59</xdr:row>
      <xdr:rowOff>82232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6179800" y="10193258"/>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3" name="定員管理の状況平均値テキスト">
          <a:extLst>
            <a:ext uri="{FF2B5EF4-FFF2-40B4-BE49-F238E27FC236}">
              <a16:creationId xmlns:a16="http://schemas.microsoft.com/office/drawing/2014/main" id="{00000000-0008-0000-0300-00004D010000}"/>
            </a:ext>
          </a:extLst>
        </xdr:cNvPr>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12859</xdr:rowOff>
    </xdr:from>
    <xdr:to>
      <xdr:col>77</xdr:col>
      <xdr:colOff>44450</xdr:colOff>
      <xdr:row>59</xdr:row>
      <xdr:rowOff>77708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5290800" y="10128409"/>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120968</xdr:rowOff>
    </xdr:from>
    <xdr:to>
      <xdr:col>72</xdr:col>
      <xdr:colOff>203200</xdr:colOff>
      <xdr:row>59</xdr:row>
      <xdr:rowOff>12859</xdr:rowOff>
    </xdr:to>
    <xdr:cxnSp macro="">
      <xdr:nvCxnSpPr>
        <xdr:cNvPr id="338" name="直線コネクタ 337">
          <a:extLst>
            <a:ext uri="{FF2B5EF4-FFF2-40B4-BE49-F238E27FC236}">
              <a16:creationId xmlns:a16="http://schemas.microsoft.com/office/drawing/2014/main" id="{00000000-0008-0000-0300-000052010000}"/>
            </a:ext>
          </a:extLst>
        </xdr:cNvPr>
        <xdr:cNvCxnSpPr/>
      </xdr:nvCxnSpPr>
      <xdr:spPr>
        <a:xfrm>
          <a:off x="14401800" y="10065068"/>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9" name="フローチャート: 判断 338">
          <a:extLst>
            <a:ext uri="{FF2B5EF4-FFF2-40B4-BE49-F238E27FC236}">
              <a16:creationId xmlns:a16="http://schemas.microsoft.com/office/drawing/2014/main" id="{00000000-0008-0000-0300-000053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114935</xdr:rowOff>
    </xdr:from>
    <xdr:to>
      <xdr:col>68</xdr:col>
      <xdr:colOff>152400</xdr:colOff>
      <xdr:row>58</xdr:row>
      <xdr:rowOff>120968</xdr:rowOff>
    </xdr:to>
    <xdr:cxnSp macro="">
      <xdr:nvCxnSpPr>
        <xdr:cNvPr id="341" name="直線コネクタ 340">
          <a:extLst>
            <a:ext uri="{FF2B5EF4-FFF2-40B4-BE49-F238E27FC236}">
              <a16:creationId xmlns:a16="http://schemas.microsoft.com/office/drawing/2014/main" id="{00000000-0008-0000-0300-000055010000}"/>
            </a:ext>
          </a:extLst>
        </xdr:cNvPr>
        <xdr:cNvCxnSpPr/>
      </xdr:nvCxnSpPr>
      <xdr:spPr>
        <a:xfrm>
          <a:off x="13512800" y="100590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4" name="フローチャート: 判断 343">
          <a:extLst>
            <a:ext uri="{FF2B5EF4-FFF2-40B4-BE49-F238E27FC236}">
              <a16:creationId xmlns:a16="http://schemas.microsoft.com/office/drawing/2014/main" id="{00000000-0008-0000-0300-000058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47959</xdr:rowOff>
    </xdr:from>
    <xdr:ext cx="762000" cy="259045"/>
    <xdr:sp macro="" textlink="">
      <xdr:nvSpPr>
        <xdr:cNvPr id="352" name="定員管理の状況該当値テキスト">
          <a:extLst>
            <a:ext uri="{FF2B5EF4-FFF2-40B4-BE49-F238E27FC236}">
              <a16:creationId xmlns:a16="http://schemas.microsoft.com/office/drawing/2014/main" id="{00000000-0008-0000-0300-000060010000}"/>
            </a:ext>
          </a:extLst>
        </xdr:cNvPr>
        <xdr:cNvSpPr txBox="1"/>
      </xdr:nvSpPr>
      <xdr:spPr>
        <a:xfrm>
          <a:off x="17106900" y="99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26908</xdr:rowOff>
    </xdr:from>
    <xdr:to>
      <xdr:col>77</xdr:col>
      <xdr:colOff>95250</xdr:colOff>
      <xdr:row>59</xdr:row>
      <xdr:rowOff>128508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61290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138685</xdr:rowOff>
    </xdr:from>
    <xdr:ext cx="7366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798800" y="991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133509</xdr:rowOff>
    </xdr:from>
    <xdr:to>
      <xdr:col>73</xdr:col>
      <xdr:colOff>44450</xdr:colOff>
      <xdr:row>59</xdr:row>
      <xdr:rowOff>63659</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5240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73836</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909800" y="98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70168</xdr:rowOff>
    </xdr:from>
    <xdr:to>
      <xdr:col>68</xdr:col>
      <xdr:colOff>203200</xdr:colOff>
      <xdr:row>59</xdr:row>
      <xdr:rowOff>318</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4351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10495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4020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59" name="楕円 358">
          <a:extLst>
            <a:ext uri="{FF2B5EF4-FFF2-40B4-BE49-F238E27FC236}">
              <a16:creationId xmlns:a16="http://schemas.microsoft.com/office/drawing/2014/main" id="{00000000-0008-0000-0300-000067010000}"/>
            </a:ext>
          </a:extLst>
        </xdr:cNvPr>
        <xdr:cNvSpPr/>
      </xdr:nvSpPr>
      <xdr:spPr>
        <a:xfrm>
          <a:off x="13462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2" name="正方形/長方形 371">
          <a:extLst>
            <a:ext uri="{FF2B5EF4-FFF2-40B4-BE49-F238E27FC236}">
              <a16:creationId xmlns:a16="http://schemas.microsoft.com/office/drawing/2014/main" id="{00000000-0008-0000-0300-00007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年度からは類似団体の平均値を下回る値となっている。大規模な建設工事は、予め基金を積み立てたうえ実施している。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a:extLst>
            <a:ext uri="{FF2B5EF4-FFF2-40B4-BE49-F238E27FC236}">
              <a16:creationId xmlns:a16="http://schemas.microsoft.com/office/drawing/2014/main" id="{00000000-0008-0000-0300-00008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91" name="公債費負担の状況最小値テキスト">
          <a:extLst>
            <a:ext uri="{FF2B5EF4-FFF2-40B4-BE49-F238E27FC236}">
              <a16:creationId xmlns:a16="http://schemas.microsoft.com/office/drawing/2014/main" id="{00000000-0008-0000-0300-000087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3" name="公債費負担の状況最大値テキスト">
          <a:extLst>
            <a:ext uri="{FF2B5EF4-FFF2-40B4-BE49-F238E27FC236}">
              <a16:creationId xmlns:a16="http://schemas.microsoft.com/office/drawing/2014/main" id="{00000000-0008-0000-0300-000089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39</xdr:row>
      <xdr:rowOff>124178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6179800" y="67571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6" name="公債費負担の状況平均値テキスト">
          <a:extLst>
            <a:ext uri="{FF2B5EF4-FFF2-40B4-BE49-F238E27FC236}">
              <a16:creationId xmlns:a16="http://schemas.microsoft.com/office/drawing/2014/main" id="{00000000-0008-0000-0300-00008C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39</xdr:row>
      <xdr:rowOff>150989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5290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33161</xdr:rowOff>
    </xdr:to>
    <xdr:cxnSp macro="">
      <xdr:nvCxnSpPr>
        <xdr:cNvPr id="401" name="直線コネクタ 400">
          <a:extLst>
            <a:ext uri="{FF2B5EF4-FFF2-40B4-BE49-F238E27FC236}">
              <a16:creationId xmlns:a16="http://schemas.microsoft.com/office/drawing/2014/main" id="{00000000-0008-0000-0300-000091010000}"/>
            </a:ext>
          </a:extLst>
        </xdr:cNvPr>
        <xdr:cNvCxnSpPr/>
      </xdr:nvCxnSpPr>
      <xdr:spPr>
        <a:xfrm flipV="1">
          <a:off x="14401800" y="683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46567</xdr:rowOff>
    </xdr:to>
    <xdr:cxnSp macro="">
      <xdr:nvCxnSpPr>
        <xdr:cNvPr id="404" name="直線コネクタ 403">
          <a:extLst>
            <a:ext uri="{FF2B5EF4-FFF2-40B4-BE49-F238E27FC236}">
              <a16:creationId xmlns:a16="http://schemas.microsoft.com/office/drawing/2014/main" id="{00000000-0008-0000-0300-000094010000}"/>
            </a:ext>
          </a:extLst>
        </xdr:cNvPr>
        <xdr:cNvCxnSpPr/>
      </xdr:nvCxnSpPr>
      <xdr:spPr>
        <a:xfrm flipV="1">
          <a:off x="13512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7" name="フローチャート: 判断 406">
          <a:extLst>
            <a:ext uri="{FF2B5EF4-FFF2-40B4-BE49-F238E27FC236}">
              <a16:creationId xmlns:a16="http://schemas.microsoft.com/office/drawing/2014/main" id="{00000000-0008-0000-0300-000097010000}"/>
            </a:ext>
          </a:extLst>
        </xdr:cNvPr>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967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36282</xdr:rowOff>
    </xdr:from>
    <xdr:ext cx="762000" cy="259045"/>
    <xdr:sp macro="" textlink="">
      <xdr:nvSpPr>
        <xdr:cNvPr id="415" name="公債費負担の状況該当値テキスト">
          <a:extLst>
            <a:ext uri="{FF2B5EF4-FFF2-40B4-BE49-F238E27FC236}">
              <a16:creationId xmlns:a16="http://schemas.microsoft.com/office/drawing/2014/main" id="{00000000-0008-0000-0300-00009F010000}"/>
            </a:ext>
          </a:extLst>
        </xdr:cNvPr>
        <xdr:cNvSpPr txBox="1"/>
      </xdr:nvSpPr>
      <xdr:spPr>
        <a:xfrm>
          <a:off x="17106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22" name="楕円 421">
          <a:extLst>
            <a:ext uri="{FF2B5EF4-FFF2-40B4-BE49-F238E27FC236}">
              <a16:creationId xmlns:a16="http://schemas.microsoft.com/office/drawing/2014/main" id="{00000000-0008-0000-0300-0000A6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a:extLst>
            <a:ext uri="{FF2B5EF4-FFF2-40B4-BE49-F238E27FC236}">
              <a16:creationId xmlns:a16="http://schemas.microsoft.com/office/drawing/2014/main" id="{00000000-0008-0000-0300-0000B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a:extLst>
            <a:ext uri="{FF2B5EF4-FFF2-40B4-BE49-F238E27FC236}">
              <a16:creationId xmlns:a16="http://schemas.microsoft.com/office/drawing/2014/main" id="{00000000-0008-0000-0300-0000B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引き続き町債の発行は抑制し将来負担の軽減に努めていくが、公共施設の修繕等にあたり財政調整基金をはじめとする基金取崩しが続いており、将来負担比率は上がっていく傾向にある。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a:extLst>
            <a:ext uri="{FF2B5EF4-FFF2-40B4-BE49-F238E27FC236}">
              <a16:creationId xmlns:a16="http://schemas.microsoft.com/office/drawing/2014/main" id="{00000000-0008-0000-0300-0000C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a:extLst>
            <a:ext uri="{FF2B5EF4-FFF2-40B4-BE49-F238E27FC236}">
              <a16:creationId xmlns:a16="http://schemas.microsoft.com/office/drawing/2014/main" id="{00000000-0008-0000-0300-0000C5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a:extLst>
            <a:ext uri="{FF2B5EF4-FFF2-40B4-BE49-F238E27FC236}">
              <a16:creationId xmlns:a16="http://schemas.microsoft.com/office/drawing/2014/main" id="{00000000-0008-0000-0300-0000C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95843</xdr:rowOff>
    </xdr:from>
    <xdr:to>
      <xdr:col>81</xdr:col>
      <xdr:colOff>44450</xdr:colOff>
      <xdr:row>15</xdr:row>
      <xdr:rowOff>33782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6179800" y="2496143"/>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8" name="将来負担の状況平均値テキスト">
          <a:extLst>
            <a:ext uri="{FF2B5EF4-FFF2-40B4-BE49-F238E27FC236}">
              <a16:creationId xmlns:a16="http://schemas.microsoft.com/office/drawing/2014/main" id="{00000000-0008-0000-0300-0000CA010000}"/>
            </a:ext>
          </a:extLst>
        </xdr:cNvPr>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33782</xdr:rowOff>
    </xdr:from>
    <xdr:to>
      <xdr:col>77</xdr:col>
      <xdr:colOff>44450</xdr:colOff>
      <xdr:row>15</xdr:row>
      <xdr:rowOff>41825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5290800" y="260553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41825</xdr:rowOff>
    </xdr:from>
    <xdr:to>
      <xdr:col>72</xdr:col>
      <xdr:colOff>203200</xdr:colOff>
      <xdr:row>15</xdr:row>
      <xdr:rowOff>86868</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4401800" y="261357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127212</xdr:rowOff>
    </xdr:from>
    <xdr:to>
      <xdr:col>68</xdr:col>
      <xdr:colOff>152400</xdr:colOff>
      <xdr:row>15</xdr:row>
      <xdr:rowOff>86868</xdr:rowOff>
    </xdr:to>
    <xdr:cxnSp macro="">
      <xdr:nvCxnSpPr>
        <xdr:cNvPr id="466" name="直線コネクタ 465">
          <a:extLst>
            <a:ext uri="{FF2B5EF4-FFF2-40B4-BE49-F238E27FC236}">
              <a16:creationId xmlns:a16="http://schemas.microsoft.com/office/drawing/2014/main" id="{00000000-0008-0000-0300-0000D2010000}"/>
            </a:ext>
          </a:extLst>
        </xdr:cNvPr>
        <xdr:cNvCxnSpPr/>
      </xdr:nvCxnSpPr>
      <xdr:spPr>
        <a:xfrm>
          <a:off x="13512800" y="2527512"/>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a:extLst>
            <a:ext uri="{FF2B5EF4-FFF2-40B4-BE49-F238E27FC236}">
              <a16:creationId xmlns:a16="http://schemas.microsoft.com/office/drawing/2014/main" id="{00000000-0008-0000-0300-0000D5010000}"/>
            </a:ext>
          </a:extLst>
        </xdr:cNvPr>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45043</xdr:rowOff>
    </xdr:from>
    <xdr:to>
      <xdr:col>81</xdr:col>
      <xdr:colOff>95250</xdr:colOff>
      <xdr:row>14</xdr:row>
      <xdr:rowOff>146643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9672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137770</xdr:rowOff>
    </xdr:from>
    <xdr:ext cx="762000" cy="259045"/>
    <xdr:sp macro="" textlink="">
      <xdr:nvSpPr>
        <xdr:cNvPr id="477" name="将来負担の状況該当値テキスト">
          <a:extLst>
            <a:ext uri="{FF2B5EF4-FFF2-40B4-BE49-F238E27FC236}">
              <a16:creationId xmlns:a16="http://schemas.microsoft.com/office/drawing/2014/main" id="{00000000-0008-0000-0300-0000DD010000}"/>
            </a:ext>
          </a:extLst>
        </xdr:cNvPr>
        <xdr:cNvSpPr txBox="1"/>
      </xdr:nvSpPr>
      <xdr:spPr>
        <a:xfrm>
          <a:off x="17106900" y="236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154432</xdr:rowOff>
    </xdr:from>
    <xdr:to>
      <xdr:col>77</xdr:col>
      <xdr:colOff>95250</xdr:colOff>
      <xdr:row>15</xdr:row>
      <xdr:rowOff>84582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94759</xdr:rowOff>
    </xdr:from>
    <xdr:ext cx="7366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5798800" y="232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162475</xdr:rowOff>
    </xdr:from>
    <xdr:to>
      <xdr:col>73</xdr:col>
      <xdr:colOff>44450</xdr:colOff>
      <xdr:row>15</xdr:row>
      <xdr:rowOff>92625</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5240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102802</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909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36068</xdr:rowOff>
    </xdr:from>
    <xdr:to>
      <xdr:col>68</xdr:col>
      <xdr:colOff>203200</xdr:colOff>
      <xdr:row>15</xdr:row>
      <xdr:rowOff>137668</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4351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147845</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4020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76412</xdr:rowOff>
    </xdr:from>
    <xdr:to>
      <xdr:col>64</xdr:col>
      <xdr:colOff>152400</xdr:colOff>
      <xdr:row>15</xdr:row>
      <xdr:rowOff>6562</xdr:rowOff>
    </xdr:to>
    <xdr:sp macro="" textlink="">
      <xdr:nvSpPr>
        <xdr:cNvPr id="484" name="楕円 483">
          <a:extLst>
            <a:ext uri="{FF2B5EF4-FFF2-40B4-BE49-F238E27FC236}">
              <a16:creationId xmlns:a16="http://schemas.microsoft.com/office/drawing/2014/main" id="{00000000-0008-0000-0300-0000E4010000}"/>
            </a:ext>
          </a:extLst>
        </xdr:cNvPr>
        <xdr:cNvSpPr/>
      </xdr:nvSpPr>
      <xdr:spPr>
        <a:xfrm>
          <a:off x="13462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16739</xdr:rowOff>
    </xdr:from>
    <xdr:ext cx="762000" cy="259045"/>
    <xdr:sp macro="" textlink="">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3131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07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116115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100891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大きく上回る状態が続いている。職員数を抑制する中、教育力の向上、文化施設の運営にあたり非常勤職員が増加している。また、情報セキュリティ対策や各種計画の策定などの事務事業は専門的見地から取り組みを進めるため外部委託が必要となり、物件費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132443</xdr:rowOff>
    </xdr:from>
    <xdr:to>
      <xdr:col>82</xdr:col>
      <xdr:colOff>107950</xdr:colOff>
      <xdr:row>20</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561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67128</xdr:rowOff>
    </xdr:from>
    <xdr:to>
      <xdr:col>78</xdr:col>
      <xdr:colOff>69850</xdr:colOff>
      <xdr:row>20</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496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67128</xdr:rowOff>
    </xdr:from>
    <xdr:to>
      <xdr:col>73</xdr:col>
      <xdr:colOff>180975</xdr:colOff>
      <xdr:row>21</xdr:row>
      <xdr:rowOff>58964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4961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26307</xdr:rowOff>
    </xdr:from>
    <xdr:to>
      <xdr:col>69</xdr:col>
      <xdr:colOff>92075</xdr:colOff>
      <xdr:row>21</xdr:row>
      <xdr:rowOff>58964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62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81643</xdr:rowOff>
    </xdr:from>
    <xdr:to>
      <xdr:col>82</xdr:col>
      <xdr:colOff>158750</xdr:colOff>
      <xdr:row>21</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53720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4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16328</xdr:rowOff>
    </xdr:from>
    <xdr:to>
      <xdr:col>74</xdr:col>
      <xdr:colOff>31750</xdr:colOff>
      <xdr:row>20</xdr:row>
      <xdr:rowOff>117928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102705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8164</xdr:rowOff>
    </xdr:from>
    <xdr:to>
      <xdr:col>69</xdr:col>
      <xdr:colOff>142875</xdr:colOff>
      <xdr:row>21</xdr:row>
      <xdr:rowOff>109764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94541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146957</xdr:rowOff>
    </xdr:from>
    <xdr:to>
      <xdr:col>65</xdr:col>
      <xdr:colOff>53975</xdr:colOff>
      <xdr:row>21</xdr:row>
      <xdr:rowOff>77107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61884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高齢者支援や障害福祉・子育て支援に向けての福祉医療の充実を進めた結果、増加している。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3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134620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27940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119380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36</xdr:row>
      <xdr:rowOff>119380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134620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134620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0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下回っている。大規模な建設工事は、基金積立を行うなど予め備えていく。なお、公共施設等総合管理計画を踏まえ、個別の長寿命化計画を策定し、真に必要な施設規模を見極め、新たな町債発行は抑制し、公債費の負担軽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74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132715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75</xdr:row>
      <xdr:rowOff>52705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200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92710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11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52722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113682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類似団体の平均を大きく上回る状態が続いている。非常勤職員賃金や業務委託料の増加が主な要因である。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108713</xdr:rowOff>
    </xdr:from>
    <xdr:to>
      <xdr:col>82</xdr:col>
      <xdr:colOff>107950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8247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7332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7332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80</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57913</xdr:rowOff>
    </xdr:from>
    <xdr:to>
      <xdr:col>82</xdr:col>
      <xdr:colOff>158750</xdr:colOff>
      <xdr:row>80</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19895</xdr:rowOff>
    </xdr:from>
    <xdr:to>
      <xdr:col>29</xdr:col>
      <xdr:colOff>127000</xdr:colOff>
      <xdr:row>19</xdr:row>
      <xdr:rowOff>52204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5070"/>
          <a:ext cx="647700" cy="3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52204</xdr:rowOff>
    </xdr:from>
    <xdr:to>
      <xdr:col>26</xdr:col>
      <xdr:colOff>50800</xdr:colOff>
      <xdr:row>19</xdr:row>
      <xdr:rowOff>78765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7379"/>
          <a:ext cx="6985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78765</xdr:rowOff>
    </xdr:from>
    <xdr:to>
      <xdr:col>22</xdr:col>
      <xdr:colOff>114300</xdr:colOff>
      <xdr:row>19</xdr:row>
      <xdr:rowOff>109910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3940"/>
          <a:ext cx="698500" cy="3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109910</xdr:rowOff>
    </xdr:from>
    <xdr:to>
      <xdr:col>18</xdr:col>
      <xdr:colOff>177800</xdr:colOff>
      <xdr:row>19</xdr:row>
      <xdr:rowOff>154595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5085"/>
          <a:ext cx="698500" cy="4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140545</xdr:rowOff>
    </xdr:from>
    <xdr:to>
      <xdr:col>29</xdr:col>
      <xdr:colOff>177800</xdr:colOff>
      <xdr:row>19</xdr:row>
      <xdr:rowOff>70695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49122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1404</xdr:rowOff>
    </xdr:from>
    <xdr:to>
      <xdr:col>26</xdr:col>
      <xdr:colOff>101600</xdr:colOff>
      <xdr:row>19</xdr:row>
      <xdr:rowOff>103004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87781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27965</xdr:rowOff>
    </xdr:from>
    <xdr:to>
      <xdr:col>22</xdr:col>
      <xdr:colOff>165100</xdr:colOff>
      <xdr:row>19</xdr:row>
      <xdr:rowOff>129565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114342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59110</xdr:rowOff>
    </xdr:from>
    <xdr:to>
      <xdr:col>19</xdr:col>
      <xdr:colOff>38100</xdr:colOff>
      <xdr:row>19</xdr:row>
      <xdr:rowOff>160710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145487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103795</xdr:rowOff>
    </xdr:from>
    <xdr:to>
      <xdr:col>15</xdr:col>
      <xdr:colOff>101600</xdr:colOff>
      <xdr:row>20</xdr:row>
      <xdr:rowOff>33945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0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18722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9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83871</xdr:rowOff>
    </xdr:from>
    <xdr:to>
      <xdr:col>29</xdr:col>
      <xdr:colOff>127000</xdr:colOff>
      <xdr:row>37</xdr:row>
      <xdr:rowOff>141021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08571"/>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83871</xdr:rowOff>
    </xdr:from>
    <xdr:to>
      <xdr:col>26</xdr:col>
      <xdr:colOff>50800</xdr:colOff>
      <xdr:row>37</xdr:row>
      <xdr:rowOff>98292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0857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95377</xdr:rowOff>
    </xdr:from>
    <xdr:to>
      <xdr:col>22</xdr:col>
      <xdr:colOff>114300</xdr:colOff>
      <xdr:row>37</xdr:row>
      <xdr:rowOff>98292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20077"/>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70783</xdr:rowOff>
    </xdr:from>
    <xdr:to>
      <xdr:col>18</xdr:col>
      <xdr:colOff>177800</xdr:colOff>
      <xdr:row>37</xdr:row>
      <xdr:rowOff>95377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95483"/>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90221</xdr:rowOff>
    </xdr:from>
    <xdr:to>
      <xdr:col>29</xdr:col>
      <xdr:colOff>177800</xdr:colOff>
      <xdr:row>37</xdr:row>
      <xdr:rowOff>191821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170248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33071</xdr:rowOff>
    </xdr:from>
    <xdr:to>
      <xdr:col>26</xdr:col>
      <xdr:colOff>101600</xdr:colOff>
      <xdr:row>37</xdr:row>
      <xdr:rowOff>134671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119448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4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47492</xdr:rowOff>
    </xdr:from>
    <xdr:to>
      <xdr:col>22</xdr:col>
      <xdr:colOff>165100</xdr:colOff>
      <xdr:row>37</xdr:row>
      <xdr:rowOff>149092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133869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44577</xdr:rowOff>
    </xdr:from>
    <xdr:to>
      <xdr:col>19</xdr:col>
      <xdr:colOff>38100</xdr:colOff>
      <xdr:row>37</xdr:row>
      <xdr:rowOff>146177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130954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19983</xdr:rowOff>
    </xdr:from>
    <xdr:to>
      <xdr:col>15</xdr:col>
      <xdr:colOff>101600</xdr:colOff>
      <xdr:row>37</xdr:row>
      <xdr:rowOff>121583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106360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3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142068</xdr:rowOff>
    </xdr:from>
    <xdr:to>
      <xdr:col>24</xdr:col>
      <xdr:colOff>63500</xdr:colOff>
      <xdr:row>36</xdr:row>
      <xdr:rowOff>165254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4268"/>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165254</xdr:rowOff>
    </xdr:from>
    <xdr:to>
      <xdr:col>19</xdr:col>
      <xdr:colOff>177800</xdr:colOff>
      <xdr:row>37</xdr:row>
      <xdr:rowOff>9627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7454"/>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9627</xdr:rowOff>
    </xdr:from>
    <xdr:to>
      <xdr:col>15</xdr:col>
      <xdr:colOff>50800</xdr:colOff>
      <xdr:row>37</xdr:row>
      <xdr:rowOff>81521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3277"/>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81521</xdr:rowOff>
    </xdr:from>
    <xdr:to>
      <xdr:col>10</xdr:col>
      <xdr:colOff>114300</xdr:colOff>
      <xdr:row>37</xdr:row>
      <xdr:rowOff>107908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5171"/>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91268</xdr:rowOff>
    </xdr:from>
    <xdr:to>
      <xdr:col>24</xdr:col>
      <xdr:colOff>114300</xdr:colOff>
      <xdr:row>37</xdr:row>
      <xdr:rowOff>21418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114454</xdr:rowOff>
    </xdr:from>
    <xdr:to>
      <xdr:col>20</xdr:col>
      <xdr:colOff>38100</xdr:colOff>
      <xdr:row>37</xdr:row>
      <xdr:rowOff>44604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35731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130277</xdr:rowOff>
    </xdr:from>
    <xdr:to>
      <xdr:col>15</xdr:col>
      <xdr:colOff>101600</xdr:colOff>
      <xdr:row>37</xdr:row>
      <xdr:rowOff>60427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51554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30721</xdr:rowOff>
    </xdr:from>
    <xdr:to>
      <xdr:col>10</xdr:col>
      <xdr:colOff>165100</xdr:colOff>
      <xdr:row>37</xdr:row>
      <xdr:rowOff>132321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123448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57108</xdr:rowOff>
    </xdr:from>
    <xdr:to>
      <xdr:col>6</xdr:col>
      <xdr:colOff>38100</xdr:colOff>
      <xdr:row>37</xdr:row>
      <xdr:rowOff>158708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149835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63024</xdr:rowOff>
    </xdr:from>
    <xdr:to>
      <xdr:col>24</xdr:col>
      <xdr:colOff>63500</xdr:colOff>
      <xdr:row>57</xdr:row>
      <xdr:rowOff>65233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3567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63024</xdr:rowOff>
    </xdr:from>
    <xdr:to>
      <xdr:col>19</xdr:col>
      <xdr:colOff>177800</xdr:colOff>
      <xdr:row>57</xdr:row>
      <xdr:rowOff>83628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35674"/>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83628</xdr:rowOff>
    </xdr:from>
    <xdr:to>
      <xdr:col>15</xdr:col>
      <xdr:colOff>50800</xdr:colOff>
      <xdr:row>57</xdr:row>
      <xdr:rowOff>104572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56278"/>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97713</xdr:rowOff>
    </xdr:from>
    <xdr:to>
      <xdr:col>10</xdr:col>
      <xdr:colOff>114300</xdr:colOff>
      <xdr:row>57</xdr:row>
      <xdr:rowOff>104572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703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14433</xdr:rowOff>
    </xdr:from>
    <xdr:to>
      <xdr:col>24</xdr:col>
      <xdr:colOff>114300</xdr:colOff>
      <xdr:row>57</xdr:row>
      <xdr:rowOff>116033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164310</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12224</xdr:rowOff>
    </xdr:from>
    <xdr:to>
      <xdr:col>20</xdr:col>
      <xdr:colOff>38100</xdr:colOff>
      <xdr:row>57</xdr:row>
      <xdr:rowOff>113824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104951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32828</xdr:rowOff>
    </xdr:from>
    <xdr:to>
      <xdr:col>15</xdr:col>
      <xdr:colOff>101600</xdr:colOff>
      <xdr:row>57</xdr:row>
      <xdr:rowOff>134428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125555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8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53772</xdr:rowOff>
    </xdr:from>
    <xdr:to>
      <xdr:col>10</xdr:col>
      <xdr:colOff>165100</xdr:colOff>
      <xdr:row>57</xdr:row>
      <xdr:rowOff>155372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146499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46913</xdr:rowOff>
    </xdr:from>
    <xdr:to>
      <xdr:col>6</xdr:col>
      <xdr:colOff>38100</xdr:colOff>
      <xdr:row>57</xdr:row>
      <xdr:rowOff>148513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139640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90056</xdr:rowOff>
    </xdr:from>
    <xdr:to>
      <xdr:col>24</xdr:col>
      <xdr:colOff>63500</xdr:colOff>
      <xdr:row>77</xdr:row>
      <xdr:rowOff>149568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48806"/>
          <a:ext cx="838200" cy="4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90056</xdr:rowOff>
    </xdr:from>
    <xdr:to>
      <xdr:col>19</xdr:col>
      <xdr:colOff>177800</xdr:colOff>
      <xdr:row>78</xdr:row>
      <xdr:rowOff>34125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48806"/>
          <a:ext cx="8890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5207</xdr:rowOff>
    </xdr:from>
    <xdr:to>
      <xdr:col>15</xdr:col>
      <xdr:colOff>50800</xdr:colOff>
      <xdr:row>78</xdr:row>
      <xdr:rowOff>34125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7830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5207</xdr:rowOff>
    </xdr:from>
    <xdr:to>
      <xdr:col>10</xdr:col>
      <xdr:colOff>114300</xdr:colOff>
      <xdr:row>78</xdr:row>
      <xdr:rowOff>13284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7830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98768</xdr:rowOff>
    </xdr:from>
    <xdr:to>
      <xdr:col>24</xdr:col>
      <xdr:colOff>114300</xdr:colOff>
      <xdr:row>78</xdr:row>
      <xdr:rowOff>28918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77195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39256</xdr:rowOff>
    </xdr:from>
    <xdr:to>
      <xdr:col>20</xdr:col>
      <xdr:colOff>38100</xdr:colOff>
      <xdr:row>75</xdr:row>
      <xdr:rowOff>140856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157383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154775</xdr:rowOff>
    </xdr:from>
    <xdr:to>
      <xdr:col>15</xdr:col>
      <xdr:colOff>101600</xdr:colOff>
      <xdr:row>78</xdr:row>
      <xdr:rowOff>84925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76052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125857</xdr:rowOff>
    </xdr:from>
    <xdr:to>
      <xdr:col>10</xdr:col>
      <xdr:colOff>165100</xdr:colOff>
      <xdr:row>78</xdr:row>
      <xdr:rowOff>56007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47134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133934</xdr:rowOff>
    </xdr:from>
    <xdr:to>
      <xdr:col>6</xdr:col>
      <xdr:colOff>38100</xdr:colOff>
      <xdr:row>78</xdr:row>
      <xdr:rowOff>64084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55211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8243</xdr:rowOff>
    </xdr:from>
    <xdr:to>
      <xdr:col>24</xdr:col>
      <xdr:colOff>63500</xdr:colOff>
      <xdr:row>98</xdr:row>
      <xdr:rowOff>9589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81034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9589</xdr:rowOff>
    </xdr:from>
    <xdr:to>
      <xdr:col>19</xdr:col>
      <xdr:colOff>177800</xdr:colOff>
      <xdr:row>98</xdr:row>
      <xdr:rowOff>39585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11689"/>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12864</xdr:rowOff>
    </xdr:from>
    <xdr:to>
      <xdr:col>15</xdr:col>
      <xdr:colOff>50800</xdr:colOff>
      <xdr:row>98</xdr:row>
      <xdr:rowOff>39585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14964"/>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12864</xdr:rowOff>
    </xdr:from>
    <xdr:to>
      <xdr:col>10</xdr:col>
      <xdr:colOff>114300</xdr:colOff>
      <xdr:row>98</xdr:row>
      <xdr:rowOff>31166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14964"/>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128893</xdr:rowOff>
    </xdr:from>
    <xdr:to>
      <xdr:col>24</xdr:col>
      <xdr:colOff>114300</xdr:colOff>
      <xdr:row>98</xdr:row>
      <xdr:rowOff>59043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43820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130239</xdr:rowOff>
    </xdr:from>
    <xdr:to>
      <xdr:col>20</xdr:col>
      <xdr:colOff>38100</xdr:colOff>
      <xdr:row>98</xdr:row>
      <xdr:rowOff>60389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160235</xdr:rowOff>
    </xdr:from>
    <xdr:to>
      <xdr:col>15</xdr:col>
      <xdr:colOff>101600</xdr:colOff>
      <xdr:row>98</xdr:row>
      <xdr:rowOff>90385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81512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133514</xdr:rowOff>
    </xdr:from>
    <xdr:to>
      <xdr:col>10</xdr:col>
      <xdr:colOff>165100</xdr:colOff>
      <xdr:row>98</xdr:row>
      <xdr:rowOff>63664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54791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151816</xdr:rowOff>
    </xdr:from>
    <xdr:to>
      <xdr:col>6</xdr:col>
      <xdr:colOff>38100</xdr:colOff>
      <xdr:row>98</xdr:row>
      <xdr:rowOff>81966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73093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34123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40500"/>
          <a:ext cx="8382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34123</xdr:rowOff>
    </xdr:from>
    <xdr:to>
      <xdr:col>50</xdr:col>
      <xdr:colOff>114300</xdr:colOff>
      <xdr:row>38</xdr:row>
      <xdr:rowOff>37447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922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33138</xdr:rowOff>
    </xdr:from>
    <xdr:to>
      <xdr:col>45</xdr:col>
      <xdr:colOff>177800</xdr:colOff>
      <xdr:row>38</xdr:row>
      <xdr:rowOff>37447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8238"/>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33138</xdr:rowOff>
    </xdr:from>
    <xdr:to>
      <xdr:col>41</xdr:col>
      <xdr:colOff>50800</xdr:colOff>
      <xdr:row>38</xdr:row>
      <xdr:rowOff>47689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8238"/>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154773</xdr:rowOff>
    </xdr:from>
    <xdr:to>
      <xdr:col>50</xdr:col>
      <xdr:colOff>165100</xdr:colOff>
      <xdr:row>38</xdr:row>
      <xdr:rowOff>84923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76050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158097</xdr:rowOff>
    </xdr:from>
    <xdr:to>
      <xdr:col>46</xdr:col>
      <xdr:colOff>38100</xdr:colOff>
      <xdr:row>38</xdr:row>
      <xdr:rowOff>88247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79374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153788</xdr:rowOff>
    </xdr:from>
    <xdr:to>
      <xdr:col>41</xdr:col>
      <xdr:colOff>101600</xdr:colOff>
      <xdr:row>38</xdr:row>
      <xdr:rowOff>83938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75065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168339</xdr:rowOff>
    </xdr:from>
    <xdr:to>
      <xdr:col>36</xdr:col>
      <xdr:colOff>165100</xdr:colOff>
      <xdr:row>38</xdr:row>
      <xdr:rowOff>98489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89616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18710</xdr:rowOff>
    </xdr:from>
    <xdr:to>
      <xdr:col>55</xdr:col>
      <xdr:colOff>0</xdr:colOff>
      <xdr:row>59</xdr:row>
      <xdr:rowOff>33053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34260"/>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12157</xdr:rowOff>
    </xdr:from>
    <xdr:to>
      <xdr:col>50</xdr:col>
      <xdr:colOff>114300</xdr:colOff>
      <xdr:row>59</xdr:row>
      <xdr:rowOff>18710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2770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10913</xdr:rowOff>
    </xdr:from>
    <xdr:to>
      <xdr:col>45</xdr:col>
      <xdr:colOff>177800</xdr:colOff>
      <xdr:row>59</xdr:row>
      <xdr:rowOff>12157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2646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10913</xdr:rowOff>
    </xdr:from>
    <xdr:to>
      <xdr:col>41</xdr:col>
      <xdr:colOff>50800</xdr:colOff>
      <xdr:row>59</xdr:row>
      <xdr:rowOff>49160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26463"/>
          <a:ext cx="889000" cy="3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153703</xdr:rowOff>
    </xdr:from>
    <xdr:to>
      <xdr:col>55</xdr:col>
      <xdr:colOff>50800</xdr:colOff>
      <xdr:row>59</xdr:row>
      <xdr:rowOff>83853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68630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139360</xdr:rowOff>
    </xdr:from>
    <xdr:to>
      <xdr:col>50</xdr:col>
      <xdr:colOff>165100</xdr:colOff>
      <xdr:row>59</xdr:row>
      <xdr:rowOff>69510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60637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132807</xdr:rowOff>
    </xdr:from>
    <xdr:to>
      <xdr:col>46</xdr:col>
      <xdr:colOff>38100</xdr:colOff>
      <xdr:row>59</xdr:row>
      <xdr:rowOff>62957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54084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131563</xdr:rowOff>
    </xdr:from>
    <xdr:to>
      <xdr:col>41</xdr:col>
      <xdr:colOff>101600</xdr:colOff>
      <xdr:row>59</xdr:row>
      <xdr:rowOff>61713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52840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169810</xdr:rowOff>
    </xdr:from>
    <xdr:to>
      <xdr:col>36</xdr:col>
      <xdr:colOff>165100</xdr:colOff>
      <xdr:row>59</xdr:row>
      <xdr:rowOff>99960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91087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135973</xdr:rowOff>
    </xdr:from>
    <xdr:to>
      <xdr:col>55</xdr:col>
      <xdr:colOff>0</xdr:colOff>
      <xdr:row>78</xdr:row>
      <xdr:rowOff>139075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9073"/>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120731</xdr:rowOff>
    </xdr:from>
    <xdr:to>
      <xdr:col>50</xdr:col>
      <xdr:colOff>114300</xdr:colOff>
      <xdr:row>78</xdr:row>
      <xdr:rowOff>139075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93831"/>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120731</xdr:rowOff>
    </xdr:from>
    <xdr:to>
      <xdr:col>45</xdr:col>
      <xdr:colOff>177800</xdr:colOff>
      <xdr:row>78</xdr:row>
      <xdr:rowOff>121766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93831"/>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85173</xdr:rowOff>
    </xdr:from>
    <xdr:to>
      <xdr:col>55</xdr:col>
      <xdr:colOff>50800</xdr:colOff>
      <xdr:row>79</xdr:row>
      <xdr:rowOff>15323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88275</xdr:rowOff>
    </xdr:from>
    <xdr:to>
      <xdr:col>50</xdr:col>
      <xdr:colOff>165100</xdr:colOff>
      <xdr:row>79</xdr:row>
      <xdr:rowOff>18425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9552</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54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69931</xdr:rowOff>
    </xdr:from>
    <xdr:to>
      <xdr:col>46</xdr:col>
      <xdr:colOff>38100</xdr:colOff>
      <xdr:row>79</xdr:row>
      <xdr:rowOff>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3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70966</xdr:rowOff>
    </xdr:from>
    <xdr:to>
      <xdr:col>41</xdr:col>
      <xdr:colOff>101600</xdr:colOff>
      <xdr:row>79</xdr:row>
      <xdr:rowOff>1116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163693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89424</xdr:rowOff>
    </xdr:from>
    <xdr:to>
      <xdr:col>55</xdr:col>
      <xdr:colOff>0</xdr:colOff>
      <xdr:row>98</xdr:row>
      <xdr:rowOff>6899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20074"/>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89424</xdr:rowOff>
    </xdr:from>
    <xdr:to>
      <xdr:col>50</xdr:col>
      <xdr:colOff>114300</xdr:colOff>
      <xdr:row>97</xdr:row>
      <xdr:rowOff>148006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20074"/>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148006</xdr:rowOff>
    </xdr:from>
    <xdr:to>
      <xdr:col>45</xdr:col>
      <xdr:colOff>177800</xdr:colOff>
      <xdr:row>97</xdr:row>
      <xdr:rowOff>153904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7865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127549</xdr:rowOff>
    </xdr:from>
    <xdr:to>
      <xdr:col>55</xdr:col>
      <xdr:colOff>50800</xdr:colOff>
      <xdr:row>98</xdr:row>
      <xdr:rowOff>57699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105976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38624</xdr:rowOff>
    </xdr:from>
    <xdr:to>
      <xdr:col>50</xdr:col>
      <xdr:colOff>165100</xdr:colOff>
      <xdr:row>97</xdr:row>
      <xdr:rowOff>140224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131351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97206</xdr:rowOff>
    </xdr:from>
    <xdr:to>
      <xdr:col>46</xdr:col>
      <xdr:colOff>38100</xdr:colOff>
      <xdr:row>98</xdr:row>
      <xdr:rowOff>27356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18483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103104</xdr:rowOff>
    </xdr:from>
    <xdr:to>
      <xdr:col>41</xdr:col>
      <xdr:colOff>101600</xdr:colOff>
      <xdr:row>98</xdr:row>
      <xdr:rowOff>33254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24381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144855</xdr:rowOff>
    </xdr:from>
    <xdr:to>
      <xdr:col>85</xdr:col>
      <xdr:colOff>127000</xdr:colOff>
      <xdr:row>76</xdr:row>
      <xdr:rowOff>161263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7505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149501</xdr:rowOff>
    </xdr:from>
    <xdr:to>
      <xdr:col>81</xdr:col>
      <xdr:colOff>50800</xdr:colOff>
      <xdr:row>76</xdr:row>
      <xdr:rowOff>161263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179701"/>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133807</xdr:rowOff>
    </xdr:from>
    <xdr:to>
      <xdr:col>76</xdr:col>
      <xdr:colOff>114300</xdr:colOff>
      <xdr:row>76</xdr:row>
      <xdr:rowOff>149501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64007"/>
          <a:ext cx="8890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128219</xdr:rowOff>
    </xdr:from>
    <xdr:to>
      <xdr:col>71</xdr:col>
      <xdr:colOff>177800</xdr:colOff>
      <xdr:row>76</xdr:row>
      <xdr:rowOff>133807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15841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94055</xdr:rowOff>
    </xdr:from>
    <xdr:to>
      <xdr:col>85</xdr:col>
      <xdr:colOff>177800</xdr:colOff>
      <xdr:row>77</xdr:row>
      <xdr:rowOff>24205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1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8982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0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110463</xdr:rowOff>
    </xdr:from>
    <xdr:to>
      <xdr:col>81</xdr:col>
      <xdr:colOff>101600</xdr:colOff>
      <xdr:row>77</xdr:row>
      <xdr:rowOff>40613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1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31740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98701</xdr:rowOff>
    </xdr:from>
    <xdr:to>
      <xdr:col>76</xdr:col>
      <xdr:colOff>165100</xdr:colOff>
      <xdr:row>77</xdr:row>
      <xdr:rowOff>28851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1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19978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2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83007</xdr:rowOff>
    </xdr:from>
    <xdr:to>
      <xdr:col>72</xdr:col>
      <xdr:colOff>38100</xdr:colOff>
      <xdr:row>77</xdr:row>
      <xdr:rowOff>13157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4284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77419</xdr:rowOff>
    </xdr:from>
    <xdr:to>
      <xdr:col>67</xdr:col>
      <xdr:colOff>101600</xdr:colOff>
      <xdr:row>77</xdr:row>
      <xdr:rowOff>7569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170146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2446</xdr:rowOff>
    </xdr:from>
    <xdr:to>
      <xdr:col>85</xdr:col>
      <xdr:colOff>127000</xdr:colOff>
      <xdr:row>99</xdr:row>
      <xdr:rowOff>6259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75996"/>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169610</xdr:rowOff>
    </xdr:from>
    <xdr:to>
      <xdr:col>81</xdr:col>
      <xdr:colOff>50800</xdr:colOff>
      <xdr:row>99</xdr:row>
      <xdr:rowOff>6259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97171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169610</xdr:rowOff>
    </xdr:from>
    <xdr:to>
      <xdr:col>76</xdr:col>
      <xdr:colOff>114300</xdr:colOff>
      <xdr:row>99</xdr:row>
      <xdr:rowOff>17701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71710"/>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10863</xdr:rowOff>
    </xdr:from>
    <xdr:to>
      <xdr:col>71</xdr:col>
      <xdr:colOff>177800</xdr:colOff>
      <xdr:row>99</xdr:row>
      <xdr:rowOff>17701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84413"/>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123096</xdr:rowOff>
    </xdr:from>
    <xdr:to>
      <xdr:col>85</xdr:col>
      <xdr:colOff>177800</xdr:colOff>
      <xdr:row>99</xdr:row>
      <xdr:rowOff>53246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126909</xdr:rowOff>
    </xdr:from>
    <xdr:to>
      <xdr:col>81</xdr:col>
      <xdr:colOff>101600</xdr:colOff>
      <xdr:row>99</xdr:row>
      <xdr:rowOff>57059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48186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118810</xdr:rowOff>
    </xdr:from>
    <xdr:to>
      <xdr:col>76</xdr:col>
      <xdr:colOff>165100</xdr:colOff>
      <xdr:row>99</xdr:row>
      <xdr:rowOff>48960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40087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138351</xdr:rowOff>
    </xdr:from>
    <xdr:to>
      <xdr:col>72</xdr:col>
      <xdr:colOff>38100</xdr:colOff>
      <xdr:row>99</xdr:row>
      <xdr:rowOff>68501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59628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131513</xdr:rowOff>
    </xdr:from>
    <xdr:to>
      <xdr:col>67</xdr:col>
      <xdr:colOff>101600</xdr:colOff>
      <xdr:row>99</xdr:row>
      <xdr:rowOff>61663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52790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2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71509</xdr:rowOff>
    </xdr:from>
    <xdr:to>
      <xdr:col>116</xdr:col>
      <xdr:colOff>63500</xdr:colOff>
      <xdr:row>58</xdr:row>
      <xdr:rowOff>71806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015609"/>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71806</xdr:rowOff>
    </xdr:from>
    <xdr:to>
      <xdr:col>111</xdr:col>
      <xdr:colOff>177800</xdr:colOff>
      <xdr:row>58</xdr:row>
      <xdr:rowOff>72446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1001590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72446</xdr:rowOff>
    </xdr:from>
    <xdr:to>
      <xdr:col>107</xdr:col>
      <xdr:colOff>50800</xdr:colOff>
      <xdr:row>58</xdr:row>
      <xdr:rowOff>72995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01654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72995</xdr:rowOff>
    </xdr:from>
    <xdr:to>
      <xdr:col>102</xdr:col>
      <xdr:colOff>114300</xdr:colOff>
      <xdr:row>58</xdr:row>
      <xdr:rowOff>73361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8656300" y="1001709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20709</xdr:rowOff>
    </xdr:from>
    <xdr:to>
      <xdr:col>116</xdr:col>
      <xdr:colOff>114300</xdr:colOff>
      <xdr:row>58</xdr:row>
      <xdr:rowOff>122309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129049</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21006</xdr:rowOff>
    </xdr:from>
    <xdr:to>
      <xdr:col>112</xdr:col>
      <xdr:colOff>38100</xdr:colOff>
      <xdr:row>58</xdr:row>
      <xdr:rowOff>122606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113733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21646</xdr:rowOff>
    </xdr:from>
    <xdr:to>
      <xdr:col>107</xdr:col>
      <xdr:colOff>101600</xdr:colOff>
      <xdr:row>58</xdr:row>
      <xdr:rowOff>123246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114373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5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22195</xdr:rowOff>
    </xdr:from>
    <xdr:to>
      <xdr:col>102</xdr:col>
      <xdr:colOff>165100</xdr:colOff>
      <xdr:row>58</xdr:row>
      <xdr:rowOff>123795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114922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22561</xdr:rowOff>
    </xdr:from>
    <xdr:to>
      <xdr:col>98</xdr:col>
      <xdr:colOff>38100</xdr:colOff>
      <xdr:row>58</xdr:row>
      <xdr:rowOff>124161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115288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133528</xdr:rowOff>
    </xdr:from>
    <xdr:to>
      <xdr:col>116</xdr:col>
      <xdr:colOff>63500</xdr:colOff>
      <xdr:row>75</xdr:row>
      <xdr:rowOff>23699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2820828"/>
          <a:ext cx="8382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91427</xdr:rowOff>
    </xdr:from>
    <xdr:to>
      <xdr:col>111</xdr:col>
      <xdr:colOff>177800</xdr:colOff>
      <xdr:row>74</xdr:row>
      <xdr:rowOff>133528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0434300" y="1277872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91427</xdr:rowOff>
    </xdr:from>
    <xdr:to>
      <xdr:col>107</xdr:col>
      <xdr:colOff>50800</xdr:colOff>
      <xdr:row>74</xdr:row>
      <xdr:rowOff>127254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2778727"/>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162027</xdr:rowOff>
    </xdr:from>
    <xdr:to>
      <xdr:col>102</xdr:col>
      <xdr:colOff>114300</xdr:colOff>
      <xdr:row>74</xdr:row>
      <xdr:rowOff>127254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2677877"/>
          <a:ext cx="889000" cy="1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144349</xdr:rowOff>
    </xdr:from>
    <xdr:to>
      <xdr:col>116</xdr:col>
      <xdr:colOff>114300</xdr:colOff>
      <xdr:row>75</xdr:row>
      <xdr:rowOff>74499</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122776</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82728</xdr:rowOff>
    </xdr:from>
    <xdr:to>
      <xdr:col>112</xdr:col>
      <xdr:colOff>38100</xdr:colOff>
      <xdr:row>75</xdr:row>
      <xdr:rowOff>12878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4005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8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40627</xdr:rowOff>
    </xdr:from>
    <xdr:to>
      <xdr:col>107</xdr:col>
      <xdr:colOff>101600</xdr:colOff>
      <xdr:row>74</xdr:row>
      <xdr:rowOff>142227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133354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76454</xdr:rowOff>
    </xdr:from>
    <xdr:to>
      <xdr:col>102</xdr:col>
      <xdr:colOff>165100</xdr:colOff>
      <xdr:row>75</xdr:row>
      <xdr:rowOff>6604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2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169181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111227</xdr:rowOff>
    </xdr:from>
    <xdr:to>
      <xdr:col>98</xdr:col>
      <xdr:colOff>38100</xdr:colOff>
      <xdr:row>74</xdr:row>
      <xdr:rowOff>41377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4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町として行政運営コストは全般的に良い状況にあるが、将来に向けて維持補修費や施設更新に向けた普通建設事業費の増大は課題である。</a:t>
          </a:r>
          <a:endParaRPr lang="ja-JP" altLang="ja-JP" sz="1400">
            <a:effectLst/>
          </a:endParaRPr>
        </a:p>
        <a:p>
          <a:r>
            <a:rPr kumimoji="1" lang="ja-JP" altLang="ja-JP" sz="1100">
              <a:solidFill>
                <a:schemeClr val="dk1"/>
              </a:solidFill>
              <a:effectLst/>
              <a:latin typeface="+mn-lt"/>
              <a:ea typeface="+mn-ea"/>
              <a:cs typeface="+mn-cs"/>
            </a:rPr>
            <a:t>　物件費は全国平均を大きく超え、類似団体平均とほぼ拮抗している。また、経常収支比率に占める物件費の割合は高く、行政コスト面からも裏付けられるものと判断できる。施設運営に占める賃金や土地賃借料など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11,063
11,009
19.12
5,033,623
4,602,960
340,612
2,957,200
2,874,251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82550</xdr:rowOff>
    </xdr:from>
    <xdr:to>
      <xdr:col>24</xdr:col>
      <xdr:colOff>63500</xdr:colOff>
      <xdr:row>36</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47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97899</xdr:rowOff>
    </xdr:from>
    <xdr:to>
      <xdr:col>19</xdr:col>
      <xdr:colOff>177800</xdr:colOff>
      <xdr:row>36</xdr:row>
      <xdr:rowOff>82550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8649"/>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97899</xdr:rowOff>
    </xdr:from>
    <xdr:to>
      <xdr:col>15</xdr:col>
      <xdr:colOff>50800</xdr:colOff>
      <xdr:row>36</xdr:row>
      <xdr:rowOff>23114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8649"/>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23114</xdr:rowOff>
    </xdr:from>
    <xdr:to>
      <xdr:col>10</xdr:col>
      <xdr:colOff>114300</xdr:colOff>
      <xdr:row>36</xdr:row>
      <xdr:rowOff>130229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5314"/>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39914</xdr:rowOff>
    </xdr:from>
    <xdr:to>
      <xdr:col>24</xdr:col>
      <xdr:colOff>114300</xdr:colOff>
      <xdr:row>36</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18341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47099</xdr:rowOff>
    </xdr:from>
    <xdr:to>
      <xdr:col>15</xdr:col>
      <xdr:colOff>101600</xdr:colOff>
      <xdr:row>35</xdr:row>
      <xdr:rowOff>148699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139826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143764</xdr:rowOff>
    </xdr:from>
    <xdr:to>
      <xdr:col>10</xdr:col>
      <xdr:colOff>165100</xdr:colOff>
      <xdr:row>36</xdr:row>
      <xdr:rowOff>73914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79429</xdr:rowOff>
    </xdr:from>
    <xdr:to>
      <xdr:col>6</xdr:col>
      <xdr:colOff>38100</xdr:colOff>
      <xdr:row>37</xdr:row>
      <xdr:rowOff>9579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706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9503</xdr:rowOff>
    </xdr:from>
    <xdr:to>
      <xdr:col>24</xdr:col>
      <xdr:colOff>63500</xdr:colOff>
      <xdr:row>59</xdr:row>
      <xdr:rowOff>12529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125053"/>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4021</xdr:rowOff>
    </xdr:from>
    <xdr:to>
      <xdr:col>19</xdr:col>
      <xdr:colOff>177800</xdr:colOff>
      <xdr:row>59</xdr:row>
      <xdr:rowOff>12529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1957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4021</xdr:rowOff>
    </xdr:from>
    <xdr:to>
      <xdr:col>15</xdr:col>
      <xdr:colOff>50800</xdr:colOff>
      <xdr:row>59</xdr:row>
      <xdr:rowOff>28097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19571"/>
          <a:ext cx="8890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2453</xdr:rowOff>
    </xdr:from>
    <xdr:to>
      <xdr:col>10</xdr:col>
      <xdr:colOff>114300</xdr:colOff>
      <xdr:row>59</xdr:row>
      <xdr:rowOff>28097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8003"/>
          <a:ext cx="889000" cy="2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130153</xdr:rowOff>
    </xdr:from>
    <xdr:to>
      <xdr:col>24</xdr:col>
      <xdr:colOff>114300</xdr:colOff>
      <xdr:row>59</xdr:row>
      <xdr:rowOff>60303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45080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133179</xdr:rowOff>
    </xdr:from>
    <xdr:to>
      <xdr:col>20</xdr:col>
      <xdr:colOff>38100</xdr:colOff>
      <xdr:row>59</xdr:row>
      <xdr:rowOff>63329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54456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124671</xdr:rowOff>
    </xdr:from>
    <xdr:to>
      <xdr:col>15</xdr:col>
      <xdr:colOff>101600</xdr:colOff>
      <xdr:row>59</xdr:row>
      <xdr:rowOff>54821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45948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148747</xdr:rowOff>
    </xdr:from>
    <xdr:to>
      <xdr:col>10</xdr:col>
      <xdr:colOff>165100</xdr:colOff>
      <xdr:row>59</xdr:row>
      <xdr:rowOff>78897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70024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123103</xdr:rowOff>
    </xdr:from>
    <xdr:to>
      <xdr:col>6</xdr:col>
      <xdr:colOff>38100</xdr:colOff>
      <xdr:row>59</xdr:row>
      <xdr:rowOff>53253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44380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131775</xdr:rowOff>
    </xdr:from>
    <xdr:to>
      <xdr:col>24</xdr:col>
      <xdr:colOff>63500</xdr:colOff>
      <xdr:row>78</xdr:row>
      <xdr:rowOff>132941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504875"/>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131775</xdr:rowOff>
    </xdr:from>
    <xdr:to>
      <xdr:col>19</xdr:col>
      <xdr:colOff>177800</xdr:colOff>
      <xdr:row>78</xdr:row>
      <xdr:rowOff>149278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04875"/>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72834</xdr:rowOff>
    </xdr:from>
    <xdr:to>
      <xdr:col>15</xdr:col>
      <xdr:colOff>50800</xdr:colOff>
      <xdr:row>78</xdr:row>
      <xdr:rowOff>149278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45934"/>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72834</xdr:rowOff>
    </xdr:from>
    <xdr:to>
      <xdr:col>10</xdr:col>
      <xdr:colOff>114300</xdr:colOff>
      <xdr:row>79</xdr:row>
      <xdr:rowOff>50378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5934"/>
          <a:ext cx="889000" cy="14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82141</xdr:rowOff>
    </xdr:from>
    <xdr:to>
      <xdr:col>24</xdr:col>
      <xdr:colOff>114300</xdr:colOff>
      <xdr:row>79</xdr:row>
      <xdr:rowOff>12291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168518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80975</xdr:rowOff>
    </xdr:from>
    <xdr:to>
      <xdr:col>20</xdr:col>
      <xdr:colOff>38100</xdr:colOff>
      <xdr:row>79</xdr:row>
      <xdr:rowOff>11125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98478</xdr:rowOff>
    </xdr:from>
    <xdr:to>
      <xdr:col>15</xdr:col>
      <xdr:colOff>101600</xdr:colOff>
      <xdr:row>79</xdr:row>
      <xdr:rowOff>28628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19755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6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22034</xdr:rowOff>
    </xdr:from>
    <xdr:to>
      <xdr:col>10</xdr:col>
      <xdr:colOff>165100</xdr:colOff>
      <xdr:row>78</xdr:row>
      <xdr:rowOff>123634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171028</xdr:rowOff>
    </xdr:from>
    <xdr:to>
      <xdr:col>6</xdr:col>
      <xdr:colOff>38100</xdr:colOff>
      <xdr:row>79</xdr:row>
      <xdr:rowOff>101178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92305</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41526</xdr:rowOff>
    </xdr:from>
    <xdr:to>
      <xdr:col>24</xdr:col>
      <xdr:colOff>63500</xdr:colOff>
      <xdr:row>98</xdr:row>
      <xdr:rowOff>58620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3626"/>
          <a:ext cx="8382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41526</xdr:rowOff>
    </xdr:from>
    <xdr:to>
      <xdr:col>19</xdr:col>
      <xdr:colOff>177800</xdr:colOff>
      <xdr:row>98</xdr:row>
      <xdr:rowOff>42134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3626"/>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37877</xdr:rowOff>
    </xdr:from>
    <xdr:to>
      <xdr:col>15</xdr:col>
      <xdr:colOff>50800</xdr:colOff>
      <xdr:row>98</xdr:row>
      <xdr:rowOff>42134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997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37877</xdr:rowOff>
    </xdr:from>
    <xdr:to>
      <xdr:col>10</xdr:col>
      <xdr:colOff>114300</xdr:colOff>
      <xdr:row>98</xdr:row>
      <xdr:rowOff>45751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997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7820</xdr:rowOff>
    </xdr:from>
    <xdr:to>
      <xdr:col>24</xdr:col>
      <xdr:colOff>114300</xdr:colOff>
      <xdr:row>98</xdr:row>
      <xdr:rowOff>109420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94197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162176</xdr:rowOff>
    </xdr:from>
    <xdr:to>
      <xdr:col>20</xdr:col>
      <xdr:colOff>38100</xdr:colOff>
      <xdr:row>98</xdr:row>
      <xdr:rowOff>92326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162784</xdr:rowOff>
    </xdr:from>
    <xdr:to>
      <xdr:col>15</xdr:col>
      <xdr:colOff>101600</xdr:colOff>
      <xdr:row>98</xdr:row>
      <xdr:rowOff>92934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84061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158527</xdr:rowOff>
    </xdr:from>
    <xdr:to>
      <xdr:col>10</xdr:col>
      <xdr:colOff>165100</xdr:colOff>
      <xdr:row>98</xdr:row>
      <xdr:rowOff>88677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79804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166401</xdr:rowOff>
    </xdr:from>
    <xdr:to>
      <xdr:col>6</xdr:col>
      <xdr:colOff>38100</xdr:colOff>
      <xdr:row>98</xdr:row>
      <xdr:rowOff>96551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104430</xdr:rowOff>
    </xdr:from>
    <xdr:to>
      <xdr:col>55</xdr:col>
      <xdr:colOff>0</xdr:colOff>
      <xdr:row>33</xdr:row>
      <xdr:rowOff>120432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7622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3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120432</xdr:rowOff>
    </xdr:from>
    <xdr:to>
      <xdr:col>50</xdr:col>
      <xdr:colOff>114300</xdr:colOff>
      <xdr:row>33</xdr:row>
      <xdr:rowOff>144272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77828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58510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144272</xdr:rowOff>
    </xdr:from>
    <xdr:to>
      <xdr:col>45</xdr:col>
      <xdr:colOff>177800</xdr:colOff>
      <xdr:row>33</xdr:row>
      <xdr:rowOff>144599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02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144599</xdr:rowOff>
    </xdr:from>
    <xdr:to>
      <xdr:col>41</xdr:col>
      <xdr:colOff>50800</xdr:colOff>
      <xdr:row>33</xdr:row>
      <xdr:rowOff>156028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8024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79084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48059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53630</xdr:rowOff>
    </xdr:from>
    <xdr:to>
      <xdr:col>55</xdr:col>
      <xdr:colOff>50800</xdr:colOff>
      <xdr:row>33</xdr:row>
      <xdr:rowOff>155230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76507</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69632</xdr:rowOff>
    </xdr:from>
    <xdr:to>
      <xdr:col>50</xdr:col>
      <xdr:colOff>165100</xdr:colOff>
      <xdr:row>33</xdr:row>
      <xdr:rowOff>171232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16309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5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93472</xdr:rowOff>
    </xdr:from>
    <xdr:to>
      <xdr:col>46</xdr:col>
      <xdr:colOff>38100</xdr:colOff>
      <xdr:row>34</xdr:row>
      <xdr:rowOff>23622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40149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93799</xdr:rowOff>
    </xdr:from>
    <xdr:to>
      <xdr:col>41</xdr:col>
      <xdr:colOff>101600</xdr:colOff>
      <xdr:row>34</xdr:row>
      <xdr:rowOff>23949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40476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105228</xdr:rowOff>
    </xdr:from>
    <xdr:to>
      <xdr:col>36</xdr:col>
      <xdr:colOff>165100</xdr:colOff>
      <xdr:row>34</xdr:row>
      <xdr:rowOff>35378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51905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33145</xdr:rowOff>
    </xdr:from>
    <xdr:to>
      <xdr:col>55</xdr:col>
      <xdr:colOff>0</xdr:colOff>
      <xdr:row>58</xdr:row>
      <xdr:rowOff>36675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7245"/>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32336</xdr:rowOff>
    </xdr:from>
    <xdr:to>
      <xdr:col>50</xdr:col>
      <xdr:colOff>114300</xdr:colOff>
      <xdr:row>58</xdr:row>
      <xdr:rowOff>36675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76436"/>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32336</xdr:rowOff>
    </xdr:from>
    <xdr:to>
      <xdr:col>45</xdr:col>
      <xdr:colOff>177800</xdr:colOff>
      <xdr:row>58</xdr:row>
      <xdr:rowOff>37950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76436"/>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37950</xdr:rowOff>
    </xdr:from>
    <xdr:to>
      <xdr:col>41</xdr:col>
      <xdr:colOff>50800</xdr:colOff>
      <xdr:row>58</xdr:row>
      <xdr:rowOff>50674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2050"/>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153795</xdr:rowOff>
    </xdr:from>
    <xdr:to>
      <xdr:col>55</xdr:col>
      <xdr:colOff>50800</xdr:colOff>
      <xdr:row>58</xdr:row>
      <xdr:rowOff>83945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68722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157325</xdr:rowOff>
    </xdr:from>
    <xdr:to>
      <xdr:col>50</xdr:col>
      <xdr:colOff>165100</xdr:colOff>
      <xdr:row>58</xdr:row>
      <xdr:rowOff>87475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78602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152986</xdr:rowOff>
    </xdr:from>
    <xdr:to>
      <xdr:col>46</xdr:col>
      <xdr:colOff>38100</xdr:colOff>
      <xdr:row>58</xdr:row>
      <xdr:rowOff>83136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74263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158600</xdr:rowOff>
    </xdr:from>
    <xdr:to>
      <xdr:col>41</xdr:col>
      <xdr:colOff>101600</xdr:colOff>
      <xdr:row>58</xdr:row>
      <xdr:rowOff>88750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79877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171324</xdr:rowOff>
    </xdr:from>
    <xdr:to>
      <xdr:col>36</xdr:col>
      <xdr:colOff>165100</xdr:colOff>
      <xdr:row>58</xdr:row>
      <xdr:rowOff>101474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167590</xdr:rowOff>
    </xdr:from>
    <xdr:to>
      <xdr:col>55</xdr:col>
      <xdr:colOff>0</xdr:colOff>
      <xdr:row>78</xdr:row>
      <xdr:rowOff>170538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0690"/>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162841</xdr:rowOff>
    </xdr:from>
    <xdr:to>
      <xdr:col>50</xdr:col>
      <xdr:colOff>114300</xdr:colOff>
      <xdr:row>78</xdr:row>
      <xdr:rowOff>167590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5941"/>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162841</xdr:rowOff>
    </xdr:from>
    <xdr:to>
      <xdr:col>45</xdr:col>
      <xdr:colOff>177800</xdr:colOff>
      <xdr:row>78</xdr:row>
      <xdr:rowOff>167193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5941"/>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165227</xdr:rowOff>
    </xdr:from>
    <xdr:to>
      <xdr:col>41</xdr:col>
      <xdr:colOff>50800</xdr:colOff>
      <xdr:row>78</xdr:row>
      <xdr:rowOff>167193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832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119738</xdr:rowOff>
    </xdr:from>
    <xdr:to>
      <xdr:col>55</xdr:col>
      <xdr:colOff>50800</xdr:colOff>
      <xdr:row>79</xdr:row>
      <xdr:rowOff>49888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34665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116790</xdr:rowOff>
    </xdr:from>
    <xdr:to>
      <xdr:col>50</xdr:col>
      <xdr:colOff>165100</xdr:colOff>
      <xdr:row>79</xdr:row>
      <xdr:rowOff>46940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38067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112041</xdr:rowOff>
    </xdr:from>
    <xdr:to>
      <xdr:col>46</xdr:col>
      <xdr:colOff>38100</xdr:colOff>
      <xdr:row>79</xdr:row>
      <xdr:rowOff>42191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33318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116393</xdr:rowOff>
    </xdr:from>
    <xdr:to>
      <xdr:col>41</xdr:col>
      <xdr:colOff>101600</xdr:colOff>
      <xdr:row>79</xdr:row>
      <xdr:rowOff>46543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37670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114427</xdr:rowOff>
    </xdr:from>
    <xdr:to>
      <xdr:col>36</xdr:col>
      <xdr:colOff>165100</xdr:colOff>
      <xdr:row>79</xdr:row>
      <xdr:rowOff>44577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35704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76622</xdr:rowOff>
    </xdr:from>
    <xdr:to>
      <xdr:col>55</xdr:col>
      <xdr:colOff>0</xdr:colOff>
      <xdr:row>98</xdr:row>
      <xdr:rowOff>100467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78722"/>
          <a:ext cx="8382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76622</xdr:rowOff>
    </xdr:from>
    <xdr:to>
      <xdr:col>50</xdr:col>
      <xdr:colOff>114300</xdr:colOff>
      <xdr:row>98</xdr:row>
      <xdr:rowOff>102386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78722"/>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102386</xdr:rowOff>
    </xdr:from>
    <xdr:to>
      <xdr:col>45</xdr:col>
      <xdr:colOff>177800</xdr:colOff>
      <xdr:row>98</xdr:row>
      <xdr:rowOff>110125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0448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110125</xdr:rowOff>
    </xdr:from>
    <xdr:to>
      <xdr:col>41</xdr:col>
      <xdr:colOff>50800</xdr:colOff>
      <xdr:row>98</xdr:row>
      <xdr:rowOff>124527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1222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49667</xdr:rowOff>
    </xdr:from>
    <xdr:to>
      <xdr:col>55</xdr:col>
      <xdr:colOff>50800</xdr:colOff>
      <xdr:row>98</xdr:row>
      <xdr:rowOff>151267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25822</xdr:rowOff>
    </xdr:from>
    <xdr:to>
      <xdr:col>50</xdr:col>
      <xdr:colOff>165100</xdr:colOff>
      <xdr:row>98</xdr:row>
      <xdr:rowOff>127422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51586</xdr:rowOff>
    </xdr:from>
    <xdr:to>
      <xdr:col>46</xdr:col>
      <xdr:colOff>38100</xdr:colOff>
      <xdr:row>98</xdr:row>
      <xdr:rowOff>153186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144313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4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59325</xdr:rowOff>
    </xdr:from>
    <xdr:to>
      <xdr:col>41</xdr:col>
      <xdr:colOff>101600</xdr:colOff>
      <xdr:row>98</xdr:row>
      <xdr:rowOff>160925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152052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73727</xdr:rowOff>
    </xdr:from>
    <xdr:to>
      <xdr:col>36</xdr:col>
      <xdr:colOff>165100</xdr:colOff>
      <xdr:row>99</xdr:row>
      <xdr:rowOff>3877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166454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93574</xdr:rowOff>
    </xdr:from>
    <xdr:to>
      <xdr:col>85</xdr:col>
      <xdr:colOff>127000</xdr:colOff>
      <xdr:row>37</xdr:row>
      <xdr:rowOff>134074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7224"/>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134074</xdr:rowOff>
    </xdr:from>
    <xdr:to>
      <xdr:col>81</xdr:col>
      <xdr:colOff>50800</xdr:colOff>
      <xdr:row>38</xdr:row>
      <xdr:rowOff>14567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77724"/>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107391</xdr:rowOff>
    </xdr:from>
    <xdr:to>
      <xdr:col>76</xdr:col>
      <xdr:colOff>114300</xdr:colOff>
      <xdr:row>38</xdr:row>
      <xdr:rowOff>14567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51041"/>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107391</xdr:rowOff>
    </xdr:from>
    <xdr:to>
      <xdr:col>71</xdr:col>
      <xdr:colOff>177800</xdr:colOff>
      <xdr:row>38</xdr:row>
      <xdr:rowOff>22199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51041"/>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42774</xdr:rowOff>
    </xdr:from>
    <xdr:to>
      <xdr:col>85</xdr:col>
      <xdr:colOff>177800</xdr:colOff>
      <xdr:row>37</xdr:row>
      <xdr:rowOff>144374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129151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83274</xdr:rowOff>
    </xdr:from>
    <xdr:to>
      <xdr:col>81</xdr:col>
      <xdr:colOff>101600</xdr:colOff>
      <xdr:row>38</xdr:row>
      <xdr:rowOff>13424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135217</xdr:rowOff>
    </xdr:from>
    <xdr:to>
      <xdr:col>76</xdr:col>
      <xdr:colOff>165100</xdr:colOff>
      <xdr:row>38</xdr:row>
      <xdr:rowOff>65367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56494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56591</xdr:rowOff>
    </xdr:from>
    <xdr:to>
      <xdr:col>72</xdr:col>
      <xdr:colOff>38100</xdr:colOff>
      <xdr:row>37</xdr:row>
      <xdr:rowOff>158191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149318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142849</xdr:rowOff>
    </xdr:from>
    <xdr:to>
      <xdr:col>67</xdr:col>
      <xdr:colOff>101600</xdr:colOff>
      <xdr:row>38</xdr:row>
      <xdr:rowOff>72999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64126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121679</xdr:rowOff>
    </xdr:from>
    <xdr:to>
      <xdr:col>85</xdr:col>
      <xdr:colOff>127000</xdr:colOff>
      <xdr:row>58</xdr:row>
      <xdr:rowOff>44094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94329"/>
          <a:ext cx="8382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121679</xdr:rowOff>
    </xdr:from>
    <xdr:to>
      <xdr:col>81</xdr:col>
      <xdr:colOff>50800</xdr:colOff>
      <xdr:row>57</xdr:row>
      <xdr:rowOff>127076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94329"/>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127076</xdr:rowOff>
    </xdr:from>
    <xdr:to>
      <xdr:col>76</xdr:col>
      <xdr:colOff>114300</xdr:colOff>
      <xdr:row>58</xdr:row>
      <xdr:rowOff>36538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9726"/>
          <a:ext cx="889000" cy="8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36538</xdr:rowOff>
    </xdr:from>
    <xdr:to>
      <xdr:col>71</xdr:col>
      <xdr:colOff>177800</xdr:colOff>
      <xdr:row>58</xdr:row>
      <xdr:rowOff>61493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80638"/>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164744</xdr:rowOff>
    </xdr:from>
    <xdr:to>
      <xdr:col>85</xdr:col>
      <xdr:colOff>177800</xdr:colOff>
      <xdr:row>58</xdr:row>
      <xdr:rowOff>94894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143171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70879</xdr:rowOff>
    </xdr:from>
    <xdr:to>
      <xdr:col>81</xdr:col>
      <xdr:colOff>101600</xdr:colOff>
      <xdr:row>58</xdr:row>
      <xdr:rowOff>1029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163606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76276</xdr:rowOff>
    </xdr:from>
    <xdr:to>
      <xdr:col>76</xdr:col>
      <xdr:colOff>165100</xdr:colOff>
      <xdr:row>58</xdr:row>
      <xdr:rowOff>6426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169003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157188</xdr:rowOff>
    </xdr:from>
    <xdr:to>
      <xdr:col>72</xdr:col>
      <xdr:colOff>38100</xdr:colOff>
      <xdr:row>58</xdr:row>
      <xdr:rowOff>87338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78465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10693</xdr:rowOff>
    </xdr:from>
    <xdr:to>
      <xdr:col>67</xdr:col>
      <xdr:colOff>101600</xdr:colOff>
      <xdr:row>58</xdr:row>
      <xdr:rowOff>112293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103420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144855</xdr:rowOff>
    </xdr:from>
    <xdr:to>
      <xdr:col>85</xdr:col>
      <xdr:colOff>127000</xdr:colOff>
      <xdr:row>96</xdr:row>
      <xdr:rowOff>161263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0405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149501</xdr:rowOff>
    </xdr:from>
    <xdr:to>
      <xdr:col>81</xdr:col>
      <xdr:colOff>50800</xdr:colOff>
      <xdr:row>96</xdr:row>
      <xdr:rowOff>161263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08701"/>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133803</xdr:rowOff>
    </xdr:from>
    <xdr:to>
      <xdr:col>76</xdr:col>
      <xdr:colOff>114300</xdr:colOff>
      <xdr:row>96</xdr:row>
      <xdr:rowOff>149501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93003"/>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128219</xdr:rowOff>
    </xdr:from>
    <xdr:to>
      <xdr:col>71</xdr:col>
      <xdr:colOff>177800</xdr:colOff>
      <xdr:row>96</xdr:row>
      <xdr:rowOff>133803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87419"/>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94055</xdr:rowOff>
    </xdr:from>
    <xdr:to>
      <xdr:col>85</xdr:col>
      <xdr:colOff>177800</xdr:colOff>
      <xdr:row>97</xdr:row>
      <xdr:rowOff>24205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8982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110463</xdr:rowOff>
    </xdr:from>
    <xdr:to>
      <xdr:col>81</xdr:col>
      <xdr:colOff>101600</xdr:colOff>
      <xdr:row>97</xdr:row>
      <xdr:rowOff>40613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31740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98701</xdr:rowOff>
    </xdr:from>
    <xdr:to>
      <xdr:col>76</xdr:col>
      <xdr:colOff>165100</xdr:colOff>
      <xdr:row>97</xdr:row>
      <xdr:rowOff>28851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19978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83003</xdr:rowOff>
    </xdr:from>
    <xdr:to>
      <xdr:col>72</xdr:col>
      <xdr:colOff>38100</xdr:colOff>
      <xdr:row>97</xdr:row>
      <xdr:rowOff>13153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77419</xdr:rowOff>
    </xdr:from>
    <xdr:to>
      <xdr:col>67</xdr:col>
      <xdr:colOff>101600</xdr:colOff>
      <xdr:row>97</xdr:row>
      <xdr:rowOff>7569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170146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町として行政運営コストが良い状況にあるが、将来に向けて施設運営や維持管理費、施設更新に向けた建設事業費の増大は課題である。</a:t>
          </a:r>
          <a:endParaRPr lang="ja-JP" altLang="ja-JP" sz="1400">
            <a:effectLst/>
          </a:endParaRPr>
        </a:p>
        <a:p>
          <a:r>
            <a:rPr kumimoji="1" lang="ja-JP" altLang="ja-JP" sz="1100">
              <a:solidFill>
                <a:schemeClr val="dk1"/>
              </a:solidFill>
              <a:effectLst/>
              <a:latin typeface="+mn-lt"/>
              <a:ea typeface="+mn-ea"/>
              <a:cs typeface="+mn-cs"/>
            </a:rPr>
            <a:t>　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　なお、町民の皆さんとの協働によるまちづくりを推進し、各種事務事業の必要性や施設の統廃合・再構築など施設の在り方などについて評価を行い、町民のみなさんにも図りながら大胆な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各施設の維持補修の計画的な執行に努め、実質収支の改善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国民健康保険、介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416" t="s">
        <v>74</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417" t="s">
        <v>76</v>
      </c>
      <c r="C3" s="418"/>
      <c r="D3" s="418"/>
      <c r="E3" s="419"/>
      <c r="F3" s="419"/>
      <c r="G3" s="419"/>
      <c r="H3" s="419"/>
      <c r="I3" s="419"/>
      <c r="J3" s="419"/>
      <c r="K3" s="419"/>
      <c r="L3" s="419" t="s">
        <v>77</v>
      </c>
      <c r="M3" s="419"/>
      <c r="N3" s="419"/>
      <c r="O3" s="419"/>
      <c r="P3" s="419"/>
      <c r="Q3" s="419"/>
      <c r="R3" s="426"/>
      <c r="S3" s="426"/>
      <c r="T3" s="426"/>
      <c r="U3" s="426"/>
      <c r="V3" s="427"/>
      <c r="W3" s="401" t="s">
        <v>78</v>
      </c>
      <c r="X3" s="402"/>
      <c r="Y3" s="402"/>
      <c r="Z3" s="402"/>
      <c r="AA3" s="402"/>
      <c r="AB3" s="418"/>
      <c r="AC3" s="426" t="s">
        <v>79</v>
      </c>
      <c r="AD3" s="402"/>
      <c r="AE3" s="402"/>
      <c r="AF3" s="402"/>
      <c r="AG3" s="402"/>
      <c r="AH3" s="402"/>
      <c r="AI3" s="402"/>
      <c r="AJ3" s="402"/>
      <c r="AK3" s="402"/>
      <c r="AL3" s="403"/>
      <c r="AM3" s="401" t="s">
        <v>80</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81</v>
      </c>
      <c r="BO3" s="402"/>
      <c r="BP3" s="402"/>
      <c r="BQ3" s="402"/>
      <c r="BR3" s="402"/>
      <c r="BS3" s="402"/>
      <c r="BT3" s="402"/>
      <c r="BU3" s="403"/>
      <c r="BV3" s="401" t="s">
        <v>82</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83</v>
      </c>
      <c r="CU3" s="402"/>
      <c r="CV3" s="402"/>
      <c r="CW3" s="402"/>
      <c r="CX3" s="402"/>
      <c r="CY3" s="402"/>
      <c r="CZ3" s="402"/>
      <c r="DA3" s="403"/>
      <c r="DB3" s="401" t="s">
        <v>84</v>
      </c>
      <c r="DC3" s="402"/>
      <c r="DD3" s="402"/>
      <c r="DE3" s="402"/>
      <c r="DF3" s="402"/>
      <c r="DG3" s="402"/>
      <c r="DH3" s="402"/>
      <c r="DI3" s="403"/>
      <c r="DJ3" s="163"/>
      <c r="DK3" s="163"/>
      <c r="DL3" s="163"/>
      <c r="DM3" s="163"/>
      <c r="DN3" s="163"/>
      <c r="DO3" s="163"/>
    </row>
    <row r="4" spans="1:119" ht="18.75" customHeight="1" x14ac:dyDescent="0.15">
      <c r="A4" s="164"/>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85</v>
      </c>
      <c r="AZ4" s="405"/>
      <c r="BA4" s="405"/>
      <c r="BB4" s="405"/>
      <c r="BC4" s="405"/>
      <c r="BD4" s="405"/>
      <c r="BE4" s="405"/>
      <c r="BF4" s="405"/>
      <c r="BG4" s="405"/>
      <c r="BH4" s="405"/>
      <c r="BI4" s="405"/>
      <c r="BJ4" s="405"/>
      <c r="BK4" s="405"/>
      <c r="BL4" s="405"/>
      <c r="BM4" s="406"/>
      <c r="BN4" s="407">
        <v>5033623</v>
      </c>
      <c r="BO4" s="408"/>
      <c r="BP4" s="408"/>
      <c r="BQ4" s="408"/>
      <c r="BR4" s="408"/>
      <c r="BS4" s="408"/>
      <c r="BT4" s="408"/>
      <c r="BU4" s="409"/>
      <c r="BV4" s="407">
        <v>5071744</v>
      </c>
      <c r="BW4" s="408"/>
      <c r="BX4" s="408"/>
      <c r="BY4" s="408"/>
      <c r="BZ4" s="408"/>
      <c r="CA4" s="408"/>
      <c r="CB4" s="408"/>
      <c r="CC4" s="409"/>
      <c r="CD4" s="410" t="s">
        <v>86</v>
      </c>
      <c r="CE4" s="411"/>
      <c r="CF4" s="411"/>
      <c r="CG4" s="411"/>
      <c r="CH4" s="411"/>
      <c r="CI4" s="411"/>
      <c r="CJ4" s="411"/>
      <c r="CK4" s="411"/>
      <c r="CL4" s="411"/>
      <c r="CM4" s="411"/>
      <c r="CN4" s="411"/>
      <c r="CO4" s="411"/>
      <c r="CP4" s="411"/>
      <c r="CQ4" s="411"/>
      <c r="CR4" s="411"/>
      <c r="CS4" s="412"/>
      <c r="CT4" s="413">
        <v>11.5</v>
      </c>
      <c r="CU4" s="414"/>
      <c r="CV4" s="414"/>
      <c r="CW4" s="414"/>
      <c r="CX4" s="414"/>
      <c r="CY4" s="414"/>
      <c r="CZ4" s="414"/>
      <c r="DA4" s="415"/>
      <c r="DB4" s="413">
        <v>9.3000000000000007</v>
      </c>
      <c r="DC4" s="414"/>
      <c r="DD4" s="414"/>
      <c r="DE4" s="414"/>
      <c r="DF4" s="414"/>
      <c r="DG4" s="414"/>
      <c r="DH4" s="414"/>
      <c r="DI4" s="415"/>
      <c r="DJ4" s="163"/>
      <c r="DK4" s="163"/>
      <c r="DL4" s="163"/>
      <c r="DM4" s="163"/>
      <c r="DN4" s="163"/>
      <c r="DO4" s="163"/>
    </row>
    <row r="5" spans="1:119" ht="18.75" customHeight="1" x14ac:dyDescent="0.15">
      <c r="A5" s="164"/>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87</v>
      </c>
      <c r="AN5" s="474"/>
      <c r="AO5" s="474"/>
      <c r="AP5" s="474"/>
      <c r="AQ5" s="474"/>
      <c r="AR5" s="474"/>
      <c r="AS5" s="474"/>
      <c r="AT5" s="475"/>
      <c r="AU5" s="476" t="s">
        <v>88</v>
      </c>
      <c r="AV5" s="477"/>
      <c r="AW5" s="477"/>
      <c r="AX5" s="477"/>
      <c r="AY5" s="478" t="s">
        <v>89</v>
      </c>
      <c r="AZ5" s="479"/>
      <c r="BA5" s="479"/>
      <c r="BB5" s="479"/>
      <c r="BC5" s="479"/>
      <c r="BD5" s="479"/>
      <c r="BE5" s="479"/>
      <c r="BF5" s="479"/>
      <c r="BG5" s="479"/>
      <c r="BH5" s="479"/>
      <c r="BI5" s="479"/>
      <c r="BJ5" s="479"/>
      <c r="BK5" s="479"/>
      <c r="BL5" s="479"/>
      <c r="BM5" s="480"/>
      <c r="BN5" s="444">
        <v>4602960</v>
      </c>
      <c r="BO5" s="445"/>
      <c r="BP5" s="445"/>
      <c r="BQ5" s="445"/>
      <c r="BR5" s="445"/>
      <c r="BS5" s="445"/>
      <c r="BT5" s="445"/>
      <c r="BU5" s="446"/>
      <c r="BV5" s="444">
        <v>4784614</v>
      </c>
      <c r="BW5" s="445"/>
      <c r="BX5" s="445"/>
      <c r="BY5" s="445"/>
      <c r="BZ5" s="445"/>
      <c r="CA5" s="445"/>
      <c r="CB5" s="445"/>
      <c r="CC5" s="446"/>
      <c r="CD5" s="447" t="s">
        <v>90</v>
      </c>
      <c r="CE5" s="448"/>
      <c r="CF5" s="448"/>
      <c r="CG5" s="448"/>
      <c r="CH5" s="448"/>
      <c r="CI5" s="448"/>
      <c r="CJ5" s="448"/>
      <c r="CK5" s="448"/>
      <c r="CL5" s="448"/>
      <c r="CM5" s="448"/>
      <c r="CN5" s="448"/>
      <c r="CO5" s="448"/>
      <c r="CP5" s="448"/>
      <c r="CQ5" s="448"/>
      <c r="CR5" s="448"/>
      <c r="CS5" s="449"/>
      <c r="CT5" s="441">
        <v>88.4</v>
      </c>
      <c r="CU5" s="442"/>
      <c r="CV5" s="442"/>
      <c r="CW5" s="442"/>
      <c r="CX5" s="442"/>
      <c r="CY5" s="442"/>
      <c r="CZ5" s="442"/>
      <c r="DA5" s="443"/>
      <c r="DB5" s="441">
        <v>89.8</v>
      </c>
      <c r="DC5" s="442"/>
      <c r="DD5" s="442"/>
      <c r="DE5" s="442"/>
      <c r="DF5" s="442"/>
      <c r="DG5" s="442"/>
      <c r="DH5" s="442"/>
      <c r="DI5" s="443"/>
      <c r="DJ5" s="163"/>
      <c r="DK5" s="163"/>
      <c r="DL5" s="163"/>
      <c r="DM5" s="163"/>
      <c r="DN5" s="163"/>
      <c r="DO5" s="163"/>
    </row>
    <row r="6" spans="1:119" ht="18.75" customHeight="1" x14ac:dyDescent="0.15">
      <c r="A6" s="164"/>
      <c r="B6" s="450" t="s">
        <v>91</v>
      </c>
      <c r="C6" s="451"/>
      <c r="D6" s="451"/>
      <c r="E6" s="452"/>
      <c r="F6" s="452"/>
      <c r="G6" s="452"/>
      <c r="H6" s="452"/>
      <c r="I6" s="452"/>
      <c r="J6" s="452"/>
      <c r="K6" s="452"/>
      <c r="L6" s="452" t="s">
        <v>92</v>
      </c>
      <c r="M6" s="452"/>
      <c r="N6" s="452"/>
      <c r="O6" s="452"/>
      <c r="P6" s="452"/>
      <c r="Q6" s="452"/>
      <c r="R6" s="456"/>
      <c r="S6" s="456"/>
      <c r="T6" s="456"/>
      <c r="U6" s="456"/>
      <c r="V6" s="457"/>
      <c r="W6" s="460" t="s">
        <v>93</v>
      </c>
      <c r="X6" s="461"/>
      <c r="Y6" s="461"/>
      <c r="Z6" s="461"/>
      <c r="AA6" s="461"/>
      <c r="AB6" s="451"/>
      <c r="AC6" s="464" t="s">
        <v>94</v>
      </c>
      <c r="AD6" s="465"/>
      <c r="AE6" s="465"/>
      <c r="AF6" s="465"/>
      <c r="AG6" s="465"/>
      <c r="AH6" s="465"/>
      <c r="AI6" s="465"/>
      <c r="AJ6" s="465"/>
      <c r="AK6" s="465"/>
      <c r="AL6" s="466"/>
      <c r="AM6" s="473" t="s">
        <v>95</v>
      </c>
      <c r="AN6" s="474"/>
      <c r="AO6" s="474"/>
      <c r="AP6" s="474"/>
      <c r="AQ6" s="474"/>
      <c r="AR6" s="474"/>
      <c r="AS6" s="474"/>
      <c r="AT6" s="475"/>
      <c r="AU6" s="476" t="s">
        <v>88</v>
      </c>
      <c r="AV6" s="477"/>
      <c r="AW6" s="477"/>
      <c r="AX6" s="477"/>
      <c r="AY6" s="478" t="s">
        <v>96</v>
      </c>
      <c r="AZ6" s="479"/>
      <c r="BA6" s="479"/>
      <c r="BB6" s="479"/>
      <c r="BC6" s="479"/>
      <c r="BD6" s="479"/>
      <c r="BE6" s="479"/>
      <c r="BF6" s="479"/>
      <c r="BG6" s="479"/>
      <c r="BH6" s="479"/>
      <c r="BI6" s="479"/>
      <c r="BJ6" s="479"/>
      <c r="BK6" s="479"/>
      <c r="BL6" s="479"/>
      <c r="BM6" s="480"/>
      <c r="BN6" s="444">
        <v>430663</v>
      </c>
      <c r="BO6" s="445"/>
      <c r="BP6" s="445"/>
      <c r="BQ6" s="445"/>
      <c r="BR6" s="445"/>
      <c r="BS6" s="445"/>
      <c r="BT6" s="445"/>
      <c r="BU6" s="446"/>
      <c r="BV6" s="444">
        <v>287130</v>
      </c>
      <c r="BW6" s="445"/>
      <c r="BX6" s="445"/>
      <c r="BY6" s="445"/>
      <c r="BZ6" s="445"/>
      <c r="CA6" s="445"/>
      <c r="CB6" s="445"/>
      <c r="CC6" s="446"/>
      <c r="CD6" s="447" t="s">
        <v>97</v>
      </c>
      <c r="CE6" s="448"/>
      <c r="CF6" s="448"/>
      <c r="CG6" s="448"/>
      <c r="CH6" s="448"/>
      <c r="CI6" s="448"/>
      <c r="CJ6" s="448"/>
      <c r="CK6" s="448"/>
      <c r="CL6" s="448"/>
      <c r="CM6" s="448"/>
      <c r="CN6" s="448"/>
      <c r="CO6" s="448"/>
      <c r="CP6" s="448"/>
      <c r="CQ6" s="448"/>
      <c r="CR6" s="448"/>
      <c r="CS6" s="449"/>
      <c r="CT6" s="481">
        <v>92.3</v>
      </c>
      <c r="CU6" s="482"/>
      <c r="CV6" s="482"/>
      <c r="CW6" s="482"/>
      <c r="CX6" s="482"/>
      <c r="CY6" s="482"/>
      <c r="CZ6" s="482"/>
      <c r="DA6" s="483"/>
      <c r="DB6" s="481">
        <v>92.3</v>
      </c>
      <c r="DC6" s="482"/>
      <c r="DD6" s="482"/>
      <c r="DE6" s="482"/>
      <c r="DF6" s="482"/>
      <c r="DG6" s="482"/>
      <c r="DH6" s="482"/>
      <c r="DI6" s="483"/>
      <c r="DJ6" s="163"/>
      <c r="DK6" s="163"/>
      <c r="DL6" s="163"/>
      <c r="DM6" s="163"/>
      <c r="DN6" s="163"/>
      <c r="DO6" s="163"/>
    </row>
    <row r="7" spans="1:119" ht="18.75" customHeight="1" x14ac:dyDescent="0.15">
      <c r="A7" s="164"/>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98</v>
      </c>
      <c r="AN7" s="474"/>
      <c r="AO7" s="474"/>
      <c r="AP7" s="474"/>
      <c r="AQ7" s="474"/>
      <c r="AR7" s="474"/>
      <c r="AS7" s="474"/>
      <c r="AT7" s="475"/>
      <c r="AU7" s="476" t="s">
        <v>88</v>
      </c>
      <c r="AV7" s="477"/>
      <c r="AW7" s="477"/>
      <c r="AX7" s="477"/>
      <c r="AY7" s="478" t="s">
        <v>99</v>
      </c>
      <c r="AZ7" s="479"/>
      <c r="BA7" s="479"/>
      <c r="BB7" s="479"/>
      <c r="BC7" s="479"/>
      <c r="BD7" s="479"/>
      <c r="BE7" s="479"/>
      <c r="BF7" s="479"/>
      <c r="BG7" s="479"/>
      <c r="BH7" s="479"/>
      <c r="BI7" s="479"/>
      <c r="BJ7" s="479"/>
      <c r="BK7" s="479"/>
      <c r="BL7" s="479"/>
      <c r="BM7" s="480"/>
      <c r="BN7" s="444">
        <v>90051</v>
      </c>
      <c r="BO7" s="445"/>
      <c r="BP7" s="445"/>
      <c r="BQ7" s="445"/>
      <c r="BR7" s="445"/>
      <c r="BS7" s="445"/>
      <c r="BT7" s="445"/>
      <c r="BU7" s="446"/>
      <c r="BV7" s="444">
        <v>8084</v>
      </c>
      <c r="BW7" s="445"/>
      <c r="BX7" s="445"/>
      <c r="BY7" s="445"/>
      <c r="BZ7" s="445"/>
      <c r="CA7" s="445"/>
      <c r="CB7" s="445"/>
      <c r="CC7" s="446"/>
      <c r="CD7" s="447" t="s">
        <v>100</v>
      </c>
      <c r="CE7" s="448"/>
      <c r="CF7" s="448"/>
      <c r="CG7" s="448"/>
      <c r="CH7" s="448"/>
      <c r="CI7" s="448"/>
      <c r="CJ7" s="448"/>
      <c r="CK7" s="448"/>
      <c r="CL7" s="448"/>
      <c r="CM7" s="448"/>
      <c r="CN7" s="448"/>
      <c r="CO7" s="448"/>
      <c r="CP7" s="448"/>
      <c r="CQ7" s="448"/>
      <c r="CR7" s="448"/>
      <c r="CS7" s="449"/>
      <c r="CT7" s="444">
        <v>2957200</v>
      </c>
      <c r="CU7" s="445"/>
      <c r="CV7" s="445"/>
      <c r="CW7" s="445"/>
      <c r="CX7" s="445"/>
      <c r="CY7" s="445"/>
      <c r="CZ7" s="445"/>
      <c r="DA7" s="446"/>
      <c r="DB7" s="444">
        <v>3000441</v>
      </c>
      <c r="DC7" s="445"/>
      <c r="DD7" s="445"/>
      <c r="DE7" s="445"/>
      <c r="DF7" s="445"/>
      <c r="DG7" s="445"/>
      <c r="DH7" s="445"/>
      <c r="DI7" s="446"/>
      <c r="DJ7" s="163"/>
      <c r="DK7" s="163"/>
      <c r="DL7" s="163"/>
      <c r="DM7" s="163"/>
      <c r="DN7" s="163"/>
      <c r="DO7" s="163"/>
    </row>
    <row r="8" spans="1:119" ht="18.75" customHeight="1" thickBot="1" x14ac:dyDescent="0.2">
      <c r="A8" s="164"/>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101</v>
      </c>
      <c r="AN8" s="474"/>
      <c r="AO8" s="474"/>
      <c r="AP8" s="474"/>
      <c r="AQ8" s="474"/>
      <c r="AR8" s="474"/>
      <c r="AS8" s="474"/>
      <c r="AT8" s="475"/>
      <c r="AU8" s="476" t="s">
        <v>102</v>
      </c>
      <c r="AV8" s="477"/>
      <c r="AW8" s="477"/>
      <c r="AX8" s="477"/>
      <c r="AY8" s="478" t="s">
        <v>103</v>
      </c>
      <c r="AZ8" s="479"/>
      <c r="BA8" s="479"/>
      <c r="BB8" s="479"/>
      <c r="BC8" s="479"/>
      <c r="BD8" s="479"/>
      <c r="BE8" s="479"/>
      <c r="BF8" s="479"/>
      <c r="BG8" s="479"/>
      <c r="BH8" s="479"/>
      <c r="BI8" s="479"/>
      <c r="BJ8" s="479"/>
      <c r="BK8" s="479"/>
      <c r="BL8" s="479"/>
      <c r="BM8" s="480"/>
      <c r="BN8" s="444">
        <v>340612</v>
      </c>
      <c r="BO8" s="445"/>
      <c r="BP8" s="445"/>
      <c r="BQ8" s="445"/>
      <c r="BR8" s="445"/>
      <c r="BS8" s="445"/>
      <c r="BT8" s="445"/>
      <c r="BU8" s="446"/>
      <c r="BV8" s="444">
        <v>279046</v>
      </c>
      <c r="BW8" s="445"/>
      <c r="BX8" s="445"/>
      <c r="BY8" s="445"/>
      <c r="BZ8" s="445"/>
      <c r="CA8" s="445"/>
      <c r="CB8" s="445"/>
      <c r="CC8" s="446"/>
      <c r="CD8" s="447" t="s">
        <v>104</v>
      </c>
      <c r="CE8" s="448"/>
      <c r="CF8" s="448"/>
      <c r="CG8" s="448"/>
      <c r="CH8" s="448"/>
      <c r="CI8" s="448"/>
      <c r="CJ8" s="448"/>
      <c r="CK8" s="448"/>
      <c r="CL8" s="448"/>
      <c r="CM8" s="448"/>
      <c r="CN8" s="448"/>
      <c r="CO8" s="448"/>
      <c r="CP8" s="448"/>
      <c r="CQ8" s="448"/>
      <c r="CR8" s="448"/>
      <c r="CS8" s="449"/>
      <c r="CT8" s="484">
        <v>0.42</v>
      </c>
      <c r="CU8" s="485"/>
      <c r="CV8" s="485"/>
      <c r="CW8" s="485"/>
      <c r="CX8" s="485"/>
      <c r="CY8" s="485"/>
      <c r="CZ8" s="485"/>
      <c r="DA8" s="486"/>
      <c r="DB8" s="484">
        <v>0.4</v>
      </c>
      <c r="DC8" s="485"/>
      <c r="DD8" s="485"/>
      <c r="DE8" s="485"/>
      <c r="DF8" s="485"/>
      <c r="DG8" s="485"/>
      <c r="DH8" s="485"/>
      <c r="DI8" s="486"/>
      <c r="DJ8" s="163"/>
      <c r="DK8" s="163"/>
      <c r="DL8" s="163"/>
      <c r="DM8" s="163"/>
      <c r="DN8" s="163"/>
      <c r="DO8" s="163"/>
    </row>
    <row r="9" spans="1:119" ht="18.75" customHeight="1" thickBot="1" x14ac:dyDescent="0.2">
      <c r="A9" s="164"/>
      <c r="B9" s="438" t="s">
        <v>105</v>
      </c>
      <c r="C9" s="439"/>
      <c r="D9" s="439"/>
      <c r="E9" s="439"/>
      <c r="F9" s="439"/>
      <c r="G9" s="439"/>
      <c r="H9" s="439"/>
      <c r="I9" s="439"/>
      <c r="J9" s="439"/>
      <c r="K9" s="487"/>
      <c r="L9" s="488" t="s">
        <v>106</v>
      </c>
      <c r="M9" s="489"/>
      <c r="N9" s="489"/>
      <c r="O9" s="489"/>
      <c r="P9" s="489"/>
      <c r="Q9" s="490"/>
      <c r="R9" s="491">
        <v>10702</v>
      </c>
      <c r="S9" s="492"/>
      <c r="T9" s="492"/>
      <c r="U9" s="492"/>
      <c r="V9" s="493"/>
      <c r="W9" s="401" t="s">
        <v>107</v>
      </c>
      <c r="X9" s="402"/>
      <c r="Y9" s="402"/>
      <c r="Z9" s="402"/>
      <c r="AA9" s="402"/>
      <c r="AB9" s="402"/>
      <c r="AC9" s="402"/>
      <c r="AD9" s="402"/>
      <c r="AE9" s="402"/>
      <c r="AF9" s="402"/>
      <c r="AG9" s="402"/>
      <c r="AH9" s="402"/>
      <c r="AI9" s="402"/>
      <c r="AJ9" s="402"/>
      <c r="AK9" s="402"/>
      <c r="AL9" s="403"/>
      <c r="AM9" s="473" t="s">
        <v>108</v>
      </c>
      <c r="AN9" s="474"/>
      <c r="AO9" s="474"/>
      <c r="AP9" s="474"/>
      <c r="AQ9" s="474"/>
      <c r="AR9" s="474"/>
      <c r="AS9" s="474"/>
      <c r="AT9" s="475"/>
      <c r="AU9" s="476" t="s">
        <v>109</v>
      </c>
      <c r="AV9" s="477"/>
      <c r="AW9" s="477"/>
      <c r="AX9" s="477"/>
      <c r="AY9" s="478" t="s">
        <v>110</v>
      </c>
      <c r="AZ9" s="479"/>
      <c r="BA9" s="479"/>
      <c r="BB9" s="479"/>
      <c r="BC9" s="479"/>
      <c r="BD9" s="479"/>
      <c r="BE9" s="479"/>
      <c r="BF9" s="479"/>
      <c r="BG9" s="479"/>
      <c r="BH9" s="479"/>
      <c r="BI9" s="479"/>
      <c r="BJ9" s="479"/>
      <c r="BK9" s="479"/>
      <c r="BL9" s="479"/>
      <c r="BM9" s="480"/>
      <c r="BN9" s="444">
        <v>61566</v>
      </c>
      <c r="BO9" s="445"/>
      <c r="BP9" s="445"/>
      <c r="BQ9" s="445"/>
      <c r="BR9" s="445"/>
      <c r="BS9" s="445"/>
      <c r="BT9" s="445"/>
      <c r="BU9" s="446"/>
      <c r="BV9" s="444">
        <v>-36332</v>
      </c>
      <c r="BW9" s="445"/>
      <c r="BX9" s="445"/>
      <c r="BY9" s="445"/>
      <c r="BZ9" s="445"/>
      <c r="CA9" s="445"/>
      <c r="CB9" s="445"/>
      <c r="CC9" s="446"/>
      <c r="CD9" s="447" t="s">
        <v>111</v>
      </c>
      <c r="CE9" s="448"/>
      <c r="CF9" s="448"/>
      <c r="CG9" s="448"/>
      <c r="CH9" s="448"/>
      <c r="CI9" s="448"/>
      <c r="CJ9" s="448"/>
      <c r="CK9" s="448"/>
      <c r="CL9" s="448"/>
      <c r="CM9" s="448"/>
      <c r="CN9" s="448"/>
      <c r="CO9" s="448"/>
      <c r="CP9" s="448"/>
      <c r="CQ9" s="448"/>
      <c r="CR9" s="448"/>
      <c r="CS9" s="449"/>
      <c r="CT9" s="441">
        <v>10.4</v>
      </c>
      <c r="CU9" s="442"/>
      <c r="CV9" s="442"/>
      <c r="CW9" s="442"/>
      <c r="CX9" s="442"/>
      <c r="CY9" s="442"/>
      <c r="CZ9" s="442"/>
      <c r="DA9" s="443"/>
      <c r="DB9" s="441">
        <v>9</v>
      </c>
      <c r="DC9" s="442"/>
      <c r="DD9" s="442"/>
      <c r="DE9" s="442"/>
      <c r="DF9" s="442"/>
      <c r="DG9" s="442"/>
      <c r="DH9" s="442"/>
      <c r="DI9" s="443"/>
      <c r="DJ9" s="163"/>
      <c r="DK9" s="163"/>
      <c r="DL9" s="163"/>
      <c r="DM9" s="163"/>
      <c r="DN9" s="163"/>
      <c r="DO9" s="163"/>
    </row>
    <row r="10" spans="1:119" ht="18.75" customHeight="1" thickBot="1" x14ac:dyDescent="0.2">
      <c r="A10" s="164"/>
      <c r="B10" s="438"/>
      <c r="C10" s="439"/>
      <c r="D10" s="439"/>
      <c r="E10" s="439"/>
      <c r="F10" s="439"/>
      <c r="G10" s="439"/>
      <c r="H10" s="439"/>
      <c r="I10" s="439"/>
      <c r="J10" s="439"/>
      <c r="K10" s="487"/>
      <c r="L10" s="494" t="s">
        <v>112</v>
      </c>
      <c r="M10" s="474"/>
      <c r="N10" s="474"/>
      <c r="O10" s="474"/>
      <c r="P10" s="474"/>
      <c r="Q10" s="475"/>
      <c r="R10" s="495">
        <v>11072</v>
      </c>
      <c r="S10" s="496"/>
      <c r="T10" s="496"/>
      <c r="U10" s="496"/>
      <c r="V10" s="497"/>
      <c r="W10" s="432"/>
      <c r="X10" s="433"/>
      <c r="Y10" s="433"/>
      <c r="Z10" s="433"/>
      <c r="AA10" s="433"/>
      <c r="AB10" s="433"/>
      <c r="AC10" s="433"/>
      <c r="AD10" s="433"/>
      <c r="AE10" s="433"/>
      <c r="AF10" s="433"/>
      <c r="AG10" s="433"/>
      <c r="AH10" s="433"/>
      <c r="AI10" s="433"/>
      <c r="AJ10" s="433"/>
      <c r="AK10" s="433"/>
      <c r="AL10" s="436"/>
      <c r="AM10" s="473" t="s">
        <v>113</v>
      </c>
      <c r="AN10" s="474"/>
      <c r="AO10" s="474"/>
      <c r="AP10" s="474"/>
      <c r="AQ10" s="474"/>
      <c r="AR10" s="474"/>
      <c r="AS10" s="474"/>
      <c r="AT10" s="475"/>
      <c r="AU10" s="476" t="s">
        <v>114</v>
      </c>
      <c r="AV10" s="477"/>
      <c r="AW10" s="477"/>
      <c r="AX10" s="477"/>
      <c r="AY10" s="478" t="s">
        <v>115</v>
      </c>
      <c r="AZ10" s="479"/>
      <c r="BA10" s="479"/>
      <c r="BB10" s="479"/>
      <c r="BC10" s="479"/>
      <c r="BD10" s="479"/>
      <c r="BE10" s="479"/>
      <c r="BF10" s="479"/>
      <c r="BG10" s="479"/>
      <c r="BH10" s="479"/>
      <c r="BI10" s="479"/>
      <c r="BJ10" s="479"/>
      <c r="BK10" s="479"/>
      <c r="BL10" s="479"/>
      <c r="BM10" s="480"/>
      <c r="BN10" s="444">
        <v>157748</v>
      </c>
      <c r="BO10" s="445"/>
      <c r="BP10" s="445"/>
      <c r="BQ10" s="445"/>
      <c r="BR10" s="445"/>
      <c r="BS10" s="445"/>
      <c r="BT10" s="445"/>
      <c r="BU10" s="446"/>
      <c r="BV10" s="444">
        <v>188420</v>
      </c>
      <c r="BW10" s="445"/>
      <c r="BX10" s="445"/>
      <c r="BY10" s="445"/>
      <c r="BZ10" s="445"/>
      <c r="CA10" s="445"/>
      <c r="CB10" s="445"/>
      <c r="CC10" s="446"/>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438"/>
      <c r="C11" s="439"/>
      <c r="D11" s="439"/>
      <c r="E11" s="439"/>
      <c r="F11" s="439"/>
      <c r="G11" s="439"/>
      <c r="H11" s="439"/>
      <c r="I11" s="439"/>
      <c r="J11" s="439"/>
      <c r="K11" s="487"/>
      <c r="L11" s="498" t="s">
        <v>117</v>
      </c>
      <c r="M11" s="499"/>
      <c r="N11" s="499"/>
      <c r="O11" s="499"/>
      <c r="P11" s="499"/>
      <c r="Q11" s="500"/>
      <c r="R11" s="501" t="s">
        <v>118</v>
      </c>
      <c r="S11" s="502"/>
      <c r="T11" s="502"/>
      <c r="U11" s="502"/>
      <c r="V11" s="503"/>
      <c r="W11" s="432"/>
      <c r="X11" s="433"/>
      <c r="Y11" s="433"/>
      <c r="Z11" s="433"/>
      <c r="AA11" s="433"/>
      <c r="AB11" s="433"/>
      <c r="AC11" s="433"/>
      <c r="AD11" s="433"/>
      <c r="AE11" s="433"/>
      <c r="AF11" s="433"/>
      <c r="AG11" s="433"/>
      <c r="AH11" s="433"/>
      <c r="AI11" s="433"/>
      <c r="AJ11" s="433"/>
      <c r="AK11" s="433"/>
      <c r="AL11" s="436"/>
      <c r="AM11" s="473" t="s">
        <v>119</v>
      </c>
      <c r="AN11" s="474"/>
      <c r="AO11" s="474"/>
      <c r="AP11" s="474"/>
      <c r="AQ11" s="474"/>
      <c r="AR11" s="474"/>
      <c r="AS11" s="474"/>
      <c r="AT11" s="475"/>
      <c r="AU11" s="476" t="s">
        <v>120</v>
      </c>
      <c r="AV11" s="477"/>
      <c r="AW11" s="477"/>
      <c r="AX11" s="477"/>
      <c r="AY11" s="478" t="s">
        <v>121</v>
      </c>
      <c r="AZ11" s="479"/>
      <c r="BA11" s="479"/>
      <c r="BB11" s="479"/>
      <c r="BC11" s="479"/>
      <c r="BD11" s="479"/>
      <c r="BE11" s="479"/>
      <c r="BF11" s="479"/>
      <c r="BG11" s="479"/>
      <c r="BH11" s="479"/>
      <c r="BI11" s="479"/>
      <c r="BJ11" s="479"/>
      <c r="BK11" s="479"/>
      <c r="BL11" s="479"/>
      <c r="BM11" s="480"/>
      <c r="BN11" s="444">
        <v>43000</v>
      </c>
      <c r="BO11" s="445"/>
      <c r="BP11" s="445"/>
      <c r="BQ11" s="445"/>
      <c r="BR11" s="445"/>
      <c r="BS11" s="445"/>
      <c r="BT11" s="445"/>
      <c r="BU11" s="446"/>
      <c r="BV11" s="444">
        <v>0</v>
      </c>
      <c r="BW11" s="445"/>
      <c r="BX11" s="445"/>
      <c r="BY11" s="445"/>
      <c r="BZ11" s="445"/>
      <c r="CA11" s="445"/>
      <c r="CB11" s="445"/>
      <c r="CC11" s="446"/>
      <c r="CD11" s="447" t="s">
        <v>122</v>
      </c>
      <c r="CE11" s="448"/>
      <c r="CF11" s="448"/>
      <c r="CG11" s="448"/>
      <c r="CH11" s="448"/>
      <c r="CI11" s="448"/>
      <c r="CJ11" s="448"/>
      <c r="CK11" s="448"/>
      <c r="CL11" s="448"/>
      <c r="CM11" s="448"/>
      <c r="CN11" s="448"/>
      <c r="CO11" s="448"/>
      <c r="CP11" s="448"/>
      <c r="CQ11" s="448"/>
      <c r="CR11" s="448"/>
      <c r="CS11" s="449"/>
      <c r="CT11" s="484" t="s">
        <v>123</v>
      </c>
      <c r="CU11" s="485"/>
      <c r="CV11" s="485"/>
      <c r="CW11" s="485"/>
      <c r="CX11" s="485"/>
      <c r="CY11" s="485"/>
      <c r="CZ11" s="485"/>
      <c r="DA11" s="486"/>
      <c r="DB11" s="484" t="s">
        <v>124</v>
      </c>
      <c r="DC11" s="485"/>
      <c r="DD11" s="485"/>
      <c r="DE11" s="485"/>
      <c r="DF11" s="485"/>
      <c r="DG11" s="485"/>
      <c r="DH11" s="485"/>
      <c r="DI11" s="486"/>
      <c r="DJ11" s="163"/>
      <c r="DK11" s="163"/>
      <c r="DL11" s="163"/>
      <c r="DM11" s="163"/>
      <c r="DN11" s="163"/>
      <c r="DO11" s="163"/>
    </row>
    <row r="12" spans="1:119" ht="18.75" customHeight="1" x14ac:dyDescent="0.15">
      <c r="A12" s="164"/>
      <c r="B12" s="504" t="s">
        <v>125</v>
      </c>
      <c r="C12" s="505"/>
      <c r="D12" s="505"/>
      <c r="E12" s="505"/>
      <c r="F12" s="505"/>
      <c r="G12" s="505"/>
      <c r="H12" s="505"/>
      <c r="I12" s="505"/>
      <c r="J12" s="505"/>
      <c r="K12" s="506"/>
      <c r="L12" s="513" t="s">
        <v>126</v>
      </c>
      <c r="M12" s="514"/>
      <c r="N12" s="514"/>
      <c r="O12" s="514"/>
      <c r="P12" s="514"/>
      <c r="Q12" s="515"/>
      <c r="R12" s="516">
        <v>11063</v>
      </c>
      <c r="S12" s="517"/>
      <c r="T12" s="517"/>
      <c r="U12" s="517"/>
      <c r="V12" s="518"/>
      <c r="W12" s="519" t="s">
        <v>1</v>
      </c>
      <c r="X12" s="477"/>
      <c r="Y12" s="477"/>
      <c r="Z12" s="477"/>
      <c r="AA12" s="477"/>
      <c r="AB12" s="520"/>
      <c r="AC12" s="476" t="s">
        <v>127</v>
      </c>
      <c r="AD12" s="477"/>
      <c r="AE12" s="477"/>
      <c r="AF12" s="477"/>
      <c r="AG12" s="520"/>
      <c r="AH12" s="476" t="s">
        <v>128</v>
      </c>
      <c r="AI12" s="477"/>
      <c r="AJ12" s="477"/>
      <c r="AK12" s="477"/>
      <c r="AL12" s="521"/>
      <c r="AM12" s="473" t="s">
        <v>129</v>
      </c>
      <c r="AN12" s="474"/>
      <c r="AO12" s="474"/>
      <c r="AP12" s="474"/>
      <c r="AQ12" s="474"/>
      <c r="AR12" s="474"/>
      <c r="AS12" s="474"/>
      <c r="AT12" s="475"/>
      <c r="AU12" s="476" t="s">
        <v>130</v>
      </c>
      <c r="AV12" s="477"/>
      <c r="AW12" s="477"/>
      <c r="AX12" s="477"/>
      <c r="AY12" s="478" t="s">
        <v>131</v>
      </c>
      <c r="AZ12" s="479"/>
      <c r="BA12" s="479"/>
      <c r="BB12" s="479"/>
      <c r="BC12" s="479"/>
      <c r="BD12" s="479"/>
      <c r="BE12" s="479"/>
      <c r="BF12" s="479"/>
      <c r="BG12" s="479"/>
      <c r="BH12" s="479"/>
      <c r="BI12" s="479"/>
      <c r="BJ12" s="479"/>
      <c r="BK12" s="479"/>
      <c r="BL12" s="479"/>
      <c r="BM12" s="480"/>
      <c r="BN12" s="444">
        <v>113000</v>
      </c>
      <c r="BO12" s="445"/>
      <c r="BP12" s="445"/>
      <c r="BQ12" s="445"/>
      <c r="BR12" s="445"/>
      <c r="BS12" s="445"/>
      <c r="BT12" s="445"/>
      <c r="BU12" s="446"/>
      <c r="BV12" s="444">
        <v>332085</v>
      </c>
      <c r="BW12" s="445"/>
      <c r="BX12" s="445"/>
      <c r="BY12" s="445"/>
      <c r="BZ12" s="445"/>
      <c r="CA12" s="445"/>
      <c r="CB12" s="445"/>
      <c r="CC12" s="446"/>
      <c r="CD12" s="447" t="s">
        <v>132</v>
      </c>
      <c r="CE12" s="448"/>
      <c r="CF12" s="448"/>
      <c r="CG12" s="448"/>
      <c r="CH12" s="448"/>
      <c r="CI12" s="448"/>
      <c r="CJ12" s="448"/>
      <c r="CK12" s="448"/>
      <c r="CL12" s="448"/>
      <c r="CM12" s="448"/>
      <c r="CN12" s="448"/>
      <c r="CO12" s="448"/>
      <c r="CP12" s="448"/>
      <c r="CQ12" s="448"/>
      <c r="CR12" s="448"/>
      <c r="CS12" s="449"/>
      <c r="CT12" s="484" t="s">
        <v>124</v>
      </c>
      <c r="CU12" s="485"/>
      <c r="CV12" s="485"/>
      <c r="CW12" s="485"/>
      <c r="CX12" s="485"/>
      <c r="CY12" s="485"/>
      <c r="CZ12" s="485"/>
      <c r="DA12" s="486"/>
      <c r="DB12" s="484" t="s">
        <v>123</v>
      </c>
      <c r="DC12" s="485"/>
      <c r="DD12" s="485"/>
      <c r="DE12" s="485"/>
      <c r="DF12" s="485"/>
      <c r="DG12" s="485"/>
      <c r="DH12" s="485"/>
      <c r="DI12" s="486"/>
      <c r="DJ12" s="163"/>
      <c r="DK12" s="163"/>
      <c r="DL12" s="163"/>
      <c r="DM12" s="163"/>
      <c r="DN12" s="163"/>
      <c r="DO12" s="163"/>
    </row>
    <row r="13" spans="1:119" ht="18.75" customHeight="1" x14ac:dyDescent="0.15">
      <c r="A13" s="164"/>
      <c r="B13" s="507"/>
      <c r="C13" s="508"/>
      <c r="D13" s="508"/>
      <c r="E13" s="508"/>
      <c r="F13" s="508"/>
      <c r="G13" s="508"/>
      <c r="H13" s="508"/>
      <c r="I13" s="508"/>
      <c r="J13" s="508"/>
      <c r="K13" s="509"/>
      <c r="L13" s="174"/>
      <c r="M13" s="532" t="s">
        <v>133</v>
      </c>
      <c r="N13" s="533"/>
      <c r="O13" s="533"/>
      <c r="P13" s="533"/>
      <c r="Q13" s="534"/>
      <c r="R13" s="525">
        <v>11009</v>
      </c>
      <c r="S13" s="526"/>
      <c r="T13" s="526"/>
      <c r="U13" s="526"/>
      <c r="V13" s="527"/>
      <c r="W13" s="460" t="s">
        <v>134</v>
      </c>
      <c r="X13" s="461"/>
      <c r="Y13" s="461"/>
      <c r="Z13" s="461"/>
      <c r="AA13" s="461"/>
      <c r="AB13" s="451"/>
      <c r="AC13" s="495">
        <v>1376</v>
      </c>
      <c r="AD13" s="496"/>
      <c r="AE13" s="496"/>
      <c r="AF13" s="496"/>
      <c r="AG13" s="535"/>
      <c r="AH13" s="495">
        <v>1488</v>
      </c>
      <c r="AI13" s="496"/>
      <c r="AJ13" s="496"/>
      <c r="AK13" s="496"/>
      <c r="AL13" s="497"/>
      <c r="AM13" s="473" t="s">
        <v>135</v>
      </c>
      <c r="AN13" s="474"/>
      <c r="AO13" s="474"/>
      <c r="AP13" s="474"/>
      <c r="AQ13" s="474"/>
      <c r="AR13" s="474"/>
      <c r="AS13" s="474"/>
      <c r="AT13" s="475"/>
      <c r="AU13" s="476" t="s">
        <v>136</v>
      </c>
      <c r="AV13" s="477"/>
      <c r="AW13" s="477"/>
      <c r="AX13" s="477"/>
      <c r="AY13" s="478" t="s">
        <v>137</v>
      </c>
      <c r="AZ13" s="479"/>
      <c r="BA13" s="479"/>
      <c r="BB13" s="479"/>
      <c r="BC13" s="479"/>
      <c r="BD13" s="479"/>
      <c r="BE13" s="479"/>
      <c r="BF13" s="479"/>
      <c r="BG13" s="479"/>
      <c r="BH13" s="479"/>
      <c r="BI13" s="479"/>
      <c r="BJ13" s="479"/>
      <c r="BK13" s="479"/>
      <c r="BL13" s="479"/>
      <c r="BM13" s="480"/>
      <c r="BN13" s="444">
        <v>149314</v>
      </c>
      <c r="BO13" s="445"/>
      <c r="BP13" s="445"/>
      <c r="BQ13" s="445"/>
      <c r="BR13" s="445"/>
      <c r="BS13" s="445"/>
      <c r="BT13" s="445"/>
      <c r="BU13" s="446"/>
      <c r="BV13" s="444">
        <v>-179997</v>
      </c>
      <c r="BW13" s="445"/>
      <c r="BX13" s="445"/>
      <c r="BY13" s="445"/>
      <c r="BZ13" s="445"/>
      <c r="CA13" s="445"/>
      <c r="CB13" s="445"/>
      <c r="CC13" s="446"/>
      <c r="CD13" s="447" t="s">
        <v>138</v>
      </c>
      <c r="CE13" s="448"/>
      <c r="CF13" s="448"/>
      <c r="CG13" s="448"/>
      <c r="CH13" s="448"/>
      <c r="CI13" s="448"/>
      <c r="CJ13" s="448"/>
      <c r="CK13" s="448"/>
      <c r="CL13" s="448"/>
      <c r="CM13" s="448"/>
      <c r="CN13" s="448"/>
      <c r="CO13" s="448"/>
      <c r="CP13" s="448"/>
      <c r="CQ13" s="448"/>
      <c r="CR13" s="448"/>
      <c r="CS13" s="449"/>
      <c r="CT13" s="441">
        <v>7.3</v>
      </c>
      <c r="CU13" s="442"/>
      <c r="CV13" s="442"/>
      <c r="CW13" s="442"/>
      <c r="CX13" s="442"/>
      <c r="CY13" s="442"/>
      <c r="CZ13" s="442"/>
      <c r="DA13" s="443"/>
      <c r="DB13" s="441">
        <v>7.7</v>
      </c>
      <c r="DC13" s="442"/>
      <c r="DD13" s="442"/>
      <c r="DE13" s="442"/>
      <c r="DF13" s="442"/>
      <c r="DG13" s="442"/>
      <c r="DH13" s="442"/>
      <c r="DI13" s="443"/>
      <c r="DJ13" s="163"/>
      <c r="DK13" s="163"/>
      <c r="DL13" s="163"/>
      <c r="DM13" s="163"/>
      <c r="DN13" s="163"/>
      <c r="DO13" s="163"/>
    </row>
    <row r="14" spans="1:119" ht="18.75" customHeight="1" thickBot="1" x14ac:dyDescent="0.2">
      <c r="A14" s="164"/>
      <c r="B14" s="507"/>
      <c r="C14" s="508"/>
      <c r="D14" s="508"/>
      <c r="E14" s="508"/>
      <c r="F14" s="508"/>
      <c r="G14" s="508"/>
      <c r="H14" s="508"/>
      <c r="I14" s="508"/>
      <c r="J14" s="508"/>
      <c r="K14" s="509"/>
      <c r="L14" s="522" t="s">
        <v>139</v>
      </c>
      <c r="M14" s="523"/>
      <c r="N14" s="523"/>
      <c r="O14" s="523"/>
      <c r="P14" s="523"/>
      <c r="Q14" s="524"/>
      <c r="R14" s="525">
        <v>11111</v>
      </c>
      <c r="S14" s="526"/>
      <c r="T14" s="526"/>
      <c r="U14" s="526"/>
      <c r="V14" s="527"/>
      <c r="W14" s="434"/>
      <c r="X14" s="435"/>
      <c r="Y14" s="435"/>
      <c r="Z14" s="435"/>
      <c r="AA14" s="435"/>
      <c r="AB14" s="424"/>
      <c r="AC14" s="528">
        <v>23</v>
      </c>
      <c r="AD14" s="529"/>
      <c r="AE14" s="529"/>
      <c r="AF14" s="529"/>
      <c r="AG14" s="530"/>
      <c r="AH14" s="528">
        <v>24.1</v>
      </c>
      <c r="AI14" s="529"/>
      <c r="AJ14" s="529"/>
      <c r="AK14" s="529"/>
      <c r="AL14" s="531"/>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6" t="s">
        <v>140</v>
      </c>
      <c r="CE14" s="537"/>
      <c r="CF14" s="537"/>
      <c r="CG14" s="537"/>
      <c r="CH14" s="537"/>
      <c r="CI14" s="537"/>
      <c r="CJ14" s="537"/>
      <c r="CK14" s="537"/>
      <c r="CL14" s="537"/>
      <c r="CM14" s="537"/>
      <c r="CN14" s="537"/>
      <c r="CO14" s="537"/>
      <c r="CP14" s="537"/>
      <c r="CQ14" s="537"/>
      <c r="CR14" s="537"/>
      <c r="CS14" s="538"/>
      <c r="CT14" s="539">
        <v>15.6</v>
      </c>
      <c r="CU14" s="540"/>
      <c r="CV14" s="540"/>
      <c r="CW14" s="540"/>
      <c r="CX14" s="540"/>
      <c r="CY14" s="540"/>
      <c r="CZ14" s="540"/>
      <c r="DA14" s="541"/>
      <c r="DB14" s="539">
        <v>29.2</v>
      </c>
      <c r="DC14" s="540"/>
      <c r="DD14" s="540"/>
      <c r="DE14" s="540"/>
      <c r="DF14" s="540"/>
      <c r="DG14" s="540"/>
      <c r="DH14" s="540"/>
      <c r="DI14" s="541"/>
      <c r="DJ14" s="163"/>
      <c r="DK14" s="163"/>
      <c r="DL14" s="163"/>
      <c r="DM14" s="163"/>
      <c r="DN14" s="163"/>
      <c r="DO14" s="163"/>
    </row>
    <row r="15" spans="1:119" ht="18.75" customHeight="1" x14ac:dyDescent="0.15">
      <c r="A15" s="164"/>
      <c r="B15" s="507"/>
      <c r="C15" s="508"/>
      <c r="D15" s="508"/>
      <c r="E15" s="508"/>
      <c r="F15" s="508"/>
      <c r="G15" s="508"/>
      <c r="H15" s="508"/>
      <c r="I15" s="508"/>
      <c r="J15" s="508"/>
      <c r="K15" s="509"/>
      <c r="L15" s="174"/>
      <c r="M15" s="532" t="s">
        <v>133</v>
      </c>
      <c r="N15" s="533"/>
      <c r="O15" s="533"/>
      <c r="P15" s="533"/>
      <c r="Q15" s="534"/>
      <c r="R15" s="525">
        <v>11056</v>
      </c>
      <c r="S15" s="526"/>
      <c r="T15" s="526"/>
      <c r="U15" s="526"/>
      <c r="V15" s="527"/>
      <c r="W15" s="460" t="s">
        <v>141</v>
      </c>
      <c r="X15" s="461"/>
      <c r="Y15" s="461"/>
      <c r="Z15" s="461"/>
      <c r="AA15" s="461"/>
      <c r="AB15" s="451"/>
      <c r="AC15" s="495">
        <v>1455</v>
      </c>
      <c r="AD15" s="496"/>
      <c r="AE15" s="496"/>
      <c r="AF15" s="496"/>
      <c r="AG15" s="535"/>
      <c r="AH15" s="495">
        <v>1593</v>
      </c>
      <c r="AI15" s="496"/>
      <c r="AJ15" s="496"/>
      <c r="AK15" s="496"/>
      <c r="AL15" s="497"/>
      <c r="AM15" s="473"/>
      <c r="AN15" s="474"/>
      <c r="AO15" s="474"/>
      <c r="AP15" s="474"/>
      <c r="AQ15" s="474"/>
      <c r="AR15" s="474"/>
      <c r="AS15" s="474"/>
      <c r="AT15" s="475"/>
      <c r="AU15" s="476"/>
      <c r="AV15" s="477"/>
      <c r="AW15" s="477"/>
      <c r="AX15" s="477"/>
      <c r="AY15" s="404" t="s">
        <v>142</v>
      </c>
      <c r="AZ15" s="405"/>
      <c r="BA15" s="405"/>
      <c r="BB15" s="405"/>
      <c r="BC15" s="405"/>
      <c r="BD15" s="405"/>
      <c r="BE15" s="405"/>
      <c r="BF15" s="405"/>
      <c r="BG15" s="405"/>
      <c r="BH15" s="405"/>
      <c r="BI15" s="405"/>
      <c r="BJ15" s="405"/>
      <c r="BK15" s="405"/>
      <c r="BL15" s="405"/>
      <c r="BM15" s="406"/>
      <c r="BN15" s="407">
        <v>1091037</v>
      </c>
      <c r="BO15" s="408"/>
      <c r="BP15" s="408"/>
      <c r="BQ15" s="408"/>
      <c r="BR15" s="408"/>
      <c r="BS15" s="408"/>
      <c r="BT15" s="408"/>
      <c r="BU15" s="409"/>
      <c r="BV15" s="407">
        <v>1073930</v>
      </c>
      <c r="BW15" s="408"/>
      <c r="BX15" s="408"/>
      <c r="BY15" s="408"/>
      <c r="BZ15" s="408"/>
      <c r="CA15" s="408"/>
      <c r="CB15" s="408"/>
      <c r="CC15" s="409"/>
      <c r="CD15" s="542" t="s">
        <v>143</v>
      </c>
      <c r="CE15" s="543"/>
      <c r="CF15" s="543"/>
      <c r="CG15" s="543"/>
      <c r="CH15" s="543"/>
      <c r="CI15" s="543"/>
      <c r="CJ15" s="543"/>
      <c r="CK15" s="543"/>
      <c r="CL15" s="543"/>
      <c r="CM15" s="543"/>
      <c r="CN15" s="543"/>
      <c r="CO15" s="543"/>
      <c r="CP15" s="543"/>
      <c r="CQ15" s="543"/>
      <c r="CR15" s="543"/>
      <c r="CS15" s="544"/>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07"/>
      <c r="C16" s="508"/>
      <c r="D16" s="508"/>
      <c r="E16" s="508"/>
      <c r="F16" s="508"/>
      <c r="G16" s="508"/>
      <c r="H16" s="508"/>
      <c r="I16" s="508"/>
      <c r="J16" s="508"/>
      <c r="K16" s="509"/>
      <c r="L16" s="522" t="s">
        <v>144</v>
      </c>
      <c r="M16" s="553"/>
      <c r="N16" s="553"/>
      <c r="O16" s="553"/>
      <c r="P16" s="553"/>
      <c r="Q16" s="554"/>
      <c r="R16" s="545" t="s">
        <v>145</v>
      </c>
      <c r="S16" s="546"/>
      <c r="T16" s="546"/>
      <c r="U16" s="546"/>
      <c r="V16" s="547"/>
      <c r="W16" s="434"/>
      <c r="X16" s="435"/>
      <c r="Y16" s="435"/>
      <c r="Z16" s="435"/>
      <c r="AA16" s="435"/>
      <c r="AB16" s="424"/>
      <c r="AC16" s="528">
        <v>24.3</v>
      </c>
      <c r="AD16" s="529"/>
      <c r="AE16" s="529"/>
      <c r="AF16" s="529"/>
      <c r="AG16" s="530"/>
      <c r="AH16" s="528">
        <v>25.7</v>
      </c>
      <c r="AI16" s="529"/>
      <c r="AJ16" s="529"/>
      <c r="AK16" s="529"/>
      <c r="AL16" s="531"/>
      <c r="AM16" s="473"/>
      <c r="AN16" s="474"/>
      <c r="AO16" s="474"/>
      <c r="AP16" s="474"/>
      <c r="AQ16" s="474"/>
      <c r="AR16" s="474"/>
      <c r="AS16" s="474"/>
      <c r="AT16" s="475"/>
      <c r="AU16" s="476"/>
      <c r="AV16" s="477"/>
      <c r="AW16" s="477"/>
      <c r="AX16" s="477"/>
      <c r="AY16" s="478" t="s">
        <v>146</v>
      </c>
      <c r="AZ16" s="479"/>
      <c r="BA16" s="479"/>
      <c r="BB16" s="479"/>
      <c r="BC16" s="479"/>
      <c r="BD16" s="479"/>
      <c r="BE16" s="479"/>
      <c r="BF16" s="479"/>
      <c r="BG16" s="479"/>
      <c r="BH16" s="479"/>
      <c r="BI16" s="479"/>
      <c r="BJ16" s="479"/>
      <c r="BK16" s="479"/>
      <c r="BL16" s="479"/>
      <c r="BM16" s="480"/>
      <c r="BN16" s="444">
        <v>2528930</v>
      </c>
      <c r="BO16" s="445"/>
      <c r="BP16" s="445"/>
      <c r="BQ16" s="445"/>
      <c r="BR16" s="445"/>
      <c r="BS16" s="445"/>
      <c r="BT16" s="445"/>
      <c r="BU16" s="446"/>
      <c r="BV16" s="444">
        <v>2583475</v>
      </c>
      <c r="BW16" s="445"/>
      <c r="BX16" s="445"/>
      <c r="BY16" s="445"/>
      <c r="BZ16" s="445"/>
      <c r="CA16" s="445"/>
      <c r="CB16" s="445"/>
      <c r="CC16" s="446"/>
      <c r="CD16" s="178"/>
      <c r="CE16" s="551"/>
      <c r="CF16" s="551"/>
      <c r="CG16" s="551"/>
      <c r="CH16" s="551"/>
      <c r="CI16" s="551"/>
      <c r="CJ16" s="551"/>
      <c r="CK16" s="551"/>
      <c r="CL16" s="551"/>
      <c r="CM16" s="551"/>
      <c r="CN16" s="551"/>
      <c r="CO16" s="551"/>
      <c r="CP16" s="551"/>
      <c r="CQ16" s="551"/>
      <c r="CR16" s="551"/>
      <c r="CS16" s="552"/>
      <c r="CT16" s="441"/>
      <c r="CU16" s="442"/>
      <c r="CV16" s="442"/>
      <c r="CW16" s="442"/>
      <c r="CX16" s="442"/>
      <c r="CY16" s="442"/>
      <c r="CZ16" s="442"/>
      <c r="DA16" s="443"/>
      <c r="DB16" s="441"/>
      <c r="DC16" s="442"/>
      <c r="DD16" s="442"/>
      <c r="DE16" s="442"/>
      <c r="DF16" s="442"/>
      <c r="DG16" s="442"/>
      <c r="DH16" s="442"/>
      <c r="DI16" s="443"/>
      <c r="DJ16" s="163"/>
      <c r="DK16" s="163"/>
      <c r="DL16" s="163"/>
      <c r="DM16" s="163"/>
      <c r="DN16" s="163"/>
      <c r="DO16" s="163"/>
    </row>
    <row r="17" spans="1:119" ht="18.75" customHeight="1" thickBot="1" x14ac:dyDescent="0.2">
      <c r="A17" s="164"/>
      <c r="B17" s="510"/>
      <c r="C17" s="511"/>
      <c r="D17" s="511"/>
      <c r="E17" s="511"/>
      <c r="F17" s="511"/>
      <c r="G17" s="511"/>
      <c r="H17" s="511"/>
      <c r="I17" s="511"/>
      <c r="J17" s="511"/>
      <c r="K17" s="512"/>
      <c r="L17" s="179"/>
      <c r="M17" s="548" t="s">
        <v>147</v>
      </c>
      <c r="N17" s="549"/>
      <c r="O17" s="549"/>
      <c r="P17" s="549"/>
      <c r="Q17" s="550"/>
      <c r="R17" s="545" t="s">
        <v>148</v>
      </c>
      <c r="S17" s="546"/>
      <c r="T17" s="546"/>
      <c r="U17" s="546"/>
      <c r="V17" s="547"/>
      <c r="W17" s="460" t="s">
        <v>149</v>
      </c>
      <c r="X17" s="461"/>
      <c r="Y17" s="461"/>
      <c r="Z17" s="461"/>
      <c r="AA17" s="461"/>
      <c r="AB17" s="451"/>
      <c r="AC17" s="495">
        <v>3150</v>
      </c>
      <c r="AD17" s="496"/>
      <c r="AE17" s="496"/>
      <c r="AF17" s="496"/>
      <c r="AG17" s="535"/>
      <c r="AH17" s="495">
        <v>3106</v>
      </c>
      <c r="AI17" s="496"/>
      <c r="AJ17" s="496"/>
      <c r="AK17" s="496"/>
      <c r="AL17" s="497"/>
      <c r="AM17" s="473"/>
      <c r="AN17" s="474"/>
      <c r="AO17" s="474"/>
      <c r="AP17" s="474"/>
      <c r="AQ17" s="474"/>
      <c r="AR17" s="474"/>
      <c r="AS17" s="474"/>
      <c r="AT17" s="475"/>
      <c r="AU17" s="476"/>
      <c r="AV17" s="477"/>
      <c r="AW17" s="477"/>
      <c r="AX17" s="477"/>
      <c r="AY17" s="478" t="s">
        <v>150</v>
      </c>
      <c r="AZ17" s="479"/>
      <c r="BA17" s="479"/>
      <c r="BB17" s="479"/>
      <c r="BC17" s="479"/>
      <c r="BD17" s="479"/>
      <c r="BE17" s="479"/>
      <c r="BF17" s="479"/>
      <c r="BG17" s="479"/>
      <c r="BH17" s="479"/>
      <c r="BI17" s="479"/>
      <c r="BJ17" s="479"/>
      <c r="BK17" s="479"/>
      <c r="BL17" s="479"/>
      <c r="BM17" s="480"/>
      <c r="BN17" s="444">
        <v>1379020</v>
      </c>
      <c r="BO17" s="445"/>
      <c r="BP17" s="445"/>
      <c r="BQ17" s="445"/>
      <c r="BR17" s="445"/>
      <c r="BS17" s="445"/>
      <c r="BT17" s="445"/>
      <c r="BU17" s="446"/>
      <c r="BV17" s="444">
        <v>1348887</v>
      </c>
      <c r="BW17" s="445"/>
      <c r="BX17" s="445"/>
      <c r="BY17" s="445"/>
      <c r="BZ17" s="445"/>
      <c r="CA17" s="445"/>
      <c r="CB17" s="445"/>
      <c r="CC17" s="446"/>
      <c r="CD17" s="178"/>
      <c r="CE17" s="551"/>
      <c r="CF17" s="551"/>
      <c r="CG17" s="551"/>
      <c r="CH17" s="551"/>
      <c r="CI17" s="551"/>
      <c r="CJ17" s="551"/>
      <c r="CK17" s="551"/>
      <c r="CL17" s="551"/>
      <c r="CM17" s="551"/>
      <c r="CN17" s="551"/>
      <c r="CO17" s="551"/>
      <c r="CP17" s="551"/>
      <c r="CQ17" s="551"/>
      <c r="CR17" s="551"/>
      <c r="CS17" s="552"/>
      <c r="CT17" s="441"/>
      <c r="CU17" s="442"/>
      <c r="CV17" s="442"/>
      <c r="CW17" s="442"/>
      <c r="CX17" s="442"/>
      <c r="CY17" s="442"/>
      <c r="CZ17" s="442"/>
      <c r="DA17" s="443"/>
      <c r="DB17" s="441"/>
      <c r="DC17" s="442"/>
      <c r="DD17" s="442"/>
      <c r="DE17" s="442"/>
      <c r="DF17" s="442"/>
      <c r="DG17" s="442"/>
      <c r="DH17" s="442"/>
      <c r="DI17" s="443"/>
      <c r="DJ17" s="163"/>
      <c r="DK17" s="163"/>
      <c r="DL17" s="163"/>
      <c r="DM17" s="163"/>
      <c r="DN17" s="163"/>
      <c r="DO17" s="163"/>
    </row>
    <row r="18" spans="1:119" ht="18.75" customHeight="1" thickBot="1" x14ac:dyDescent="0.2">
      <c r="A18" s="164"/>
      <c r="B18" s="555" t="s">
        <v>151</v>
      </c>
      <c r="C18" s="487"/>
      <c r="D18" s="487"/>
      <c r="E18" s="556"/>
      <c r="F18" s="556"/>
      <c r="G18" s="556"/>
      <c r="H18" s="556"/>
      <c r="I18" s="556"/>
      <c r="J18" s="556"/>
      <c r="K18" s="556"/>
      <c r="L18" s="557">
        <v>19.12</v>
      </c>
      <c r="M18" s="557"/>
      <c r="N18" s="557"/>
      <c r="O18" s="557"/>
      <c r="P18" s="557"/>
      <c r="Q18" s="557"/>
      <c r="R18" s="558"/>
      <c r="S18" s="558"/>
      <c r="T18" s="558"/>
      <c r="U18" s="558"/>
      <c r="V18" s="559"/>
      <c r="W18" s="462"/>
      <c r="X18" s="463"/>
      <c r="Y18" s="463"/>
      <c r="Z18" s="463"/>
      <c r="AA18" s="463"/>
      <c r="AB18" s="454"/>
      <c r="AC18" s="560">
        <v>52.7</v>
      </c>
      <c r="AD18" s="561"/>
      <c r="AE18" s="561"/>
      <c r="AF18" s="561"/>
      <c r="AG18" s="562"/>
      <c r="AH18" s="560">
        <v>50.2</v>
      </c>
      <c r="AI18" s="561"/>
      <c r="AJ18" s="561"/>
      <c r="AK18" s="561"/>
      <c r="AL18" s="563"/>
      <c r="AM18" s="473"/>
      <c r="AN18" s="474"/>
      <c r="AO18" s="474"/>
      <c r="AP18" s="474"/>
      <c r="AQ18" s="474"/>
      <c r="AR18" s="474"/>
      <c r="AS18" s="474"/>
      <c r="AT18" s="475"/>
      <c r="AU18" s="476"/>
      <c r="AV18" s="477"/>
      <c r="AW18" s="477"/>
      <c r="AX18" s="477"/>
      <c r="AY18" s="478" t="s">
        <v>152</v>
      </c>
      <c r="AZ18" s="479"/>
      <c r="BA18" s="479"/>
      <c r="BB18" s="479"/>
      <c r="BC18" s="479"/>
      <c r="BD18" s="479"/>
      <c r="BE18" s="479"/>
      <c r="BF18" s="479"/>
      <c r="BG18" s="479"/>
      <c r="BH18" s="479"/>
      <c r="BI18" s="479"/>
      <c r="BJ18" s="479"/>
      <c r="BK18" s="479"/>
      <c r="BL18" s="479"/>
      <c r="BM18" s="480"/>
      <c r="BN18" s="444">
        <v>2666074</v>
      </c>
      <c r="BO18" s="445"/>
      <c r="BP18" s="445"/>
      <c r="BQ18" s="445"/>
      <c r="BR18" s="445"/>
      <c r="BS18" s="445"/>
      <c r="BT18" s="445"/>
      <c r="BU18" s="446"/>
      <c r="BV18" s="444">
        <v>2681918</v>
      </c>
      <c r="BW18" s="445"/>
      <c r="BX18" s="445"/>
      <c r="BY18" s="445"/>
      <c r="BZ18" s="445"/>
      <c r="CA18" s="445"/>
      <c r="CB18" s="445"/>
      <c r="CC18" s="446"/>
      <c r="CD18" s="178"/>
      <c r="CE18" s="551"/>
      <c r="CF18" s="551"/>
      <c r="CG18" s="551"/>
      <c r="CH18" s="551"/>
      <c r="CI18" s="551"/>
      <c r="CJ18" s="551"/>
      <c r="CK18" s="551"/>
      <c r="CL18" s="551"/>
      <c r="CM18" s="551"/>
      <c r="CN18" s="551"/>
      <c r="CO18" s="551"/>
      <c r="CP18" s="551"/>
      <c r="CQ18" s="551"/>
      <c r="CR18" s="551"/>
      <c r="CS18" s="552"/>
      <c r="CT18" s="441"/>
      <c r="CU18" s="442"/>
      <c r="CV18" s="442"/>
      <c r="CW18" s="442"/>
      <c r="CX18" s="442"/>
      <c r="CY18" s="442"/>
      <c r="CZ18" s="442"/>
      <c r="DA18" s="443"/>
      <c r="DB18" s="441"/>
      <c r="DC18" s="442"/>
      <c r="DD18" s="442"/>
      <c r="DE18" s="442"/>
      <c r="DF18" s="442"/>
      <c r="DG18" s="442"/>
      <c r="DH18" s="442"/>
      <c r="DI18" s="443"/>
      <c r="DJ18" s="163"/>
      <c r="DK18" s="163"/>
      <c r="DL18" s="163"/>
      <c r="DM18" s="163"/>
      <c r="DN18" s="163"/>
      <c r="DO18" s="163"/>
    </row>
    <row r="19" spans="1:119" ht="18.75" customHeight="1" thickBot="1" x14ac:dyDescent="0.2">
      <c r="A19" s="164"/>
      <c r="B19" s="555" t="s">
        <v>153</v>
      </c>
      <c r="C19" s="487"/>
      <c r="D19" s="487"/>
      <c r="E19" s="556"/>
      <c r="F19" s="556"/>
      <c r="G19" s="556"/>
      <c r="H19" s="556"/>
      <c r="I19" s="556"/>
      <c r="J19" s="556"/>
      <c r="K19" s="556"/>
      <c r="L19" s="564">
        <v>560</v>
      </c>
      <c r="M19" s="564"/>
      <c r="N19" s="564"/>
      <c r="O19" s="564"/>
      <c r="P19" s="564"/>
      <c r="Q19" s="564"/>
      <c r="R19" s="565"/>
      <c r="S19" s="565"/>
      <c r="T19" s="565"/>
      <c r="U19" s="565"/>
      <c r="V19" s="566"/>
      <c r="W19" s="401"/>
      <c r="X19" s="402"/>
      <c r="Y19" s="402"/>
      <c r="Z19" s="402"/>
      <c r="AA19" s="402"/>
      <c r="AB19" s="402"/>
      <c r="AC19" s="573"/>
      <c r="AD19" s="573"/>
      <c r="AE19" s="573"/>
      <c r="AF19" s="573"/>
      <c r="AG19" s="573"/>
      <c r="AH19" s="573"/>
      <c r="AI19" s="573"/>
      <c r="AJ19" s="573"/>
      <c r="AK19" s="573"/>
      <c r="AL19" s="574"/>
      <c r="AM19" s="473"/>
      <c r="AN19" s="474"/>
      <c r="AO19" s="474"/>
      <c r="AP19" s="474"/>
      <c r="AQ19" s="474"/>
      <c r="AR19" s="474"/>
      <c r="AS19" s="474"/>
      <c r="AT19" s="475"/>
      <c r="AU19" s="476"/>
      <c r="AV19" s="477"/>
      <c r="AW19" s="477"/>
      <c r="AX19" s="477"/>
      <c r="AY19" s="478" t="s">
        <v>154</v>
      </c>
      <c r="AZ19" s="479"/>
      <c r="BA19" s="479"/>
      <c r="BB19" s="479"/>
      <c r="BC19" s="479"/>
      <c r="BD19" s="479"/>
      <c r="BE19" s="479"/>
      <c r="BF19" s="479"/>
      <c r="BG19" s="479"/>
      <c r="BH19" s="479"/>
      <c r="BI19" s="479"/>
      <c r="BJ19" s="479"/>
      <c r="BK19" s="479"/>
      <c r="BL19" s="479"/>
      <c r="BM19" s="480"/>
      <c r="BN19" s="444">
        <v>3683552</v>
      </c>
      <c r="BO19" s="445"/>
      <c r="BP19" s="445"/>
      <c r="BQ19" s="445"/>
      <c r="BR19" s="445"/>
      <c r="BS19" s="445"/>
      <c r="BT19" s="445"/>
      <c r="BU19" s="446"/>
      <c r="BV19" s="444">
        <v>3907372</v>
      </c>
      <c r="BW19" s="445"/>
      <c r="BX19" s="445"/>
      <c r="BY19" s="445"/>
      <c r="BZ19" s="445"/>
      <c r="CA19" s="445"/>
      <c r="CB19" s="445"/>
      <c r="CC19" s="446"/>
      <c r="CD19" s="178"/>
      <c r="CE19" s="551"/>
      <c r="CF19" s="551"/>
      <c r="CG19" s="551"/>
      <c r="CH19" s="551"/>
      <c r="CI19" s="551"/>
      <c r="CJ19" s="551"/>
      <c r="CK19" s="551"/>
      <c r="CL19" s="551"/>
      <c r="CM19" s="551"/>
      <c r="CN19" s="551"/>
      <c r="CO19" s="551"/>
      <c r="CP19" s="551"/>
      <c r="CQ19" s="551"/>
      <c r="CR19" s="551"/>
      <c r="CS19" s="552"/>
      <c r="CT19" s="441"/>
      <c r="CU19" s="442"/>
      <c r="CV19" s="442"/>
      <c r="CW19" s="442"/>
      <c r="CX19" s="442"/>
      <c r="CY19" s="442"/>
      <c r="CZ19" s="442"/>
      <c r="DA19" s="443"/>
      <c r="DB19" s="441"/>
      <c r="DC19" s="442"/>
      <c r="DD19" s="442"/>
      <c r="DE19" s="442"/>
      <c r="DF19" s="442"/>
      <c r="DG19" s="442"/>
      <c r="DH19" s="442"/>
      <c r="DI19" s="443"/>
      <c r="DJ19" s="163"/>
      <c r="DK19" s="163"/>
      <c r="DL19" s="163"/>
      <c r="DM19" s="163"/>
      <c r="DN19" s="163"/>
      <c r="DO19" s="163"/>
    </row>
    <row r="20" spans="1:119" ht="18.75" customHeight="1" thickBot="1" x14ac:dyDescent="0.2">
      <c r="A20" s="164"/>
      <c r="B20" s="555" t="s">
        <v>155</v>
      </c>
      <c r="C20" s="487"/>
      <c r="D20" s="487"/>
      <c r="E20" s="556"/>
      <c r="F20" s="556"/>
      <c r="G20" s="556"/>
      <c r="H20" s="556"/>
      <c r="I20" s="556"/>
      <c r="J20" s="556"/>
      <c r="K20" s="556"/>
      <c r="L20" s="564">
        <v>3528</v>
      </c>
      <c r="M20" s="564"/>
      <c r="N20" s="564"/>
      <c r="O20" s="564"/>
      <c r="P20" s="564"/>
      <c r="Q20" s="564"/>
      <c r="R20" s="565"/>
      <c r="S20" s="565"/>
      <c r="T20" s="565"/>
      <c r="U20" s="565"/>
      <c r="V20" s="566"/>
      <c r="W20" s="462"/>
      <c r="X20" s="463"/>
      <c r="Y20" s="463"/>
      <c r="Z20" s="463"/>
      <c r="AA20" s="463"/>
      <c r="AB20" s="463"/>
      <c r="AC20" s="567"/>
      <c r="AD20" s="567"/>
      <c r="AE20" s="567"/>
      <c r="AF20" s="567"/>
      <c r="AG20" s="567"/>
      <c r="AH20" s="567"/>
      <c r="AI20" s="567"/>
      <c r="AJ20" s="567"/>
      <c r="AK20" s="567"/>
      <c r="AL20" s="568"/>
      <c r="AM20" s="569"/>
      <c r="AN20" s="499"/>
      <c r="AO20" s="499"/>
      <c r="AP20" s="499"/>
      <c r="AQ20" s="499"/>
      <c r="AR20" s="499"/>
      <c r="AS20" s="499"/>
      <c r="AT20" s="500"/>
      <c r="AU20" s="570"/>
      <c r="AV20" s="571"/>
      <c r="AW20" s="571"/>
      <c r="AX20" s="572"/>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78"/>
      <c r="CE20" s="551"/>
      <c r="CF20" s="551"/>
      <c r="CG20" s="551"/>
      <c r="CH20" s="551"/>
      <c r="CI20" s="551"/>
      <c r="CJ20" s="551"/>
      <c r="CK20" s="551"/>
      <c r="CL20" s="551"/>
      <c r="CM20" s="551"/>
      <c r="CN20" s="551"/>
      <c r="CO20" s="551"/>
      <c r="CP20" s="551"/>
      <c r="CQ20" s="551"/>
      <c r="CR20" s="551"/>
      <c r="CS20" s="552"/>
      <c r="CT20" s="441"/>
      <c r="CU20" s="442"/>
      <c r="CV20" s="442"/>
      <c r="CW20" s="442"/>
      <c r="CX20" s="442"/>
      <c r="CY20" s="442"/>
      <c r="CZ20" s="442"/>
      <c r="DA20" s="443"/>
      <c r="DB20" s="441"/>
      <c r="DC20" s="442"/>
      <c r="DD20" s="442"/>
      <c r="DE20" s="442"/>
      <c r="DF20" s="442"/>
      <c r="DG20" s="442"/>
      <c r="DH20" s="442"/>
      <c r="DI20" s="443"/>
      <c r="DJ20" s="163"/>
      <c r="DK20" s="163"/>
      <c r="DL20" s="163"/>
      <c r="DM20" s="163"/>
      <c r="DN20" s="163"/>
      <c r="DO20" s="163"/>
    </row>
    <row r="21" spans="1:119" ht="18.75" customHeight="1" x14ac:dyDescent="0.15">
      <c r="A21" s="164"/>
      <c r="B21" s="575" t="s">
        <v>156</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478"/>
      <c r="AZ21" s="479"/>
      <c r="BA21" s="479"/>
      <c r="BB21" s="479"/>
      <c r="BC21" s="479"/>
      <c r="BD21" s="479"/>
      <c r="BE21" s="479"/>
      <c r="BF21" s="479"/>
      <c r="BG21" s="479"/>
      <c r="BH21" s="479"/>
      <c r="BI21" s="479"/>
      <c r="BJ21" s="479"/>
      <c r="BK21" s="479"/>
      <c r="BL21" s="479"/>
      <c r="BM21" s="480"/>
      <c r="BN21" s="444"/>
      <c r="BO21" s="445"/>
      <c r="BP21" s="445"/>
      <c r="BQ21" s="445"/>
      <c r="BR21" s="445"/>
      <c r="BS21" s="445"/>
      <c r="BT21" s="445"/>
      <c r="BU21" s="446"/>
      <c r="BV21" s="444"/>
      <c r="BW21" s="445"/>
      <c r="BX21" s="445"/>
      <c r="BY21" s="445"/>
      <c r="BZ21" s="445"/>
      <c r="CA21" s="445"/>
      <c r="CB21" s="445"/>
      <c r="CC21" s="446"/>
      <c r="CD21" s="178"/>
      <c r="CE21" s="551"/>
      <c r="CF21" s="551"/>
      <c r="CG21" s="551"/>
      <c r="CH21" s="551"/>
      <c r="CI21" s="551"/>
      <c r="CJ21" s="551"/>
      <c r="CK21" s="551"/>
      <c r="CL21" s="551"/>
      <c r="CM21" s="551"/>
      <c r="CN21" s="551"/>
      <c r="CO21" s="551"/>
      <c r="CP21" s="551"/>
      <c r="CQ21" s="551"/>
      <c r="CR21" s="551"/>
      <c r="CS21" s="552"/>
      <c r="CT21" s="441"/>
      <c r="CU21" s="442"/>
      <c r="CV21" s="442"/>
      <c r="CW21" s="442"/>
      <c r="CX21" s="442"/>
      <c r="CY21" s="442"/>
      <c r="CZ21" s="442"/>
      <c r="DA21" s="443"/>
      <c r="DB21" s="441"/>
      <c r="DC21" s="442"/>
      <c r="DD21" s="442"/>
      <c r="DE21" s="442"/>
      <c r="DF21" s="442"/>
      <c r="DG21" s="442"/>
      <c r="DH21" s="442"/>
      <c r="DI21" s="443"/>
      <c r="DJ21" s="163"/>
      <c r="DK21" s="163"/>
      <c r="DL21" s="163"/>
      <c r="DM21" s="163"/>
      <c r="DN21" s="163"/>
      <c r="DO21" s="163"/>
    </row>
    <row r="22" spans="1:119" ht="18.75" customHeight="1" thickBot="1" x14ac:dyDescent="0.2">
      <c r="A22" s="164"/>
      <c r="B22" s="578" t="s">
        <v>157</v>
      </c>
      <c r="C22" s="579"/>
      <c r="D22" s="580"/>
      <c r="E22" s="456" t="s">
        <v>1</v>
      </c>
      <c r="F22" s="461"/>
      <c r="G22" s="461"/>
      <c r="H22" s="461"/>
      <c r="I22" s="461"/>
      <c r="J22" s="461"/>
      <c r="K22" s="451"/>
      <c r="L22" s="456" t="s">
        <v>158</v>
      </c>
      <c r="M22" s="461"/>
      <c r="N22" s="461"/>
      <c r="O22" s="461"/>
      <c r="P22" s="451"/>
      <c r="Q22" s="587" t="s">
        <v>159</v>
      </c>
      <c r="R22" s="588"/>
      <c r="S22" s="588"/>
      <c r="T22" s="588"/>
      <c r="U22" s="588"/>
      <c r="V22" s="589"/>
      <c r="W22" s="593" t="s">
        <v>160</v>
      </c>
      <c r="X22" s="579"/>
      <c r="Y22" s="580"/>
      <c r="Z22" s="456" t="s">
        <v>1</v>
      </c>
      <c r="AA22" s="461"/>
      <c r="AB22" s="461"/>
      <c r="AC22" s="461"/>
      <c r="AD22" s="461"/>
      <c r="AE22" s="461"/>
      <c r="AF22" s="461"/>
      <c r="AG22" s="451"/>
      <c r="AH22" s="606" t="s">
        <v>161</v>
      </c>
      <c r="AI22" s="461"/>
      <c r="AJ22" s="461"/>
      <c r="AK22" s="461"/>
      <c r="AL22" s="451"/>
      <c r="AM22" s="606" t="s">
        <v>162</v>
      </c>
      <c r="AN22" s="607"/>
      <c r="AO22" s="607"/>
      <c r="AP22" s="607"/>
      <c r="AQ22" s="607"/>
      <c r="AR22" s="608"/>
      <c r="AS22" s="587" t="s">
        <v>159</v>
      </c>
      <c r="AT22" s="588"/>
      <c r="AU22" s="588"/>
      <c r="AV22" s="588"/>
      <c r="AW22" s="588"/>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78"/>
      <c r="CE22" s="551"/>
      <c r="CF22" s="551"/>
      <c r="CG22" s="551"/>
      <c r="CH22" s="551"/>
      <c r="CI22" s="551"/>
      <c r="CJ22" s="551"/>
      <c r="CK22" s="551"/>
      <c r="CL22" s="551"/>
      <c r="CM22" s="551"/>
      <c r="CN22" s="551"/>
      <c r="CO22" s="551"/>
      <c r="CP22" s="551"/>
      <c r="CQ22" s="551"/>
      <c r="CR22" s="551"/>
      <c r="CS22" s="552"/>
      <c r="CT22" s="441"/>
      <c r="CU22" s="442"/>
      <c r="CV22" s="442"/>
      <c r="CW22" s="442"/>
      <c r="CX22" s="442"/>
      <c r="CY22" s="442"/>
      <c r="CZ22" s="442"/>
      <c r="DA22" s="443"/>
      <c r="DB22" s="441"/>
      <c r="DC22" s="442"/>
      <c r="DD22" s="442"/>
      <c r="DE22" s="442"/>
      <c r="DF22" s="442"/>
      <c r="DG22" s="442"/>
      <c r="DH22" s="442"/>
      <c r="DI22" s="443"/>
      <c r="DJ22" s="163"/>
      <c r="DK22" s="163"/>
      <c r="DL22" s="163"/>
      <c r="DM22" s="163"/>
      <c r="DN22" s="163"/>
      <c r="DO22" s="163"/>
    </row>
    <row r="23" spans="1:119" ht="18.75" customHeight="1" x14ac:dyDescent="0.15">
      <c r="A23" s="164"/>
      <c r="B23" s="581"/>
      <c r="C23" s="582"/>
      <c r="D23" s="583"/>
      <c r="E23" s="430"/>
      <c r="F23" s="435"/>
      <c r="G23" s="435"/>
      <c r="H23" s="435"/>
      <c r="I23" s="435"/>
      <c r="J23" s="435"/>
      <c r="K23" s="424"/>
      <c r="L23" s="430"/>
      <c r="M23" s="435"/>
      <c r="N23" s="435"/>
      <c r="O23" s="435"/>
      <c r="P23" s="424"/>
      <c r="Q23" s="590"/>
      <c r="R23" s="591"/>
      <c r="S23" s="591"/>
      <c r="T23" s="591"/>
      <c r="U23" s="591"/>
      <c r="V23" s="592"/>
      <c r="W23" s="594"/>
      <c r="X23" s="582"/>
      <c r="Y23" s="583"/>
      <c r="Z23" s="430"/>
      <c r="AA23" s="435"/>
      <c r="AB23" s="435"/>
      <c r="AC23" s="435"/>
      <c r="AD23" s="435"/>
      <c r="AE23" s="435"/>
      <c r="AF23" s="435"/>
      <c r="AG23" s="424"/>
      <c r="AH23" s="430"/>
      <c r="AI23" s="435"/>
      <c r="AJ23" s="435"/>
      <c r="AK23" s="435"/>
      <c r="AL23" s="424"/>
      <c r="AM23" s="609"/>
      <c r="AN23" s="610"/>
      <c r="AO23" s="610"/>
      <c r="AP23" s="610"/>
      <c r="AQ23" s="610"/>
      <c r="AR23" s="611"/>
      <c r="AS23" s="590"/>
      <c r="AT23" s="591"/>
      <c r="AU23" s="591"/>
      <c r="AV23" s="591"/>
      <c r="AW23" s="591"/>
      <c r="AX23" s="613"/>
      <c r="AY23" s="404" t="s">
        <v>163</v>
      </c>
      <c r="AZ23" s="405"/>
      <c r="BA23" s="405"/>
      <c r="BB23" s="405"/>
      <c r="BC23" s="405"/>
      <c r="BD23" s="405"/>
      <c r="BE23" s="405"/>
      <c r="BF23" s="405"/>
      <c r="BG23" s="405"/>
      <c r="BH23" s="405"/>
      <c r="BI23" s="405"/>
      <c r="BJ23" s="405"/>
      <c r="BK23" s="405"/>
      <c r="BL23" s="405"/>
      <c r="BM23" s="406"/>
      <c r="BN23" s="444">
        <v>2874251</v>
      </c>
      <c r="BO23" s="445"/>
      <c r="BP23" s="445"/>
      <c r="BQ23" s="445"/>
      <c r="BR23" s="445"/>
      <c r="BS23" s="445"/>
      <c r="BT23" s="445"/>
      <c r="BU23" s="446"/>
      <c r="BV23" s="444">
        <v>2999922</v>
      </c>
      <c r="BW23" s="445"/>
      <c r="BX23" s="445"/>
      <c r="BY23" s="445"/>
      <c r="BZ23" s="445"/>
      <c r="CA23" s="445"/>
      <c r="CB23" s="445"/>
      <c r="CC23" s="446"/>
      <c r="CD23" s="178"/>
      <c r="CE23" s="551"/>
      <c r="CF23" s="551"/>
      <c r="CG23" s="551"/>
      <c r="CH23" s="551"/>
      <c r="CI23" s="551"/>
      <c r="CJ23" s="551"/>
      <c r="CK23" s="551"/>
      <c r="CL23" s="551"/>
      <c r="CM23" s="551"/>
      <c r="CN23" s="551"/>
      <c r="CO23" s="551"/>
      <c r="CP23" s="551"/>
      <c r="CQ23" s="551"/>
      <c r="CR23" s="551"/>
      <c r="CS23" s="552"/>
      <c r="CT23" s="441"/>
      <c r="CU23" s="442"/>
      <c r="CV23" s="442"/>
      <c r="CW23" s="442"/>
      <c r="CX23" s="442"/>
      <c r="CY23" s="442"/>
      <c r="CZ23" s="442"/>
      <c r="DA23" s="443"/>
      <c r="DB23" s="441"/>
      <c r="DC23" s="442"/>
      <c r="DD23" s="442"/>
      <c r="DE23" s="442"/>
      <c r="DF23" s="442"/>
      <c r="DG23" s="442"/>
      <c r="DH23" s="442"/>
      <c r="DI23" s="443"/>
      <c r="DJ23" s="163"/>
      <c r="DK23" s="163"/>
      <c r="DL23" s="163"/>
      <c r="DM23" s="163"/>
      <c r="DN23" s="163"/>
      <c r="DO23" s="163"/>
    </row>
    <row r="24" spans="1:119" ht="18.75" customHeight="1" thickBot="1" x14ac:dyDescent="0.2">
      <c r="A24" s="164"/>
      <c r="B24" s="581"/>
      <c r="C24" s="582"/>
      <c r="D24" s="583"/>
      <c r="E24" s="494" t="s">
        <v>164</v>
      </c>
      <c r="F24" s="474"/>
      <c r="G24" s="474"/>
      <c r="H24" s="474"/>
      <c r="I24" s="474"/>
      <c r="J24" s="474"/>
      <c r="K24" s="475"/>
      <c r="L24" s="495">
        <v>1</v>
      </c>
      <c r="M24" s="496"/>
      <c r="N24" s="496"/>
      <c r="O24" s="496"/>
      <c r="P24" s="535"/>
      <c r="Q24" s="495">
        <v>7010</v>
      </c>
      <c r="R24" s="496"/>
      <c r="S24" s="496"/>
      <c r="T24" s="496"/>
      <c r="U24" s="496"/>
      <c r="V24" s="535"/>
      <c r="W24" s="594"/>
      <c r="X24" s="582"/>
      <c r="Y24" s="583"/>
      <c r="Z24" s="494" t="s">
        <v>165</v>
      </c>
      <c r="AA24" s="474"/>
      <c r="AB24" s="474"/>
      <c r="AC24" s="474"/>
      <c r="AD24" s="474"/>
      <c r="AE24" s="474"/>
      <c r="AF24" s="474"/>
      <c r="AG24" s="475"/>
      <c r="AH24" s="495">
        <v>84</v>
      </c>
      <c r="AI24" s="496"/>
      <c r="AJ24" s="496"/>
      <c r="AK24" s="496"/>
      <c r="AL24" s="535"/>
      <c r="AM24" s="495">
        <v>257796</v>
      </c>
      <c r="AN24" s="496"/>
      <c r="AO24" s="496"/>
      <c r="AP24" s="496"/>
      <c r="AQ24" s="496"/>
      <c r="AR24" s="535"/>
      <c r="AS24" s="495">
        <v>3069</v>
      </c>
      <c r="AT24" s="496"/>
      <c r="AU24" s="496"/>
      <c r="AV24" s="496"/>
      <c r="AW24" s="496"/>
      <c r="AX24" s="497"/>
      <c r="AY24" s="614" t="s">
        <v>166</v>
      </c>
      <c r="AZ24" s="615"/>
      <c r="BA24" s="615"/>
      <c r="BB24" s="615"/>
      <c r="BC24" s="615"/>
      <c r="BD24" s="615"/>
      <c r="BE24" s="615"/>
      <c r="BF24" s="615"/>
      <c r="BG24" s="615"/>
      <c r="BH24" s="615"/>
      <c r="BI24" s="615"/>
      <c r="BJ24" s="615"/>
      <c r="BK24" s="615"/>
      <c r="BL24" s="615"/>
      <c r="BM24" s="616"/>
      <c r="BN24" s="444">
        <v>968332</v>
      </c>
      <c r="BO24" s="445"/>
      <c r="BP24" s="445"/>
      <c r="BQ24" s="445"/>
      <c r="BR24" s="445"/>
      <c r="BS24" s="445"/>
      <c r="BT24" s="445"/>
      <c r="BU24" s="446"/>
      <c r="BV24" s="444">
        <v>1114053</v>
      </c>
      <c r="BW24" s="445"/>
      <c r="BX24" s="445"/>
      <c r="BY24" s="445"/>
      <c r="BZ24" s="445"/>
      <c r="CA24" s="445"/>
      <c r="CB24" s="445"/>
      <c r="CC24" s="446"/>
      <c r="CD24" s="178"/>
      <c r="CE24" s="551"/>
      <c r="CF24" s="551"/>
      <c r="CG24" s="551"/>
      <c r="CH24" s="551"/>
      <c r="CI24" s="551"/>
      <c r="CJ24" s="551"/>
      <c r="CK24" s="551"/>
      <c r="CL24" s="551"/>
      <c r="CM24" s="551"/>
      <c r="CN24" s="551"/>
      <c r="CO24" s="551"/>
      <c r="CP24" s="551"/>
      <c r="CQ24" s="551"/>
      <c r="CR24" s="551"/>
      <c r="CS24" s="552"/>
      <c r="CT24" s="441"/>
      <c r="CU24" s="442"/>
      <c r="CV24" s="442"/>
      <c r="CW24" s="442"/>
      <c r="CX24" s="442"/>
      <c r="CY24" s="442"/>
      <c r="CZ24" s="442"/>
      <c r="DA24" s="443"/>
      <c r="DB24" s="441"/>
      <c r="DC24" s="442"/>
      <c r="DD24" s="442"/>
      <c r="DE24" s="442"/>
      <c r="DF24" s="442"/>
      <c r="DG24" s="442"/>
      <c r="DH24" s="442"/>
      <c r="DI24" s="443"/>
      <c r="DJ24" s="163"/>
      <c r="DK24" s="163"/>
      <c r="DL24" s="163"/>
      <c r="DM24" s="163"/>
      <c r="DN24" s="163"/>
      <c r="DO24" s="163"/>
    </row>
    <row r="25" spans="1:119" s="163" customFormat="1" ht="18.75" customHeight="1" x14ac:dyDescent="0.15">
      <c r="A25" s="164"/>
      <c r="B25" s="581"/>
      <c r="C25" s="582"/>
      <c r="D25" s="583"/>
      <c r="E25" s="494" t="s">
        <v>167</v>
      </c>
      <c r="F25" s="474"/>
      <c r="G25" s="474"/>
      <c r="H25" s="474"/>
      <c r="I25" s="474"/>
      <c r="J25" s="474"/>
      <c r="K25" s="475"/>
      <c r="L25" s="495">
        <v>1</v>
      </c>
      <c r="M25" s="496"/>
      <c r="N25" s="496"/>
      <c r="O25" s="496"/>
      <c r="P25" s="535"/>
      <c r="Q25" s="495">
        <v>5940</v>
      </c>
      <c r="R25" s="496"/>
      <c r="S25" s="496"/>
      <c r="T25" s="496"/>
      <c r="U25" s="496"/>
      <c r="V25" s="535"/>
      <c r="W25" s="594"/>
      <c r="X25" s="582"/>
      <c r="Y25" s="583"/>
      <c r="Z25" s="494" t="s">
        <v>168</v>
      </c>
      <c r="AA25" s="474"/>
      <c r="AB25" s="474"/>
      <c r="AC25" s="474"/>
      <c r="AD25" s="474"/>
      <c r="AE25" s="474"/>
      <c r="AF25" s="474"/>
      <c r="AG25" s="475"/>
      <c r="AH25" s="495" t="s">
        <v>123</v>
      </c>
      <c r="AI25" s="496"/>
      <c r="AJ25" s="496"/>
      <c r="AK25" s="496"/>
      <c r="AL25" s="535"/>
      <c r="AM25" s="495" t="s">
        <v>123</v>
      </c>
      <c r="AN25" s="496"/>
      <c r="AO25" s="496"/>
      <c r="AP25" s="496"/>
      <c r="AQ25" s="496"/>
      <c r="AR25" s="535"/>
      <c r="AS25" s="495" t="s">
        <v>123</v>
      </c>
      <c r="AT25" s="496"/>
      <c r="AU25" s="496"/>
      <c r="AV25" s="496"/>
      <c r="AW25" s="496"/>
      <c r="AX25" s="497"/>
      <c r="AY25" s="404" t="s">
        <v>169</v>
      </c>
      <c r="AZ25" s="405"/>
      <c r="BA25" s="405"/>
      <c r="BB25" s="405"/>
      <c r="BC25" s="405"/>
      <c r="BD25" s="405"/>
      <c r="BE25" s="405"/>
      <c r="BF25" s="405"/>
      <c r="BG25" s="405"/>
      <c r="BH25" s="405"/>
      <c r="BI25" s="405"/>
      <c r="BJ25" s="405"/>
      <c r="BK25" s="405"/>
      <c r="BL25" s="405"/>
      <c r="BM25" s="406"/>
      <c r="BN25" s="407">
        <v>45392</v>
      </c>
      <c r="BO25" s="408"/>
      <c r="BP25" s="408"/>
      <c r="BQ25" s="408"/>
      <c r="BR25" s="408"/>
      <c r="BS25" s="408"/>
      <c r="BT25" s="408"/>
      <c r="BU25" s="409"/>
      <c r="BV25" s="407">
        <v>54092</v>
      </c>
      <c r="BW25" s="408"/>
      <c r="BX25" s="408"/>
      <c r="BY25" s="408"/>
      <c r="BZ25" s="408"/>
      <c r="CA25" s="408"/>
      <c r="CB25" s="408"/>
      <c r="CC25" s="409"/>
      <c r="CD25" s="178"/>
      <c r="CE25" s="551"/>
      <c r="CF25" s="551"/>
      <c r="CG25" s="551"/>
      <c r="CH25" s="551"/>
      <c r="CI25" s="551"/>
      <c r="CJ25" s="551"/>
      <c r="CK25" s="551"/>
      <c r="CL25" s="551"/>
      <c r="CM25" s="551"/>
      <c r="CN25" s="551"/>
      <c r="CO25" s="551"/>
      <c r="CP25" s="551"/>
      <c r="CQ25" s="551"/>
      <c r="CR25" s="551"/>
      <c r="CS25" s="552"/>
      <c r="CT25" s="441"/>
      <c r="CU25" s="442"/>
      <c r="CV25" s="442"/>
      <c r="CW25" s="442"/>
      <c r="CX25" s="442"/>
      <c r="CY25" s="442"/>
      <c r="CZ25" s="442"/>
      <c r="DA25" s="443"/>
      <c r="DB25" s="441"/>
      <c r="DC25" s="442"/>
      <c r="DD25" s="442"/>
      <c r="DE25" s="442"/>
      <c r="DF25" s="442"/>
      <c r="DG25" s="442"/>
      <c r="DH25" s="442"/>
      <c r="DI25" s="443"/>
    </row>
    <row r="26" spans="1:119" s="163" customFormat="1" ht="18.75" customHeight="1" x14ac:dyDescent="0.15">
      <c r="A26" s="164"/>
      <c r="B26" s="581"/>
      <c r="C26" s="582"/>
      <c r="D26" s="583"/>
      <c r="E26" s="494" t="s">
        <v>170</v>
      </c>
      <c r="F26" s="474"/>
      <c r="G26" s="474"/>
      <c r="H26" s="474"/>
      <c r="I26" s="474"/>
      <c r="J26" s="474"/>
      <c r="K26" s="475"/>
      <c r="L26" s="495">
        <v>1</v>
      </c>
      <c r="M26" s="496"/>
      <c r="N26" s="496"/>
      <c r="O26" s="496"/>
      <c r="P26" s="535"/>
      <c r="Q26" s="495">
        <v>5190</v>
      </c>
      <c r="R26" s="496"/>
      <c r="S26" s="496"/>
      <c r="T26" s="496"/>
      <c r="U26" s="496"/>
      <c r="V26" s="535"/>
      <c r="W26" s="594"/>
      <c r="X26" s="582"/>
      <c r="Y26" s="583"/>
      <c r="Z26" s="494" t="s">
        <v>171</v>
      </c>
      <c r="AA26" s="604"/>
      <c r="AB26" s="604"/>
      <c r="AC26" s="604"/>
      <c r="AD26" s="604"/>
      <c r="AE26" s="604"/>
      <c r="AF26" s="604"/>
      <c r="AG26" s="605"/>
      <c r="AH26" s="495">
        <v>1</v>
      </c>
      <c r="AI26" s="496"/>
      <c r="AJ26" s="496"/>
      <c r="AK26" s="496"/>
      <c r="AL26" s="535"/>
      <c r="AM26" s="495" t="s">
        <v>172</v>
      </c>
      <c r="AN26" s="496"/>
      <c r="AO26" s="496"/>
      <c r="AP26" s="496"/>
      <c r="AQ26" s="496"/>
      <c r="AR26" s="535"/>
      <c r="AS26" s="495" t="s">
        <v>172</v>
      </c>
      <c r="AT26" s="496"/>
      <c r="AU26" s="496"/>
      <c r="AV26" s="496"/>
      <c r="AW26" s="496"/>
      <c r="AX26" s="497"/>
      <c r="AY26" s="447" t="s">
        <v>173</v>
      </c>
      <c r="AZ26" s="448"/>
      <c r="BA26" s="448"/>
      <c r="BB26" s="448"/>
      <c r="BC26" s="448"/>
      <c r="BD26" s="448"/>
      <c r="BE26" s="448"/>
      <c r="BF26" s="448"/>
      <c r="BG26" s="448"/>
      <c r="BH26" s="448"/>
      <c r="BI26" s="448"/>
      <c r="BJ26" s="448"/>
      <c r="BK26" s="448"/>
      <c r="BL26" s="448"/>
      <c r="BM26" s="449"/>
      <c r="BN26" s="444" t="s">
        <v>123</v>
      </c>
      <c r="BO26" s="445"/>
      <c r="BP26" s="445"/>
      <c r="BQ26" s="445"/>
      <c r="BR26" s="445"/>
      <c r="BS26" s="445"/>
      <c r="BT26" s="445"/>
      <c r="BU26" s="446"/>
      <c r="BV26" s="444" t="s">
        <v>174</v>
      </c>
      <c r="BW26" s="445"/>
      <c r="BX26" s="445"/>
      <c r="BY26" s="445"/>
      <c r="BZ26" s="445"/>
      <c r="CA26" s="445"/>
      <c r="CB26" s="445"/>
      <c r="CC26" s="446"/>
      <c r="CD26" s="178"/>
      <c r="CE26" s="551"/>
      <c r="CF26" s="551"/>
      <c r="CG26" s="551"/>
      <c r="CH26" s="551"/>
      <c r="CI26" s="551"/>
      <c r="CJ26" s="551"/>
      <c r="CK26" s="551"/>
      <c r="CL26" s="551"/>
      <c r="CM26" s="551"/>
      <c r="CN26" s="551"/>
      <c r="CO26" s="551"/>
      <c r="CP26" s="551"/>
      <c r="CQ26" s="551"/>
      <c r="CR26" s="551"/>
      <c r="CS26" s="552"/>
      <c r="CT26" s="441"/>
      <c r="CU26" s="442"/>
      <c r="CV26" s="442"/>
      <c r="CW26" s="442"/>
      <c r="CX26" s="442"/>
      <c r="CY26" s="442"/>
      <c r="CZ26" s="442"/>
      <c r="DA26" s="443"/>
      <c r="DB26" s="441"/>
      <c r="DC26" s="442"/>
      <c r="DD26" s="442"/>
      <c r="DE26" s="442"/>
      <c r="DF26" s="442"/>
      <c r="DG26" s="442"/>
      <c r="DH26" s="442"/>
      <c r="DI26" s="443"/>
    </row>
    <row r="27" spans="1:119" ht="18.75" customHeight="1" thickBot="1" x14ac:dyDescent="0.2">
      <c r="A27" s="164"/>
      <c r="B27" s="581"/>
      <c r="C27" s="582"/>
      <c r="D27" s="583"/>
      <c r="E27" s="494" t="s">
        <v>175</v>
      </c>
      <c r="F27" s="474"/>
      <c r="G27" s="474"/>
      <c r="H27" s="474"/>
      <c r="I27" s="474"/>
      <c r="J27" s="474"/>
      <c r="K27" s="475"/>
      <c r="L27" s="495">
        <v>1</v>
      </c>
      <c r="M27" s="496"/>
      <c r="N27" s="496"/>
      <c r="O27" s="496"/>
      <c r="P27" s="535"/>
      <c r="Q27" s="495">
        <v>2640</v>
      </c>
      <c r="R27" s="496"/>
      <c r="S27" s="496"/>
      <c r="T27" s="496"/>
      <c r="U27" s="496"/>
      <c r="V27" s="535"/>
      <c r="W27" s="594"/>
      <c r="X27" s="582"/>
      <c r="Y27" s="583"/>
      <c r="Z27" s="494" t="s">
        <v>176</v>
      </c>
      <c r="AA27" s="474"/>
      <c r="AB27" s="474"/>
      <c r="AC27" s="474"/>
      <c r="AD27" s="474"/>
      <c r="AE27" s="474"/>
      <c r="AF27" s="474"/>
      <c r="AG27" s="475"/>
      <c r="AH27" s="495">
        <v>5</v>
      </c>
      <c r="AI27" s="496"/>
      <c r="AJ27" s="496"/>
      <c r="AK27" s="496"/>
      <c r="AL27" s="535"/>
      <c r="AM27" s="495">
        <v>11410</v>
      </c>
      <c r="AN27" s="496"/>
      <c r="AO27" s="496"/>
      <c r="AP27" s="496"/>
      <c r="AQ27" s="496"/>
      <c r="AR27" s="535"/>
      <c r="AS27" s="495">
        <v>2282</v>
      </c>
      <c r="AT27" s="496"/>
      <c r="AU27" s="496"/>
      <c r="AV27" s="496"/>
      <c r="AW27" s="496"/>
      <c r="AX27" s="497"/>
      <c r="AY27" s="536" t="s">
        <v>177</v>
      </c>
      <c r="AZ27" s="537"/>
      <c r="BA27" s="537"/>
      <c r="BB27" s="537"/>
      <c r="BC27" s="537"/>
      <c r="BD27" s="537"/>
      <c r="BE27" s="537"/>
      <c r="BF27" s="537"/>
      <c r="BG27" s="537"/>
      <c r="BH27" s="537"/>
      <c r="BI27" s="537"/>
      <c r="BJ27" s="537"/>
      <c r="BK27" s="537"/>
      <c r="BL27" s="537"/>
      <c r="BM27" s="538"/>
      <c r="BN27" s="617">
        <v>164709</v>
      </c>
      <c r="BO27" s="618"/>
      <c r="BP27" s="618"/>
      <c r="BQ27" s="618"/>
      <c r="BR27" s="618"/>
      <c r="BS27" s="618"/>
      <c r="BT27" s="618"/>
      <c r="BU27" s="619"/>
      <c r="BV27" s="617">
        <v>260700</v>
      </c>
      <c r="BW27" s="618"/>
      <c r="BX27" s="618"/>
      <c r="BY27" s="618"/>
      <c r="BZ27" s="618"/>
      <c r="CA27" s="618"/>
      <c r="CB27" s="618"/>
      <c r="CC27" s="619"/>
      <c r="CD27" s="180"/>
      <c r="CE27" s="551"/>
      <c r="CF27" s="551"/>
      <c r="CG27" s="551"/>
      <c r="CH27" s="551"/>
      <c r="CI27" s="551"/>
      <c r="CJ27" s="551"/>
      <c r="CK27" s="551"/>
      <c r="CL27" s="551"/>
      <c r="CM27" s="551"/>
      <c r="CN27" s="551"/>
      <c r="CO27" s="551"/>
      <c r="CP27" s="551"/>
      <c r="CQ27" s="551"/>
      <c r="CR27" s="551"/>
      <c r="CS27" s="552"/>
      <c r="CT27" s="441"/>
      <c r="CU27" s="442"/>
      <c r="CV27" s="442"/>
      <c r="CW27" s="442"/>
      <c r="CX27" s="442"/>
      <c r="CY27" s="442"/>
      <c r="CZ27" s="442"/>
      <c r="DA27" s="443"/>
      <c r="DB27" s="441"/>
      <c r="DC27" s="442"/>
      <c r="DD27" s="442"/>
      <c r="DE27" s="442"/>
      <c r="DF27" s="442"/>
      <c r="DG27" s="442"/>
      <c r="DH27" s="442"/>
      <c r="DI27" s="443"/>
      <c r="DJ27" s="163"/>
      <c r="DK27" s="163"/>
      <c r="DL27" s="163"/>
      <c r="DM27" s="163"/>
      <c r="DN27" s="163"/>
      <c r="DO27" s="163"/>
    </row>
    <row r="28" spans="1:119" ht="18.75" customHeight="1" x14ac:dyDescent="0.15">
      <c r="A28" s="164"/>
      <c r="B28" s="581"/>
      <c r="C28" s="582"/>
      <c r="D28" s="583"/>
      <c r="E28" s="494" t="s">
        <v>178</v>
      </c>
      <c r="F28" s="474"/>
      <c r="G28" s="474"/>
      <c r="H28" s="474"/>
      <c r="I28" s="474"/>
      <c r="J28" s="474"/>
      <c r="K28" s="475"/>
      <c r="L28" s="495">
        <v>1</v>
      </c>
      <c r="M28" s="496"/>
      <c r="N28" s="496"/>
      <c r="O28" s="496"/>
      <c r="P28" s="535"/>
      <c r="Q28" s="495">
        <v>1930</v>
      </c>
      <c r="R28" s="496"/>
      <c r="S28" s="496"/>
      <c r="T28" s="496"/>
      <c r="U28" s="496"/>
      <c r="V28" s="535"/>
      <c r="W28" s="594"/>
      <c r="X28" s="582"/>
      <c r="Y28" s="583"/>
      <c r="Z28" s="494" t="s">
        <v>179</v>
      </c>
      <c r="AA28" s="474"/>
      <c r="AB28" s="474"/>
      <c r="AC28" s="474"/>
      <c r="AD28" s="474"/>
      <c r="AE28" s="474"/>
      <c r="AF28" s="474"/>
      <c r="AG28" s="475"/>
      <c r="AH28" s="495" t="s">
        <v>174</v>
      </c>
      <c r="AI28" s="496"/>
      <c r="AJ28" s="496"/>
      <c r="AK28" s="496"/>
      <c r="AL28" s="535"/>
      <c r="AM28" s="495" t="s">
        <v>123</v>
      </c>
      <c r="AN28" s="496"/>
      <c r="AO28" s="496"/>
      <c r="AP28" s="496"/>
      <c r="AQ28" s="496"/>
      <c r="AR28" s="535"/>
      <c r="AS28" s="495" t="s">
        <v>123</v>
      </c>
      <c r="AT28" s="496"/>
      <c r="AU28" s="496"/>
      <c r="AV28" s="496"/>
      <c r="AW28" s="496"/>
      <c r="AX28" s="497"/>
      <c r="AY28" s="620" t="s">
        <v>180</v>
      </c>
      <c r="AZ28" s="621"/>
      <c r="BA28" s="621"/>
      <c r="BB28" s="622"/>
      <c r="BC28" s="404" t="s">
        <v>42</v>
      </c>
      <c r="BD28" s="405"/>
      <c r="BE28" s="405"/>
      <c r="BF28" s="405"/>
      <c r="BG28" s="405"/>
      <c r="BH28" s="405"/>
      <c r="BI28" s="405"/>
      <c r="BJ28" s="405"/>
      <c r="BK28" s="405"/>
      <c r="BL28" s="405"/>
      <c r="BM28" s="406"/>
      <c r="BN28" s="407">
        <v>307223</v>
      </c>
      <c r="BO28" s="408"/>
      <c r="BP28" s="408"/>
      <c r="BQ28" s="408"/>
      <c r="BR28" s="408"/>
      <c r="BS28" s="408"/>
      <c r="BT28" s="408"/>
      <c r="BU28" s="409"/>
      <c r="BV28" s="407">
        <v>262475</v>
      </c>
      <c r="BW28" s="408"/>
      <c r="BX28" s="408"/>
      <c r="BY28" s="408"/>
      <c r="BZ28" s="408"/>
      <c r="CA28" s="408"/>
      <c r="CB28" s="408"/>
      <c r="CC28" s="409"/>
      <c r="CD28" s="178"/>
      <c r="CE28" s="551"/>
      <c r="CF28" s="551"/>
      <c r="CG28" s="551"/>
      <c r="CH28" s="551"/>
      <c r="CI28" s="551"/>
      <c r="CJ28" s="551"/>
      <c r="CK28" s="551"/>
      <c r="CL28" s="551"/>
      <c r="CM28" s="551"/>
      <c r="CN28" s="551"/>
      <c r="CO28" s="551"/>
      <c r="CP28" s="551"/>
      <c r="CQ28" s="551"/>
      <c r="CR28" s="551"/>
      <c r="CS28" s="552"/>
      <c r="CT28" s="441"/>
      <c r="CU28" s="442"/>
      <c r="CV28" s="442"/>
      <c r="CW28" s="442"/>
      <c r="CX28" s="442"/>
      <c r="CY28" s="442"/>
      <c r="CZ28" s="442"/>
      <c r="DA28" s="443"/>
      <c r="DB28" s="441"/>
      <c r="DC28" s="442"/>
      <c r="DD28" s="442"/>
      <c r="DE28" s="442"/>
      <c r="DF28" s="442"/>
      <c r="DG28" s="442"/>
      <c r="DH28" s="442"/>
      <c r="DI28" s="443"/>
      <c r="DJ28" s="163"/>
      <c r="DK28" s="163"/>
      <c r="DL28" s="163"/>
      <c r="DM28" s="163"/>
      <c r="DN28" s="163"/>
      <c r="DO28" s="163"/>
    </row>
    <row r="29" spans="1:119" ht="18.75" customHeight="1" x14ac:dyDescent="0.15">
      <c r="A29" s="164"/>
      <c r="B29" s="581"/>
      <c r="C29" s="582"/>
      <c r="D29" s="583"/>
      <c r="E29" s="494" t="s">
        <v>181</v>
      </c>
      <c r="F29" s="474"/>
      <c r="G29" s="474"/>
      <c r="H29" s="474"/>
      <c r="I29" s="474"/>
      <c r="J29" s="474"/>
      <c r="K29" s="475"/>
      <c r="L29" s="495">
        <v>12</v>
      </c>
      <c r="M29" s="496"/>
      <c r="N29" s="496"/>
      <c r="O29" s="496"/>
      <c r="P29" s="535"/>
      <c r="Q29" s="495">
        <v>1720</v>
      </c>
      <c r="R29" s="496"/>
      <c r="S29" s="496"/>
      <c r="T29" s="496"/>
      <c r="U29" s="496"/>
      <c r="V29" s="535"/>
      <c r="W29" s="595"/>
      <c r="X29" s="596"/>
      <c r="Y29" s="597"/>
      <c r="Z29" s="494" t="s">
        <v>182</v>
      </c>
      <c r="AA29" s="474"/>
      <c r="AB29" s="474"/>
      <c r="AC29" s="474"/>
      <c r="AD29" s="474"/>
      <c r="AE29" s="474"/>
      <c r="AF29" s="474"/>
      <c r="AG29" s="475"/>
      <c r="AH29" s="495">
        <v>89</v>
      </c>
      <c r="AI29" s="496"/>
      <c r="AJ29" s="496"/>
      <c r="AK29" s="496"/>
      <c r="AL29" s="535"/>
      <c r="AM29" s="495">
        <v>269206</v>
      </c>
      <c r="AN29" s="496"/>
      <c r="AO29" s="496"/>
      <c r="AP29" s="496"/>
      <c r="AQ29" s="496"/>
      <c r="AR29" s="535"/>
      <c r="AS29" s="495">
        <v>3025</v>
      </c>
      <c r="AT29" s="496"/>
      <c r="AU29" s="496"/>
      <c r="AV29" s="496"/>
      <c r="AW29" s="496"/>
      <c r="AX29" s="497"/>
      <c r="AY29" s="623"/>
      <c r="AZ29" s="624"/>
      <c r="BA29" s="624"/>
      <c r="BB29" s="625"/>
      <c r="BC29" s="478" t="s">
        <v>183</v>
      </c>
      <c r="BD29" s="479"/>
      <c r="BE29" s="479"/>
      <c r="BF29" s="479"/>
      <c r="BG29" s="479"/>
      <c r="BH29" s="479"/>
      <c r="BI29" s="479"/>
      <c r="BJ29" s="479"/>
      <c r="BK29" s="479"/>
      <c r="BL29" s="479"/>
      <c r="BM29" s="480"/>
      <c r="BN29" s="444">
        <v>92851</v>
      </c>
      <c r="BO29" s="445"/>
      <c r="BP29" s="445"/>
      <c r="BQ29" s="445"/>
      <c r="BR29" s="445"/>
      <c r="BS29" s="445"/>
      <c r="BT29" s="445"/>
      <c r="BU29" s="446"/>
      <c r="BV29" s="444">
        <v>135769</v>
      </c>
      <c r="BW29" s="445"/>
      <c r="BX29" s="445"/>
      <c r="BY29" s="445"/>
      <c r="BZ29" s="445"/>
      <c r="CA29" s="445"/>
      <c r="CB29" s="445"/>
      <c r="CC29" s="446"/>
      <c r="CD29" s="180"/>
      <c r="CE29" s="551"/>
      <c r="CF29" s="551"/>
      <c r="CG29" s="551"/>
      <c r="CH29" s="551"/>
      <c r="CI29" s="551"/>
      <c r="CJ29" s="551"/>
      <c r="CK29" s="551"/>
      <c r="CL29" s="551"/>
      <c r="CM29" s="551"/>
      <c r="CN29" s="551"/>
      <c r="CO29" s="551"/>
      <c r="CP29" s="551"/>
      <c r="CQ29" s="551"/>
      <c r="CR29" s="551"/>
      <c r="CS29" s="552"/>
      <c r="CT29" s="441"/>
      <c r="CU29" s="442"/>
      <c r="CV29" s="442"/>
      <c r="CW29" s="442"/>
      <c r="CX29" s="442"/>
      <c r="CY29" s="442"/>
      <c r="CZ29" s="442"/>
      <c r="DA29" s="443"/>
      <c r="DB29" s="441"/>
      <c r="DC29" s="442"/>
      <c r="DD29" s="442"/>
      <c r="DE29" s="442"/>
      <c r="DF29" s="442"/>
      <c r="DG29" s="442"/>
      <c r="DH29" s="442"/>
      <c r="DI29" s="443"/>
      <c r="DJ29" s="163"/>
      <c r="DK29" s="163"/>
      <c r="DL29" s="163"/>
      <c r="DM29" s="163"/>
      <c r="DN29" s="163"/>
      <c r="DO29" s="163"/>
    </row>
    <row r="30" spans="1:119" ht="18.75" customHeight="1" thickBot="1" x14ac:dyDescent="0.2">
      <c r="A30" s="164"/>
      <c r="B30" s="584"/>
      <c r="C30" s="585"/>
      <c r="D30" s="586"/>
      <c r="E30" s="498"/>
      <c r="F30" s="499"/>
      <c r="G30" s="499"/>
      <c r="H30" s="499"/>
      <c r="I30" s="499"/>
      <c r="J30" s="499"/>
      <c r="K30" s="500"/>
      <c r="L30" s="598"/>
      <c r="M30" s="599"/>
      <c r="N30" s="599"/>
      <c r="O30" s="599"/>
      <c r="P30" s="600"/>
      <c r="Q30" s="598"/>
      <c r="R30" s="599"/>
      <c r="S30" s="599"/>
      <c r="T30" s="599"/>
      <c r="U30" s="599"/>
      <c r="V30" s="600"/>
      <c r="W30" s="601" t="s">
        <v>184</v>
      </c>
      <c r="X30" s="602"/>
      <c r="Y30" s="602"/>
      <c r="Z30" s="602"/>
      <c r="AA30" s="602"/>
      <c r="AB30" s="602"/>
      <c r="AC30" s="602"/>
      <c r="AD30" s="602"/>
      <c r="AE30" s="602"/>
      <c r="AF30" s="602"/>
      <c r="AG30" s="603"/>
      <c r="AH30" s="560">
        <v>92.9</v>
      </c>
      <c r="AI30" s="561"/>
      <c r="AJ30" s="561"/>
      <c r="AK30" s="561"/>
      <c r="AL30" s="561"/>
      <c r="AM30" s="561"/>
      <c r="AN30" s="561"/>
      <c r="AO30" s="561"/>
      <c r="AP30" s="561"/>
      <c r="AQ30" s="561"/>
      <c r="AR30" s="561"/>
      <c r="AS30" s="561"/>
      <c r="AT30" s="561"/>
      <c r="AU30" s="561"/>
      <c r="AV30" s="561"/>
      <c r="AW30" s="561"/>
      <c r="AX30" s="563"/>
      <c r="AY30" s="626"/>
      <c r="AZ30" s="627"/>
      <c r="BA30" s="627"/>
      <c r="BB30" s="628"/>
      <c r="BC30" s="614" t="s">
        <v>44</v>
      </c>
      <c r="BD30" s="615"/>
      <c r="BE30" s="615"/>
      <c r="BF30" s="615"/>
      <c r="BG30" s="615"/>
      <c r="BH30" s="615"/>
      <c r="BI30" s="615"/>
      <c r="BJ30" s="615"/>
      <c r="BK30" s="615"/>
      <c r="BL30" s="615"/>
      <c r="BM30" s="616"/>
      <c r="BN30" s="617">
        <v>185531</v>
      </c>
      <c r="BO30" s="618"/>
      <c r="BP30" s="618"/>
      <c r="BQ30" s="618"/>
      <c r="BR30" s="618"/>
      <c r="BS30" s="618"/>
      <c r="BT30" s="618"/>
      <c r="BU30" s="619"/>
      <c r="BV30" s="617">
        <v>173020</v>
      </c>
      <c r="BW30" s="618"/>
      <c r="BX30" s="618"/>
      <c r="BY30" s="618"/>
      <c r="BZ30" s="618"/>
      <c r="CA30" s="618"/>
      <c r="CB30" s="618"/>
      <c r="CC30" s="619"/>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185</v>
      </c>
      <c r="D32" s="191"/>
      <c r="E32" s="191"/>
      <c r="F32" s="188"/>
      <c r="G32" s="188"/>
      <c r="H32" s="188"/>
      <c r="I32" s="188"/>
      <c r="J32" s="188"/>
      <c r="K32" s="188"/>
      <c r="L32" s="188"/>
      <c r="M32" s="188"/>
      <c r="N32" s="188"/>
      <c r="O32" s="188"/>
      <c r="P32" s="188"/>
      <c r="Q32" s="188"/>
      <c r="R32" s="188"/>
      <c r="S32" s="188"/>
      <c r="T32" s="188"/>
      <c r="U32" s="188" t="s">
        <v>186</v>
      </c>
      <c r="V32" s="188"/>
      <c r="W32" s="188"/>
      <c r="X32" s="188"/>
      <c r="Y32" s="188"/>
      <c r="Z32" s="188"/>
      <c r="AA32" s="188"/>
      <c r="AB32" s="188"/>
      <c r="AC32" s="188"/>
      <c r="AD32" s="188"/>
      <c r="AE32" s="188"/>
      <c r="AF32" s="188"/>
      <c r="AG32" s="188"/>
      <c r="AH32" s="188"/>
      <c r="AI32" s="188"/>
      <c r="AJ32" s="188"/>
      <c r="AK32" s="188"/>
      <c r="AL32" s="188"/>
      <c r="AM32" s="192" t="s">
        <v>187</v>
      </c>
      <c r="AN32" s="188"/>
      <c r="AO32" s="188"/>
      <c r="AP32" s="188"/>
      <c r="AQ32" s="188"/>
      <c r="AR32" s="188"/>
      <c r="AS32" s="192"/>
      <c r="AT32" s="192"/>
      <c r="AU32" s="192"/>
      <c r="AV32" s="192"/>
      <c r="AW32" s="192"/>
      <c r="AX32" s="192"/>
      <c r="AY32" s="192"/>
      <c r="AZ32" s="192"/>
      <c r="BA32" s="192"/>
      <c r="BB32" s="188"/>
      <c r="BC32" s="192"/>
      <c r="BD32" s="188"/>
      <c r="BE32" s="192" t="s">
        <v>188</v>
      </c>
      <c r="BF32" s="188"/>
      <c r="BG32" s="188"/>
      <c r="BH32" s="188"/>
      <c r="BI32" s="188"/>
      <c r="BJ32" s="192"/>
      <c r="BK32" s="192"/>
      <c r="BL32" s="192"/>
      <c r="BM32" s="192"/>
      <c r="BN32" s="192"/>
      <c r="BO32" s="192"/>
      <c r="BP32" s="192"/>
      <c r="BQ32" s="192"/>
      <c r="BR32" s="188"/>
      <c r="BS32" s="188"/>
      <c r="BT32" s="188"/>
      <c r="BU32" s="188"/>
      <c r="BV32" s="188"/>
      <c r="BW32" s="188" t="s">
        <v>189</v>
      </c>
      <c r="BX32" s="188"/>
      <c r="BY32" s="188"/>
      <c r="BZ32" s="188"/>
      <c r="CA32" s="188"/>
      <c r="CB32" s="192"/>
      <c r="CC32" s="192"/>
      <c r="CD32" s="192"/>
      <c r="CE32" s="192"/>
      <c r="CF32" s="192"/>
      <c r="CG32" s="192"/>
      <c r="CH32" s="192"/>
      <c r="CI32" s="192"/>
      <c r="CJ32" s="192"/>
      <c r="CK32" s="192"/>
      <c r="CL32" s="192"/>
      <c r="CM32" s="192"/>
      <c r="CN32" s="192"/>
      <c r="CO32" s="192" t="s">
        <v>190</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68" t="s">
        <v>191</v>
      </c>
      <c r="D33" s="468"/>
      <c r="E33" s="433" t="s">
        <v>192</v>
      </c>
      <c r="F33" s="433"/>
      <c r="G33" s="433"/>
      <c r="H33" s="433"/>
      <c r="I33" s="433"/>
      <c r="J33" s="433"/>
      <c r="K33" s="433"/>
      <c r="L33" s="433"/>
      <c r="M33" s="433"/>
      <c r="N33" s="433"/>
      <c r="O33" s="433"/>
      <c r="P33" s="433"/>
      <c r="Q33" s="433"/>
      <c r="R33" s="433"/>
      <c r="S33" s="433"/>
      <c r="T33" s="193"/>
      <c r="U33" s="468" t="s">
        <v>191</v>
      </c>
      <c r="V33" s="468"/>
      <c r="W33" s="433" t="s">
        <v>193</v>
      </c>
      <c r="X33" s="433"/>
      <c r="Y33" s="433"/>
      <c r="Z33" s="433"/>
      <c r="AA33" s="433"/>
      <c r="AB33" s="433"/>
      <c r="AC33" s="433"/>
      <c r="AD33" s="433"/>
      <c r="AE33" s="433"/>
      <c r="AF33" s="433"/>
      <c r="AG33" s="433"/>
      <c r="AH33" s="433"/>
      <c r="AI33" s="433"/>
      <c r="AJ33" s="433"/>
      <c r="AK33" s="433"/>
      <c r="AL33" s="193"/>
      <c r="AM33" s="468" t="s">
        <v>191</v>
      </c>
      <c r="AN33" s="468"/>
      <c r="AO33" s="433" t="s">
        <v>192</v>
      </c>
      <c r="AP33" s="433"/>
      <c r="AQ33" s="433"/>
      <c r="AR33" s="433"/>
      <c r="AS33" s="433"/>
      <c r="AT33" s="433"/>
      <c r="AU33" s="433"/>
      <c r="AV33" s="433"/>
      <c r="AW33" s="433"/>
      <c r="AX33" s="433"/>
      <c r="AY33" s="433"/>
      <c r="AZ33" s="433"/>
      <c r="BA33" s="433"/>
      <c r="BB33" s="433"/>
      <c r="BC33" s="433"/>
      <c r="BD33" s="194"/>
      <c r="BE33" s="433" t="s">
        <v>194</v>
      </c>
      <c r="BF33" s="433"/>
      <c r="BG33" s="433" t="s">
        <v>195</v>
      </c>
      <c r="BH33" s="433"/>
      <c r="BI33" s="433"/>
      <c r="BJ33" s="433"/>
      <c r="BK33" s="433"/>
      <c r="BL33" s="433"/>
      <c r="BM33" s="433"/>
      <c r="BN33" s="433"/>
      <c r="BO33" s="433"/>
      <c r="BP33" s="433"/>
      <c r="BQ33" s="433"/>
      <c r="BR33" s="433"/>
      <c r="BS33" s="433"/>
      <c r="BT33" s="433"/>
      <c r="BU33" s="433"/>
      <c r="BV33" s="194"/>
      <c r="BW33" s="468" t="s">
        <v>194</v>
      </c>
      <c r="BX33" s="468"/>
      <c r="BY33" s="433" t="s">
        <v>196</v>
      </c>
      <c r="BZ33" s="433"/>
      <c r="CA33" s="433"/>
      <c r="CB33" s="433"/>
      <c r="CC33" s="433"/>
      <c r="CD33" s="433"/>
      <c r="CE33" s="433"/>
      <c r="CF33" s="433"/>
      <c r="CG33" s="433"/>
      <c r="CH33" s="433"/>
      <c r="CI33" s="433"/>
      <c r="CJ33" s="433"/>
      <c r="CK33" s="433"/>
      <c r="CL33" s="433"/>
      <c r="CM33" s="433"/>
      <c r="CN33" s="193"/>
      <c r="CO33" s="468" t="s">
        <v>191</v>
      </c>
      <c r="CP33" s="468"/>
      <c r="CQ33" s="433" t="s">
        <v>197</v>
      </c>
      <c r="CR33" s="433"/>
      <c r="CS33" s="433"/>
      <c r="CT33" s="433"/>
      <c r="CU33" s="433"/>
      <c r="CV33" s="433"/>
      <c r="CW33" s="433"/>
      <c r="CX33" s="433"/>
      <c r="CY33" s="433"/>
      <c r="CZ33" s="433"/>
      <c r="DA33" s="433"/>
      <c r="DB33" s="433"/>
      <c r="DC33" s="433"/>
      <c r="DD33" s="433"/>
      <c r="DE33" s="433"/>
      <c r="DF33" s="193"/>
      <c r="DG33" s="629" t="s">
        <v>198</v>
      </c>
      <c r="DH33" s="629"/>
      <c r="DI33" s="195"/>
      <c r="DJ33" s="163"/>
      <c r="DK33" s="163"/>
      <c r="DL33" s="163"/>
      <c r="DM33" s="163"/>
      <c r="DN33" s="163"/>
      <c r="DO33" s="163"/>
    </row>
    <row r="34" spans="1:119" ht="32.25" customHeight="1" x14ac:dyDescent="0.15">
      <c r="A34" s="164"/>
      <c r="B34" s="190"/>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91"/>
      <c r="U34" s="630">
        <f>IF(W34="","",MAX(C34:D43)+1)</f>
        <v>3</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91"/>
      <c r="AM34" s="630">
        <f>IF(AO34="","",MAX(C34:D43,U34:V43)+1)</f>
        <v>6</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91"/>
      <c r="BE34" s="630">
        <f>IF(BG34="","",MAX(C34:D43,U34:V43,AM34:AN43)+1)</f>
        <v>7</v>
      </c>
      <c r="BF34" s="630"/>
      <c r="BG34" s="631" t="str">
        <f>IF('各会計、関係団体の財政状況及び健全化判断比率'!B32="","",'各会計、関係団体の財政状況及び健全化判断比率'!B32)</f>
        <v>下水道事業特別会計</v>
      </c>
      <c r="BH34" s="631"/>
      <c r="BI34" s="631"/>
      <c r="BJ34" s="631"/>
      <c r="BK34" s="631"/>
      <c r="BL34" s="631"/>
      <c r="BM34" s="631"/>
      <c r="BN34" s="631"/>
      <c r="BO34" s="631"/>
      <c r="BP34" s="631"/>
      <c r="BQ34" s="631"/>
      <c r="BR34" s="631"/>
      <c r="BS34" s="631"/>
      <c r="BT34" s="631"/>
      <c r="BU34" s="631"/>
      <c r="BV34" s="191"/>
      <c r="BW34" s="630">
        <f>IF(BY34="","",MAX(C34:D43,U34:V43,AM34:AN43,BE34:BF43)+1)</f>
        <v>9</v>
      </c>
      <c r="BX34" s="630"/>
      <c r="BY34" s="631" t="str">
        <f>IF('各会計、関係団体の財政状況及び健全化判断比率'!B68="","",'各会計、関係団体の財政状況及び健全化判断比率'!B68)</f>
        <v>長野広域連合</v>
      </c>
      <c r="BZ34" s="631"/>
      <c r="CA34" s="631"/>
      <c r="CB34" s="631"/>
      <c r="CC34" s="631"/>
      <c r="CD34" s="631"/>
      <c r="CE34" s="631"/>
      <c r="CF34" s="631"/>
      <c r="CG34" s="631"/>
      <c r="CH34" s="631"/>
      <c r="CI34" s="631"/>
      <c r="CJ34" s="631"/>
      <c r="CK34" s="631"/>
      <c r="CL34" s="631"/>
      <c r="CM34" s="631"/>
      <c r="CN34" s="191"/>
      <c r="CO34" s="630">
        <f>IF(CQ34="","",MAX(C34:D43,U34:V43,AM34:AN43,BE34:BF43,BW34:BX43)+1)</f>
        <v>19</v>
      </c>
      <c r="CP34" s="630"/>
      <c r="CQ34" s="631" t="str">
        <f>IF('各会計、関係団体の財政状況及び健全化判断比率'!BS7="","",'各会計、関係団体の財政状況及び健全化判断比率'!BS7)</f>
        <v>小布施町土地開発公社</v>
      </c>
      <c r="CR34" s="631"/>
      <c r="CS34" s="631"/>
      <c r="CT34" s="631"/>
      <c r="CU34" s="631"/>
      <c r="CV34" s="631"/>
      <c r="CW34" s="631"/>
      <c r="CX34" s="631"/>
      <c r="CY34" s="631"/>
      <c r="CZ34" s="631"/>
      <c r="DA34" s="631"/>
      <c r="DB34" s="631"/>
      <c r="DC34" s="631"/>
      <c r="DD34" s="631"/>
      <c r="DE34" s="631"/>
      <c r="DF34" s="188"/>
      <c r="DG34" s="632" t="str">
        <f>IF('各会計、関係団体の財政状況及び健全化判断比率'!BR7="","",'各会計、関係団体の財政状況及び健全化判断比率'!BR7)</f>
        <v/>
      </c>
      <c r="DH34" s="632"/>
      <c r="DI34" s="195"/>
      <c r="DJ34" s="163"/>
      <c r="DK34" s="163"/>
      <c r="DL34" s="163"/>
      <c r="DM34" s="163"/>
      <c r="DN34" s="163"/>
      <c r="DO34" s="163"/>
    </row>
    <row r="35" spans="1:119" ht="32.25" customHeight="1" x14ac:dyDescent="0.15">
      <c r="A35" s="164"/>
      <c r="B35" s="190"/>
      <c r="C35" s="630">
        <f>IF(E35="","",C34+1)</f>
        <v>2</v>
      </c>
      <c r="D35" s="630"/>
      <c r="E35" s="631" t="str">
        <f>IF('各会計、関係団体の財政状況及び健全化判断比率'!B8="","",'各会計、関係団体の財政状況及び健全化判断比率'!B8)</f>
        <v>同和地区住宅新築資金等貸付事業特別会計</v>
      </c>
      <c r="F35" s="631"/>
      <c r="G35" s="631"/>
      <c r="H35" s="631"/>
      <c r="I35" s="631"/>
      <c r="J35" s="631"/>
      <c r="K35" s="631"/>
      <c r="L35" s="631"/>
      <c r="M35" s="631"/>
      <c r="N35" s="631"/>
      <c r="O35" s="631"/>
      <c r="P35" s="631"/>
      <c r="Q35" s="631"/>
      <c r="R35" s="631"/>
      <c r="S35" s="631"/>
      <c r="T35" s="191"/>
      <c r="U35" s="630">
        <f>IF(W35="","",U34+1)</f>
        <v>4</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91"/>
      <c r="AM35" s="630" t="str">
        <f t="shared" ref="AM35:AM43" si="0">IF(AO35="","",AM34+1)</f>
        <v/>
      </c>
      <c r="AN35" s="630"/>
      <c r="AO35" s="631"/>
      <c r="AP35" s="631"/>
      <c r="AQ35" s="631"/>
      <c r="AR35" s="631"/>
      <c r="AS35" s="631"/>
      <c r="AT35" s="631"/>
      <c r="AU35" s="631"/>
      <c r="AV35" s="631"/>
      <c r="AW35" s="631"/>
      <c r="AX35" s="631"/>
      <c r="AY35" s="631"/>
      <c r="AZ35" s="631"/>
      <c r="BA35" s="631"/>
      <c r="BB35" s="631"/>
      <c r="BC35" s="631"/>
      <c r="BD35" s="191"/>
      <c r="BE35" s="630">
        <f t="shared" ref="BE35:BE43" si="1">IF(BG35="","",BE34+1)</f>
        <v>8</v>
      </c>
      <c r="BF35" s="630"/>
      <c r="BG35" s="631" t="str">
        <f>IF('各会計、関係団体の財政状況及び健全化判断比率'!B33="","",'各会計、関係団体の財政状況及び健全化判断比率'!B33)</f>
        <v>農業集落排水事業特別会計</v>
      </c>
      <c r="BH35" s="631"/>
      <c r="BI35" s="631"/>
      <c r="BJ35" s="631"/>
      <c r="BK35" s="631"/>
      <c r="BL35" s="631"/>
      <c r="BM35" s="631"/>
      <c r="BN35" s="631"/>
      <c r="BO35" s="631"/>
      <c r="BP35" s="631"/>
      <c r="BQ35" s="631"/>
      <c r="BR35" s="631"/>
      <c r="BS35" s="631"/>
      <c r="BT35" s="631"/>
      <c r="BU35" s="631"/>
      <c r="BV35" s="191"/>
      <c r="BW35" s="630">
        <f t="shared" ref="BW35:BW43" si="2">IF(BY35="","",BW34+1)</f>
        <v>10</v>
      </c>
      <c r="BX35" s="630"/>
      <c r="BY35" s="631" t="str">
        <f>IF('各会計、関係団体の財政状況及び健全化判断比率'!B69="","",'各会計、関係団体の財政状況及び健全化判断比率'!B69)</f>
        <v>（一般会計）</v>
      </c>
      <c r="BZ35" s="631"/>
      <c r="CA35" s="631"/>
      <c r="CB35" s="631"/>
      <c r="CC35" s="631"/>
      <c r="CD35" s="631"/>
      <c r="CE35" s="631"/>
      <c r="CF35" s="631"/>
      <c r="CG35" s="631"/>
      <c r="CH35" s="631"/>
      <c r="CI35" s="631"/>
      <c r="CJ35" s="631"/>
      <c r="CK35" s="631"/>
      <c r="CL35" s="631"/>
      <c r="CM35" s="631"/>
      <c r="CN35" s="191"/>
      <c r="CO35" s="630">
        <f t="shared" ref="CO35:CO43" si="3">IF(CQ35="","",CO34+1)</f>
        <v>20</v>
      </c>
      <c r="CP35" s="630"/>
      <c r="CQ35" s="631" t="str">
        <f>IF('各会計、関係団体の財政状況及び健全化判断比率'!BS8="","",'各会計、関係団体の財政状況及び健全化判断比率'!BS8)</f>
        <v>小布施町振興公社</v>
      </c>
      <c r="CR35" s="631"/>
      <c r="CS35" s="631"/>
      <c r="CT35" s="631"/>
      <c r="CU35" s="631"/>
      <c r="CV35" s="631"/>
      <c r="CW35" s="631"/>
      <c r="CX35" s="631"/>
      <c r="CY35" s="631"/>
      <c r="CZ35" s="631"/>
      <c r="DA35" s="631"/>
      <c r="DB35" s="631"/>
      <c r="DC35" s="631"/>
      <c r="DD35" s="631"/>
      <c r="DE35" s="631"/>
      <c r="DF35" s="188"/>
      <c r="DG35" s="632" t="str">
        <f>IF('各会計、関係団体の財政状況及び健全化判断比率'!BR8="","",'各会計、関係団体の財政状況及び健全化判断比率'!BR8)</f>
        <v/>
      </c>
      <c r="DH35" s="632"/>
      <c r="DI35" s="195"/>
      <c r="DJ35" s="163"/>
      <c r="DK35" s="163"/>
      <c r="DL35" s="163"/>
      <c r="DM35" s="163"/>
      <c r="DN35" s="163"/>
      <c r="DO35" s="163"/>
    </row>
    <row r="36" spans="1:119" ht="32.25" customHeight="1" x14ac:dyDescent="0.15">
      <c r="A36" s="164"/>
      <c r="B36" s="190"/>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91"/>
      <c r="U36" s="630">
        <f t="shared" ref="U36:U43" si="4">IF(W36="","",U35+1)</f>
        <v>5</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91"/>
      <c r="AM36" s="630" t="str">
        <f t="shared" si="0"/>
        <v/>
      </c>
      <c r="AN36" s="630"/>
      <c r="AO36" s="631"/>
      <c r="AP36" s="631"/>
      <c r="AQ36" s="631"/>
      <c r="AR36" s="631"/>
      <c r="AS36" s="631"/>
      <c r="AT36" s="631"/>
      <c r="AU36" s="631"/>
      <c r="AV36" s="631"/>
      <c r="AW36" s="631"/>
      <c r="AX36" s="631"/>
      <c r="AY36" s="631"/>
      <c r="AZ36" s="631"/>
      <c r="BA36" s="631"/>
      <c r="BB36" s="631"/>
      <c r="BC36" s="631"/>
      <c r="BD36" s="191"/>
      <c r="BE36" s="630" t="str">
        <f t="shared" si="1"/>
        <v/>
      </c>
      <c r="BF36" s="630"/>
      <c r="BG36" s="631"/>
      <c r="BH36" s="631"/>
      <c r="BI36" s="631"/>
      <c r="BJ36" s="631"/>
      <c r="BK36" s="631"/>
      <c r="BL36" s="631"/>
      <c r="BM36" s="631"/>
      <c r="BN36" s="631"/>
      <c r="BO36" s="631"/>
      <c r="BP36" s="631"/>
      <c r="BQ36" s="631"/>
      <c r="BR36" s="631"/>
      <c r="BS36" s="631"/>
      <c r="BT36" s="631"/>
      <c r="BU36" s="631"/>
      <c r="BV36" s="191"/>
      <c r="BW36" s="630">
        <f t="shared" si="2"/>
        <v>11</v>
      </c>
      <c r="BX36" s="630"/>
      <c r="BY36" s="631" t="str">
        <f>IF('各会計、関係団体の財政状況及び健全化判断比率'!B70="","",'各会計、関係団体の財政状況及び健全化判断比率'!B70)</f>
        <v>（老人福祉施設等運営事業特別会計）</v>
      </c>
      <c r="BZ36" s="631"/>
      <c r="CA36" s="631"/>
      <c r="CB36" s="631"/>
      <c r="CC36" s="631"/>
      <c r="CD36" s="631"/>
      <c r="CE36" s="631"/>
      <c r="CF36" s="631"/>
      <c r="CG36" s="631"/>
      <c r="CH36" s="631"/>
      <c r="CI36" s="631"/>
      <c r="CJ36" s="631"/>
      <c r="CK36" s="631"/>
      <c r="CL36" s="631"/>
      <c r="CM36" s="631"/>
      <c r="CN36" s="191"/>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F36" s="188"/>
      <c r="DG36" s="632" t="str">
        <f>IF('各会計、関係団体の財政状況及び健全化判断比率'!BR9="","",'各会計、関係団体の財政状況及び健全化判断比率'!BR9)</f>
        <v/>
      </c>
      <c r="DH36" s="632"/>
      <c r="DI36" s="195"/>
      <c r="DJ36" s="163"/>
      <c r="DK36" s="163"/>
      <c r="DL36" s="163"/>
      <c r="DM36" s="163"/>
      <c r="DN36" s="163"/>
      <c r="DO36" s="163"/>
    </row>
    <row r="37" spans="1:119" ht="32.25" customHeight="1" x14ac:dyDescent="0.15">
      <c r="A37" s="164"/>
      <c r="B37" s="190"/>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91"/>
      <c r="U37" s="630" t="str">
        <f t="shared" si="4"/>
        <v/>
      </c>
      <c r="V37" s="630"/>
      <c r="W37" s="631"/>
      <c r="X37" s="631"/>
      <c r="Y37" s="631"/>
      <c r="Z37" s="631"/>
      <c r="AA37" s="631"/>
      <c r="AB37" s="631"/>
      <c r="AC37" s="631"/>
      <c r="AD37" s="631"/>
      <c r="AE37" s="631"/>
      <c r="AF37" s="631"/>
      <c r="AG37" s="631"/>
      <c r="AH37" s="631"/>
      <c r="AI37" s="631"/>
      <c r="AJ37" s="631"/>
      <c r="AK37" s="631"/>
      <c r="AL37" s="191"/>
      <c r="AM37" s="630" t="str">
        <f t="shared" si="0"/>
        <v/>
      </c>
      <c r="AN37" s="630"/>
      <c r="AO37" s="631"/>
      <c r="AP37" s="631"/>
      <c r="AQ37" s="631"/>
      <c r="AR37" s="631"/>
      <c r="AS37" s="631"/>
      <c r="AT37" s="631"/>
      <c r="AU37" s="631"/>
      <c r="AV37" s="631"/>
      <c r="AW37" s="631"/>
      <c r="AX37" s="631"/>
      <c r="AY37" s="631"/>
      <c r="AZ37" s="631"/>
      <c r="BA37" s="631"/>
      <c r="BB37" s="631"/>
      <c r="BC37" s="631"/>
      <c r="BD37" s="191"/>
      <c r="BE37" s="630" t="str">
        <f t="shared" si="1"/>
        <v/>
      </c>
      <c r="BF37" s="630"/>
      <c r="BG37" s="631"/>
      <c r="BH37" s="631"/>
      <c r="BI37" s="631"/>
      <c r="BJ37" s="631"/>
      <c r="BK37" s="631"/>
      <c r="BL37" s="631"/>
      <c r="BM37" s="631"/>
      <c r="BN37" s="631"/>
      <c r="BO37" s="631"/>
      <c r="BP37" s="631"/>
      <c r="BQ37" s="631"/>
      <c r="BR37" s="631"/>
      <c r="BS37" s="631"/>
      <c r="BT37" s="631"/>
      <c r="BU37" s="631"/>
      <c r="BV37" s="191"/>
      <c r="BW37" s="630">
        <f t="shared" si="2"/>
        <v>12</v>
      </c>
      <c r="BX37" s="630"/>
      <c r="BY37" s="631" t="str">
        <f>IF('各会計、関係団体の財政状況及び健全化判断比率'!B71="","",'各会計、関係団体の財政状況及び健全化判断比率'!B71)</f>
        <v>（長野地域ふるさと事業特別会計）</v>
      </c>
      <c r="BZ37" s="631"/>
      <c r="CA37" s="631"/>
      <c r="CB37" s="631"/>
      <c r="CC37" s="631"/>
      <c r="CD37" s="631"/>
      <c r="CE37" s="631"/>
      <c r="CF37" s="631"/>
      <c r="CG37" s="631"/>
      <c r="CH37" s="631"/>
      <c r="CI37" s="631"/>
      <c r="CJ37" s="631"/>
      <c r="CK37" s="631"/>
      <c r="CL37" s="631"/>
      <c r="CM37" s="631"/>
      <c r="CN37" s="191"/>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F37" s="188"/>
      <c r="DG37" s="632" t="str">
        <f>IF('各会計、関係団体の財政状況及び健全化判断比率'!BR10="","",'各会計、関係団体の財政状況及び健全化判断比率'!BR10)</f>
        <v/>
      </c>
      <c r="DH37" s="632"/>
      <c r="DI37" s="195"/>
      <c r="DJ37" s="163"/>
      <c r="DK37" s="163"/>
      <c r="DL37" s="163"/>
      <c r="DM37" s="163"/>
      <c r="DN37" s="163"/>
      <c r="DO37" s="163"/>
    </row>
    <row r="38" spans="1:119" ht="32.25" customHeight="1" x14ac:dyDescent="0.15">
      <c r="A38" s="164"/>
      <c r="B38" s="190"/>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91"/>
      <c r="U38" s="630" t="str">
        <f t="shared" si="4"/>
        <v/>
      </c>
      <c r="V38" s="630"/>
      <c r="W38" s="631"/>
      <c r="X38" s="631"/>
      <c r="Y38" s="631"/>
      <c r="Z38" s="631"/>
      <c r="AA38" s="631"/>
      <c r="AB38" s="631"/>
      <c r="AC38" s="631"/>
      <c r="AD38" s="631"/>
      <c r="AE38" s="631"/>
      <c r="AF38" s="631"/>
      <c r="AG38" s="631"/>
      <c r="AH38" s="631"/>
      <c r="AI38" s="631"/>
      <c r="AJ38" s="631"/>
      <c r="AK38" s="631"/>
      <c r="AL38" s="191"/>
      <c r="AM38" s="630" t="str">
        <f t="shared" si="0"/>
        <v/>
      </c>
      <c r="AN38" s="630"/>
      <c r="AO38" s="631"/>
      <c r="AP38" s="631"/>
      <c r="AQ38" s="631"/>
      <c r="AR38" s="631"/>
      <c r="AS38" s="631"/>
      <c r="AT38" s="631"/>
      <c r="AU38" s="631"/>
      <c r="AV38" s="631"/>
      <c r="AW38" s="631"/>
      <c r="AX38" s="631"/>
      <c r="AY38" s="631"/>
      <c r="AZ38" s="631"/>
      <c r="BA38" s="631"/>
      <c r="BB38" s="631"/>
      <c r="BC38" s="631"/>
      <c r="BD38" s="191"/>
      <c r="BE38" s="630" t="str">
        <f t="shared" si="1"/>
        <v/>
      </c>
      <c r="BF38" s="630"/>
      <c r="BG38" s="631"/>
      <c r="BH38" s="631"/>
      <c r="BI38" s="631"/>
      <c r="BJ38" s="631"/>
      <c r="BK38" s="631"/>
      <c r="BL38" s="631"/>
      <c r="BM38" s="631"/>
      <c r="BN38" s="631"/>
      <c r="BO38" s="631"/>
      <c r="BP38" s="631"/>
      <c r="BQ38" s="631"/>
      <c r="BR38" s="631"/>
      <c r="BS38" s="631"/>
      <c r="BT38" s="631"/>
      <c r="BU38" s="631"/>
      <c r="BV38" s="191"/>
      <c r="BW38" s="630">
        <f t="shared" si="2"/>
        <v>13</v>
      </c>
      <c r="BX38" s="630"/>
      <c r="BY38" s="631" t="str">
        <f>IF('各会計、関係団体の財政状況及び健全化判断比率'!B72="","",'各会計、関係団体の財政状況及び健全化判断比率'!B72)</f>
        <v>長野県市町村自治振興組合</v>
      </c>
      <c r="BZ38" s="631"/>
      <c r="CA38" s="631"/>
      <c r="CB38" s="631"/>
      <c r="CC38" s="631"/>
      <c r="CD38" s="631"/>
      <c r="CE38" s="631"/>
      <c r="CF38" s="631"/>
      <c r="CG38" s="631"/>
      <c r="CH38" s="631"/>
      <c r="CI38" s="631"/>
      <c r="CJ38" s="631"/>
      <c r="CK38" s="631"/>
      <c r="CL38" s="631"/>
      <c r="CM38" s="631"/>
      <c r="CN38" s="191"/>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F38" s="188"/>
      <c r="DG38" s="632" t="str">
        <f>IF('各会計、関係団体の財政状況及び健全化判断比率'!BR11="","",'各会計、関係団体の財政状況及び健全化判断比率'!BR11)</f>
        <v/>
      </c>
      <c r="DH38" s="632"/>
      <c r="DI38" s="195"/>
      <c r="DJ38" s="163"/>
      <c r="DK38" s="163"/>
      <c r="DL38" s="163"/>
      <c r="DM38" s="163"/>
      <c r="DN38" s="163"/>
      <c r="DO38" s="163"/>
    </row>
    <row r="39" spans="1:119" ht="32.25" customHeight="1" x14ac:dyDescent="0.15">
      <c r="A39" s="164"/>
      <c r="B39" s="190"/>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91"/>
      <c r="U39" s="630" t="str">
        <f t="shared" si="4"/>
        <v/>
      </c>
      <c r="V39" s="630"/>
      <c r="W39" s="631"/>
      <c r="X39" s="631"/>
      <c r="Y39" s="631"/>
      <c r="Z39" s="631"/>
      <c r="AA39" s="631"/>
      <c r="AB39" s="631"/>
      <c r="AC39" s="631"/>
      <c r="AD39" s="631"/>
      <c r="AE39" s="631"/>
      <c r="AF39" s="631"/>
      <c r="AG39" s="631"/>
      <c r="AH39" s="631"/>
      <c r="AI39" s="631"/>
      <c r="AJ39" s="631"/>
      <c r="AK39" s="631"/>
      <c r="AL39" s="191"/>
      <c r="AM39" s="630" t="str">
        <f t="shared" si="0"/>
        <v/>
      </c>
      <c r="AN39" s="630"/>
      <c r="AO39" s="631"/>
      <c r="AP39" s="631"/>
      <c r="AQ39" s="631"/>
      <c r="AR39" s="631"/>
      <c r="AS39" s="631"/>
      <c r="AT39" s="631"/>
      <c r="AU39" s="631"/>
      <c r="AV39" s="631"/>
      <c r="AW39" s="631"/>
      <c r="AX39" s="631"/>
      <c r="AY39" s="631"/>
      <c r="AZ39" s="631"/>
      <c r="BA39" s="631"/>
      <c r="BB39" s="631"/>
      <c r="BC39" s="631"/>
      <c r="BD39" s="191"/>
      <c r="BE39" s="630" t="str">
        <f t="shared" si="1"/>
        <v/>
      </c>
      <c r="BF39" s="630"/>
      <c r="BG39" s="631"/>
      <c r="BH39" s="631"/>
      <c r="BI39" s="631"/>
      <c r="BJ39" s="631"/>
      <c r="BK39" s="631"/>
      <c r="BL39" s="631"/>
      <c r="BM39" s="631"/>
      <c r="BN39" s="631"/>
      <c r="BO39" s="631"/>
      <c r="BP39" s="631"/>
      <c r="BQ39" s="631"/>
      <c r="BR39" s="631"/>
      <c r="BS39" s="631"/>
      <c r="BT39" s="631"/>
      <c r="BU39" s="631"/>
      <c r="BV39" s="191"/>
      <c r="BW39" s="630">
        <f t="shared" si="2"/>
        <v>14</v>
      </c>
      <c r="BX39" s="630"/>
      <c r="BY39" s="631" t="str">
        <f>IF('各会計、関係団体の財政状況及び健全化判断比率'!B73="","",'各会計、関係団体の財政状況及び健全化判断比率'!B73)</f>
        <v>長野県後期高齢者医療広域連合</v>
      </c>
      <c r="BZ39" s="631"/>
      <c r="CA39" s="631"/>
      <c r="CB39" s="631"/>
      <c r="CC39" s="631"/>
      <c r="CD39" s="631"/>
      <c r="CE39" s="631"/>
      <c r="CF39" s="631"/>
      <c r="CG39" s="631"/>
      <c r="CH39" s="631"/>
      <c r="CI39" s="631"/>
      <c r="CJ39" s="631"/>
      <c r="CK39" s="631"/>
      <c r="CL39" s="631"/>
      <c r="CM39" s="631"/>
      <c r="CN39" s="191"/>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F39" s="188"/>
      <c r="DG39" s="632" t="str">
        <f>IF('各会計、関係団体の財政状況及び健全化判断比率'!BR12="","",'各会計、関係団体の財政状況及び健全化判断比率'!BR12)</f>
        <v/>
      </c>
      <c r="DH39" s="632"/>
      <c r="DI39" s="195"/>
      <c r="DJ39" s="163"/>
      <c r="DK39" s="163"/>
      <c r="DL39" s="163"/>
      <c r="DM39" s="163"/>
      <c r="DN39" s="163"/>
      <c r="DO39" s="163"/>
    </row>
    <row r="40" spans="1:119" ht="32.25" customHeight="1" x14ac:dyDescent="0.15">
      <c r="A40" s="164"/>
      <c r="B40" s="190"/>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91"/>
      <c r="U40" s="630" t="str">
        <f t="shared" si="4"/>
        <v/>
      </c>
      <c r="V40" s="630"/>
      <c r="W40" s="631"/>
      <c r="X40" s="631"/>
      <c r="Y40" s="631"/>
      <c r="Z40" s="631"/>
      <c r="AA40" s="631"/>
      <c r="AB40" s="631"/>
      <c r="AC40" s="631"/>
      <c r="AD40" s="631"/>
      <c r="AE40" s="631"/>
      <c r="AF40" s="631"/>
      <c r="AG40" s="631"/>
      <c r="AH40" s="631"/>
      <c r="AI40" s="631"/>
      <c r="AJ40" s="631"/>
      <c r="AK40" s="631"/>
      <c r="AL40" s="191"/>
      <c r="AM40" s="630" t="str">
        <f t="shared" si="0"/>
        <v/>
      </c>
      <c r="AN40" s="630"/>
      <c r="AO40" s="631"/>
      <c r="AP40" s="631"/>
      <c r="AQ40" s="631"/>
      <c r="AR40" s="631"/>
      <c r="AS40" s="631"/>
      <c r="AT40" s="631"/>
      <c r="AU40" s="631"/>
      <c r="AV40" s="631"/>
      <c r="AW40" s="631"/>
      <c r="AX40" s="631"/>
      <c r="AY40" s="631"/>
      <c r="AZ40" s="631"/>
      <c r="BA40" s="631"/>
      <c r="BB40" s="631"/>
      <c r="BC40" s="631"/>
      <c r="BD40" s="191"/>
      <c r="BE40" s="630" t="str">
        <f t="shared" si="1"/>
        <v/>
      </c>
      <c r="BF40" s="630"/>
      <c r="BG40" s="631"/>
      <c r="BH40" s="631"/>
      <c r="BI40" s="631"/>
      <c r="BJ40" s="631"/>
      <c r="BK40" s="631"/>
      <c r="BL40" s="631"/>
      <c r="BM40" s="631"/>
      <c r="BN40" s="631"/>
      <c r="BO40" s="631"/>
      <c r="BP40" s="631"/>
      <c r="BQ40" s="631"/>
      <c r="BR40" s="631"/>
      <c r="BS40" s="631"/>
      <c r="BT40" s="631"/>
      <c r="BU40" s="631"/>
      <c r="BV40" s="191"/>
      <c r="BW40" s="630">
        <f t="shared" si="2"/>
        <v>15</v>
      </c>
      <c r="BX40" s="630"/>
      <c r="BY40" s="631" t="str">
        <f>IF('各会計、関係団体の財政状況及び健全化判断比率'!B74="","",'各会計、関係団体の財政状況及び健全化判断比率'!B74)</f>
        <v>（一般会計）</v>
      </c>
      <c r="BZ40" s="631"/>
      <c r="CA40" s="631"/>
      <c r="CB40" s="631"/>
      <c r="CC40" s="631"/>
      <c r="CD40" s="631"/>
      <c r="CE40" s="631"/>
      <c r="CF40" s="631"/>
      <c r="CG40" s="631"/>
      <c r="CH40" s="631"/>
      <c r="CI40" s="631"/>
      <c r="CJ40" s="631"/>
      <c r="CK40" s="631"/>
      <c r="CL40" s="631"/>
      <c r="CM40" s="631"/>
      <c r="CN40" s="191"/>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F40" s="188"/>
      <c r="DG40" s="632" t="str">
        <f>IF('各会計、関係団体の財政状況及び健全化判断比率'!BR13="","",'各会計、関係団体の財政状況及び健全化判断比率'!BR13)</f>
        <v/>
      </c>
      <c r="DH40" s="632"/>
      <c r="DI40" s="195"/>
      <c r="DJ40" s="163"/>
      <c r="DK40" s="163"/>
      <c r="DL40" s="163"/>
      <c r="DM40" s="163"/>
      <c r="DN40" s="163"/>
      <c r="DO40" s="163"/>
    </row>
    <row r="41" spans="1:119" ht="32.25" customHeight="1" x14ac:dyDescent="0.15">
      <c r="A41" s="164"/>
      <c r="B41" s="190"/>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91"/>
      <c r="U41" s="630" t="str">
        <f t="shared" si="4"/>
        <v/>
      </c>
      <c r="V41" s="630"/>
      <c r="W41" s="631"/>
      <c r="X41" s="631"/>
      <c r="Y41" s="631"/>
      <c r="Z41" s="631"/>
      <c r="AA41" s="631"/>
      <c r="AB41" s="631"/>
      <c r="AC41" s="631"/>
      <c r="AD41" s="631"/>
      <c r="AE41" s="631"/>
      <c r="AF41" s="631"/>
      <c r="AG41" s="631"/>
      <c r="AH41" s="631"/>
      <c r="AI41" s="631"/>
      <c r="AJ41" s="631"/>
      <c r="AK41" s="631"/>
      <c r="AL41" s="191"/>
      <c r="AM41" s="630" t="str">
        <f t="shared" si="0"/>
        <v/>
      </c>
      <c r="AN41" s="630"/>
      <c r="AO41" s="631"/>
      <c r="AP41" s="631"/>
      <c r="AQ41" s="631"/>
      <c r="AR41" s="631"/>
      <c r="AS41" s="631"/>
      <c r="AT41" s="631"/>
      <c r="AU41" s="631"/>
      <c r="AV41" s="631"/>
      <c r="AW41" s="631"/>
      <c r="AX41" s="631"/>
      <c r="AY41" s="631"/>
      <c r="AZ41" s="631"/>
      <c r="BA41" s="631"/>
      <c r="BB41" s="631"/>
      <c r="BC41" s="631"/>
      <c r="BD41" s="191"/>
      <c r="BE41" s="630" t="str">
        <f t="shared" si="1"/>
        <v/>
      </c>
      <c r="BF41" s="630"/>
      <c r="BG41" s="631"/>
      <c r="BH41" s="631"/>
      <c r="BI41" s="631"/>
      <c r="BJ41" s="631"/>
      <c r="BK41" s="631"/>
      <c r="BL41" s="631"/>
      <c r="BM41" s="631"/>
      <c r="BN41" s="631"/>
      <c r="BO41" s="631"/>
      <c r="BP41" s="631"/>
      <c r="BQ41" s="631"/>
      <c r="BR41" s="631"/>
      <c r="BS41" s="631"/>
      <c r="BT41" s="631"/>
      <c r="BU41" s="631"/>
      <c r="BV41" s="191"/>
      <c r="BW41" s="630">
        <f t="shared" si="2"/>
        <v>16</v>
      </c>
      <c r="BX41" s="630"/>
      <c r="BY41" s="631" t="str">
        <f>IF('各会計、関係団体の財政状況及び健全化判断比率'!B75="","",'各会計、関係団体の財政状況及び健全化判断比率'!B75)</f>
        <v>（後期高齢者医療特別会計）</v>
      </c>
      <c r="BZ41" s="631"/>
      <c r="CA41" s="631"/>
      <c r="CB41" s="631"/>
      <c r="CC41" s="631"/>
      <c r="CD41" s="631"/>
      <c r="CE41" s="631"/>
      <c r="CF41" s="631"/>
      <c r="CG41" s="631"/>
      <c r="CH41" s="631"/>
      <c r="CI41" s="631"/>
      <c r="CJ41" s="631"/>
      <c r="CK41" s="631"/>
      <c r="CL41" s="631"/>
      <c r="CM41" s="631"/>
      <c r="CN41" s="191"/>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F41" s="188"/>
      <c r="DG41" s="632" t="str">
        <f>IF('各会計、関係団体の財政状況及び健全化判断比率'!BR14="","",'各会計、関係団体の財政状況及び健全化判断比率'!BR14)</f>
        <v/>
      </c>
      <c r="DH41" s="632"/>
      <c r="DI41" s="195"/>
      <c r="DJ41" s="163"/>
      <c r="DK41" s="163"/>
      <c r="DL41" s="163"/>
      <c r="DM41" s="163"/>
      <c r="DN41" s="163"/>
      <c r="DO41" s="163"/>
    </row>
    <row r="42" spans="1:119" ht="32.25" customHeight="1" x14ac:dyDescent="0.15">
      <c r="A42" s="163"/>
      <c r="B42" s="190"/>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91"/>
      <c r="U42" s="630" t="str">
        <f t="shared" si="4"/>
        <v/>
      </c>
      <c r="V42" s="630"/>
      <c r="W42" s="631"/>
      <c r="X42" s="631"/>
      <c r="Y42" s="631"/>
      <c r="Z42" s="631"/>
      <c r="AA42" s="631"/>
      <c r="AB42" s="631"/>
      <c r="AC42" s="631"/>
      <c r="AD42" s="631"/>
      <c r="AE42" s="631"/>
      <c r="AF42" s="631"/>
      <c r="AG42" s="631"/>
      <c r="AH42" s="631"/>
      <c r="AI42" s="631"/>
      <c r="AJ42" s="631"/>
      <c r="AK42" s="631"/>
      <c r="AL42" s="191"/>
      <c r="AM42" s="630" t="str">
        <f t="shared" si="0"/>
        <v/>
      </c>
      <c r="AN42" s="630"/>
      <c r="AO42" s="631"/>
      <c r="AP42" s="631"/>
      <c r="AQ42" s="631"/>
      <c r="AR42" s="631"/>
      <c r="AS42" s="631"/>
      <c r="AT42" s="631"/>
      <c r="AU42" s="631"/>
      <c r="AV42" s="631"/>
      <c r="AW42" s="631"/>
      <c r="AX42" s="631"/>
      <c r="AY42" s="631"/>
      <c r="AZ42" s="631"/>
      <c r="BA42" s="631"/>
      <c r="BB42" s="631"/>
      <c r="BC42" s="631"/>
      <c r="BD42" s="191"/>
      <c r="BE42" s="630" t="str">
        <f t="shared" si="1"/>
        <v/>
      </c>
      <c r="BF42" s="630"/>
      <c r="BG42" s="631"/>
      <c r="BH42" s="631"/>
      <c r="BI42" s="631"/>
      <c r="BJ42" s="631"/>
      <c r="BK42" s="631"/>
      <c r="BL42" s="631"/>
      <c r="BM42" s="631"/>
      <c r="BN42" s="631"/>
      <c r="BO42" s="631"/>
      <c r="BP42" s="631"/>
      <c r="BQ42" s="631"/>
      <c r="BR42" s="631"/>
      <c r="BS42" s="631"/>
      <c r="BT42" s="631"/>
      <c r="BU42" s="631"/>
      <c r="BV42" s="191"/>
      <c r="BW42" s="630">
        <f t="shared" si="2"/>
        <v>17</v>
      </c>
      <c r="BX42" s="630"/>
      <c r="BY42" s="631" t="str">
        <f>IF('各会計、関係団体の財政状況及び健全化判断比率'!B76="","",'各会計、関係団体の財政状況及び健全化判断比率'!B76)</f>
        <v>長野県市町村総合事務組合</v>
      </c>
      <c r="BZ42" s="631"/>
      <c r="CA42" s="631"/>
      <c r="CB42" s="631"/>
      <c r="CC42" s="631"/>
      <c r="CD42" s="631"/>
      <c r="CE42" s="631"/>
      <c r="CF42" s="631"/>
      <c r="CG42" s="631"/>
      <c r="CH42" s="631"/>
      <c r="CI42" s="631"/>
      <c r="CJ42" s="631"/>
      <c r="CK42" s="631"/>
      <c r="CL42" s="631"/>
      <c r="CM42" s="631"/>
      <c r="CN42" s="191"/>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F42" s="188"/>
      <c r="DG42" s="632" t="str">
        <f>IF('各会計、関係団体の財政状況及び健全化判断比率'!BR15="","",'各会計、関係団体の財政状況及び健全化判断比率'!BR15)</f>
        <v/>
      </c>
      <c r="DH42" s="632"/>
      <c r="DI42" s="195"/>
      <c r="DJ42" s="163"/>
      <c r="DK42" s="163"/>
      <c r="DL42" s="163"/>
      <c r="DM42" s="163"/>
      <c r="DN42" s="163"/>
      <c r="DO42" s="163"/>
    </row>
    <row r="43" spans="1:119" ht="32.25" customHeight="1" x14ac:dyDescent="0.15">
      <c r="A43" s="163"/>
      <c r="B43" s="190"/>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91"/>
      <c r="U43" s="630" t="str">
        <f t="shared" si="4"/>
        <v/>
      </c>
      <c r="V43" s="630"/>
      <c r="W43" s="631"/>
      <c r="X43" s="631"/>
      <c r="Y43" s="631"/>
      <c r="Z43" s="631"/>
      <c r="AA43" s="631"/>
      <c r="AB43" s="631"/>
      <c r="AC43" s="631"/>
      <c r="AD43" s="631"/>
      <c r="AE43" s="631"/>
      <c r="AF43" s="631"/>
      <c r="AG43" s="631"/>
      <c r="AH43" s="631"/>
      <c r="AI43" s="631"/>
      <c r="AJ43" s="631"/>
      <c r="AK43" s="631"/>
      <c r="AL43" s="191"/>
      <c r="AM43" s="630" t="str">
        <f t="shared" si="0"/>
        <v/>
      </c>
      <c r="AN43" s="630"/>
      <c r="AO43" s="631"/>
      <c r="AP43" s="631"/>
      <c r="AQ43" s="631"/>
      <c r="AR43" s="631"/>
      <c r="AS43" s="631"/>
      <c r="AT43" s="631"/>
      <c r="AU43" s="631"/>
      <c r="AV43" s="631"/>
      <c r="AW43" s="631"/>
      <c r="AX43" s="631"/>
      <c r="AY43" s="631"/>
      <c r="AZ43" s="631"/>
      <c r="BA43" s="631"/>
      <c r="BB43" s="631"/>
      <c r="BC43" s="631"/>
      <c r="BD43" s="191"/>
      <c r="BE43" s="630" t="str">
        <f t="shared" si="1"/>
        <v/>
      </c>
      <c r="BF43" s="630"/>
      <c r="BG43" s="631"/>
      <c r="BH43" s="631"/>
      <c r="BI43" s="631"/>
      <c r="BJ43" s="631"/>
      <c r="BK43" s="631"/>
      <c r="BL43" s="631"/>
      <c r="BM43" s="631"/>
      <c r="BN43" s="631"/>
      <c r="BO43" s="631"/>
      <c r="BP43" s="631"/>
      <c r="BQ43" s="631"/>
      <c r="BR43" s="631"/>
      <c r="BS43" s="631"/>
      <c r="BT43" s="631"/>
      <c r="BU43" s="631"/>
      <c r="BV43" s="191"/>
      <c r="BW43" s="630">
        <f t="shared" si="2"/>
        <v>18</v>
      </c>
      <c r="BX43" s="630"/>
      <c r="BY43" s="631" t="str">
        <f>IF('各会計、関係団体の財政状況及び健全化判断比率'!B77="","",'各会計、関係団体の財政状況及び健全化判断比率'!B77)</f>
        <v>（一般会計）</v>
      </c>
      <c r="BZ43" s="631"/>
      <c r="CA43" s="631"/>
      <c r="CB43" s="631"/>
      <c r="CC43" s="631"/>
      <c r="CD43" s="631"/>
      <c r="CE43" s="631"/>
      <c r="CF43" s="631"/>
      <c r="CG43" s="631"/>
      <c r="CH43" s="631"/>
      <c r="CI43" s="631"/>
      <c r="CJ43" s="631"/>
      <c r="CK43" s="631"/>
      <c r="CL43" s="631"/>
      <c r="CM43" s="631"/>
      <c r="CN43" s="191"/>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F43" s="188"/>
      <c r="DG43" s="632" t="str">
        <f>IF('各会計、関係団体の財政状況及び健全化判断比率'!BR16="","",'各会計、関係団体の財政状況及び健全化判断比率'!BR16)</f>
        <v/>
      </c>
      <c r="DH43" s="632"/>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199</v>
      </c>
      <c r="C46" s="163"/>
      <c r="D46" s="163"/>
      <c r="E46" s="163" t="s">
        <v>200</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201</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202</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203</v>
      </c>
    </row>
    <row r="50" spans="5:5" x14ac:dyDescent="0.15">
      <c r="E50" s="165" t="s">
        <v>204</v>
      </c>
    </row>
    <row r="51" spans="5:5" x14ac:dyDescent="0.15">
      <c r="E51" s="165" t="s">
        <v>205</v>
      </c>
    </row>
    <row r="52" spans="5:5" x14ac:dyDescent="0.15">
      <c r="E52" s="165" t="s">
        <v>206</v>
      </c>
    </row>
    <row r="53" spans="5:5" x14ac:dyDescent="0.15">
      <c r="E53" s="165"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JcmT+qlsZJ9zfXyKtCs30UehfSQGvylaSsnAQb2v24BIENRc5NDDi8ISSnB4E+1Ej/O1Kj8IfwqhZaBGvmpBw==" saltValue="f6DoB0znEH3ca57cS/R5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2" t="s">
        <v>556</v>
      </c>
      <c r="D34" s="1222"/>
      <c r="E34" s="1223"/>
      <c r="F34" s="32">
        <v>23.21</v>
      </c>
      <c r="G34" s="33">
        <v>21.77</v>
      </c>
      <c r="H34" s="33">
        <v>21.57</v>
      </c>
      <c r="I34" s="33">
        <v>22.96</v>
      </c>
      <c r="J34" s="34">
        <v>23.96</v>
      </c>
      <c r="K34" s="22"/>
      <c r="L34" s="22"/>
      <c r="M34" s="22"/>
      <c r="N34" s="22"/>
      <c r="O34" s="22"/>
      <c r="P34" s="22"/>
    </row>
    <row r="35" spans="1:16" ht="39" customHeight="1" x14ac:dyDescent="0.15">
      <c r="A35" s="22"/>
      <c r="B35" s="35"/>
      <c r="C35" s="1216" t="s">
        <v>557</v>
      </c>
      <c r="D35" s="1217"/>
      <c r="E35" s="1218"/>
      <c r="F35" s="36">
        <v>4.5999999999999996</v>
      </c>
      <c r="G35" s="37">
        <v>6.98</v>
      </c>
      <c r="H35" s="37">
        <v>10.28</v>
      </c>
      <c r="I35" s="37">
        <v>9.2899999999999991</v>
      </c>
      <c r="J35" s="38">
        <v>11.51</v>
      </c>
      <c r="K35" s="22"/>
      <c r="L35" s="22"/>
      <c r="M35" s="22"/>
      <c r="N35" s="22"/>
      <c r="O35" s="22"/>
      <c r="P35" s="22"/>
    </row>
    <row r="36" spans="1:16" ht="39" customHeight="1" x14ac:dyDescent="0.15">
      <c r="A36" s="22"/>
      <c r="B36" s="35"/>
      <c r="C36" s="1216" t="s">
        <v>558</v>
      </c>
      <c r="D36" s="1217"/>
      <c r="E36" s="1218"/>
      <c r="F36" s="36">
        <v>1.3</v>
      </c>
      <c r="G36" s="37">
        <v>0.52</v>
      </c>
      <c r="H36" s="37">
        <v>2.65</v>
      </c>
      <c r="I36" s="37">
        <v>4.21</v>
      </c>
      <c r="J36" s="38">
        <v>4.83</v>
      </c>
      <c r="K36" s="22"/>
      <c r="L36" s="22"/>
      <c r="M36" s="22"/>
      <c r="N36" s="22"/>
      <c r="O36" s="22"/>
      <c r="P36" s="22"/>
    </row>
    <row r="37" spans="1:16" ht="39" customHeight="1" x14ac:dyDescent="0.15">
      <c r="A37" s="22"/>
      <c r="B37" s="35"/>
      <c r="C37" s="1216" t="s">
        <v>559</v>
      </c>
      <c r="D37" s="1217"/>
      <c r="E37" s="1218"/>
      <c r="F37" s="36">
        <v>0.62</v>
      </c>
      <c r="G37" s="37">
        <v>0.56999999999999995</v>
      </c>
      <c r="H37" s="37">
        <v>1.33</v>
      </c>
      <c r="I37" s="37">
        <v>1.28</v>
      </c>
      <c r="J37" s="38">
        <v>1.44</v>
      </c>
      <c r="K37" s="22"/>
      <c r="L37" s="22"/>
      <c r="M37" s="22"/>
      <c r="N37" s="22"/>
      <c r="O37" s="22"/>
      <c r="P37" s="22"/>
    </row>
    <row r="38" spans="1:16" ht="39" customHeight="1" x14ac:dyDescent="0.15">
      <c r="A38" s="22"/>
      <c r="B38" s="35"/>
      <c r="C38" s="1216" t="s">
        <v>560</v>
      </c>
      <c r="D38" s="1217"/>
      <c r="E38" s="1218"/>
      <c r="F38" s="36">
        <v>0.01</v>
      </c>
      <c r="G38" s="37">
        <v>0.01</v>
      </c>
      <c r="H38" s="37">
        <v>0.01</v>
      </c>
      <c r="I38" s="37">
        <v>0.01</v>
      </c>
      <c r="J38" s="38">
        <v>0.01</v>
      </c>
      <c r="K38" s="22"/>
      <c r="L38" s="22"/>
      <c r="M38" s="22"/>
      <c r="N38" s="22"/>
      <c r="O38" s="22"/>
      <c r="P38" s="22"/>
    </row>
    <row r="39" spans="1:16" ht="39" customHeight="1" x14ac:dyDescent="0.15">
      <c r="A39" s="22"/>
      <c r="B39" s="35"/>
      <c r="C39" s="1216" t="s">
        <v>561</v>
      </c>
      <c r="D39" s="1217"/>
      <c r="E39" s="1218"/>
      <c r="F39" s="36">
        <v>0.01</v>
      </c>
      <c r="G39" s="37">
        <v>0.01</v>
      </c>
      <c r="H39" s="37">
        <v>0.01</v>
      </c>
      <c r="I39" s="37">
        <v>0.01</v>
      </c>
      <c r="J39" s="38">
        <v>0.01</v>
      </c>
      <c r="K39" s="22"/>
      <c r="L39" s="22"/>
      <c r="M39" s="22"/>
      <c r="N39" s="22"/>
      <c r="O39" s="22"/>
      <c r="P39" s="22"/>
    </row>
    <row r="40" spans="1:16" ht="39" customHeight="1" x14ac:dyDescent="0.15">
      <c r="A40" s="22"/>
      <c r="B40" s="35"/>
      <c r="C40" s="1216" t="s">
        <v>562</v>
      </c>
      <c r="D40" s="1217"/>
      <c r="E40" s="1218"/>
      <c r="F40" s="36">
        <v>0</v>
      </c>
      <c r="G40" s="37">
        <v>0</v>
      </c>
      <c r="H40" s="37">
        <v>0</v>
      </c>
      <c r="I40" s="37">
        <v>0</v>
      </c>
      <c r="J40" s="38">
        <v>0</v>
      </c>
      <c r="K40" s="22"/>
      <c r="L40" s="22"/>
      <c r="M40" s="22"/>
      <c r="N40" s="22"/>
      <c r="O40" s="22"/>
      <c r="P40" s="22"/>
    </row>
    <row r="41" spans="1:16" ht="39" customHeight="1" x14ac:dyDescent="0.15">
      <c r="A41" s="22"/>
      <c r="B41" s="35"/>
      <c r="C41" s="1216" t="s">
        <v>563</v>
      </c>
      <c r="D41" s="1217"/>
      <c r="E41" s="1218"/>
      <c r="F41" s="36">
        <v>0.09</v>
      </c>
      <c r="G41" s="37">
        <v>0.12</v>
      </c>
      <c r="H41" s="37">
        <v>0.01</v>
      </c>
      <c r="I41" s="37">
        <v>0.34</v>
      </c>
      <c r="J41" s="38">
        <v>0</v>
      </c>
      <c r="K41" s="22"/>
      <c r="L41" s="22"/>
      <c r="M41" s="22"/>
      <c r="N41" s="22"/>
      <c r="O41" s="22"/>
      <c r="P41" s="22"/>
    </row>
    <row r="42" spans="1:16" ht="39" customHeight="1" x14ac:dyDescent="0.15">
      <c r="A42" s="22"/>
      <c r="B42" s="39"/>
      <c r="C42" s="1216" t="s">
        <v>564</v>
      </c>
      <c r="D42" s="1217"/>
      <c r="E42" s="1218"/>
      <c r="F42" s="36" t="s">
        <v>505</v>
      </c>
      <c r="G42" s="37" t="s">
        <v>505</v>
      </c>
      <c r="H42" s="37" t="s">
        <v>505</v>
      </c>
      <c r="I42" s="37" t="s">
        <v>505</v>
      </c>
      <c r="J42" s="38" t="s">
        <v>505</v>
      </c>
      <c r="K42" s="22"/>
      <c r="L42" s="22"/>
      <c r="M42" s="22"/>
      <c r="N42" s="22"/>
      <c r="O42" s="22"/>
      <c r="P42" s="22"/>
    </row>
    <row r="43" spans="1:16" ht="39" customHeight="1" thickBot="1" x14ac:dyDescent="0.2">
      <c r="A43" s="22"/>
      <c r="B43" s="40"/>
      <c r="C43" s="1219" t="s">
        <v>565</v>
      </c>
      <c r="D43" s="1220"/>
      <c r="E43" s="122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J2FCd/3JAe/KCHDAj168iMiGoK8gBoAJ+IfTJ98zVAbEUEt5hYmoZjlkpNtNJtwDHqV5Lhu2qQzcE0kbLw4IQ==" saltValue="PZ9ZIwo5XhugqEmbnN1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478</v>
      </c>
      <c r="L45" s="60">
        <v>464</v>
      </c>
      <c r="M45" s="60">
        <v>429</v>
      </c>
      <c r="N45" s="60">
        <v>403</v>
      </c>
      <c r="O45" s="61">
        <v>390</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505</v>
      </c>
      <c r="L46" s="64" t="s">
        <v>505</v>
      </c>
      <c r="M46" s="64" t="s">
        <v>505</v>
      </c>
      <c r="N46" s="64" t="s">
        <v>505</v>
      </c>
      <c r="O46" s="65" t="s">
        <v>505</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505</v>
      </c>
      <c r="L47" s="64" t="s">
        <v>505</v>
      </c>
      <c r="M47" s="64" t="s">
        <v>505</v>
      </c>
      <c r="N47" s="64" t="s">
        <v>505</v>
      </c>
      <c r="O47" s="65" t="s">
        <v>505</v>
      </c>
      <c r="P47" s="48"/>
      <c r="Q47" s="48"/>
      <c r="R47" s="48"/>
      <c r="S47" s="48"/>
      <c r="T47" s="48"/>
      <c r="U47" s="48"/>
    </row>
    <row r="48" spans="1:21" ht="30.75" customHeight="1" x14ac:dyDescent="0.15">
      <c r="A48" s="48"/>
      <c r="B48" s="1234"/>
      <c r="C48" s="1235"/>
      <c r="D48" s="62"/>
      <c r="E48" s="1226" t="s">
        <v>15</v>
      </c>
      <c r="F48" s="1226"/>
      <c r="G48" s="1226"/>
      <c r="H48" s="1226"/>
      <c r="I48" s="1226"/>
      <c r="J48" s="1227"/>
      <c r="K48" s="63">
        <v>248</v>
      </c>
      <c r="L48" s="64">
        <v>254</v>
      </c>
      <c r="M48" s="64">
        <v>241</v>
      </c>
      <c r="N48" s="64">
        <v>248</v>
      </c>
      <c r="O48" s="65">
        <v>226</v>
      </c>
      <c r="P48" s="48"/>
      <c r="Q48" s="48"/>
      <c r="R48" s="48"/>
      <c r="S48" s="48"/>
      <c r="T48" s="48"/>
      <c r="U48" s="48"/>
    </row>
    <row r="49" spans="1:21" ht="30.75" customHeight="1" x14ac:dyDescent="0.15">
      <c r="A49" s="48"/>
      <c r="B49" s="1234"/>
      <c r="C49" s="1235"/>
      <c r="D49" s="62"/>
      <c r="E49" s="1226" t="s">
        <v>16</v>
      </c>
      <c r="F49" s="1226"/>
      <c r="G49" s="1226"/>
      <c r="H49" s="1226"/>
      <c r="I49" s="1226"/>
      <c r="J49" s="1227"/>
      <c r="K49" s="63">
        <v>9</v>
      </c>
      <c r="L49" s="64">
        <v>10</v>
      </c>
      <c r="M49" s="64">
        <v>9</v>
      </c>
      <c r="N49" s="64">
        <v>5</v>
      </c>
      <c r="O49" s="65">
        <v>5</v>
      </c>
      <c r="P49" s="48"/>
      <c r="Q49" s="48"/>
      <c r="R49" s="48"/>
      <c r="S49" s="48"/>
      <c r="T49" s="48"/>
      <c r="U49" s="48"/>
    </row>
    <row r="50" spans="1:21" ht="30.75" customHeight="1" x14ac:dyDescent="0.15">
      <c r="A50" s="48"/>
      <c r="B50" s="1234"/>
      <c r="C50" s="1235"/>
      <c r="D50" s="62"/>
      <c r="E50" s="1226" t="s">
        <v>17</v>
      </c>
      <c r="F50" s="1226"/>
      <c r="G50" s="1226"/>
      <c r="H50" s="1226"/>
      <c r="I50" s="1226"/>
      <c r="J50" s="1227"/>
      <c r="K50" s="63">
        <v>28</v>
      </c>
      <c r="L50" s="64">
        <v>24</v>
      </c>
      <c r="M50" s="64">
        <v>24</v>
      </c>
      <c r="N50" s="64">
        <v>22</v>
      </c>
      <c r="O50" s="65">
        <v>9</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505</v>
      </c>
      <c r="L51" s="64" t="s">
        <v>505</v>
      </c>
      <c r="M51" s="64" t="s">
        <v>505</v>
      </c>
      <c r="N51" s="64" t="s">
        <v>505</v>
      </c>
      <c r="O51" s="65" t="s">
        <v>505</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546</v>
      </c>
      <c r="L52" s="64">
        <v>551</v>
      </c>
      <c r="M52" s="64">
        <v>507</v>
      </c>
      <c r="N52" s="64">
        <v>474</v>
      </c>
      <c r="O52" s="65">
        <v>461</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217</v>
      </c>
      <c r="L53" s="69">
        <v>201</v>
      </c>
      <c r="M53" s="69">
        <v>196</v>
      </c>
      <c r="N53" s="69">
        <v>204</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ZJmFTw6iHCD4cxB4z+uvalO6M9jFk2yD6MBkKHxLyZFUesYk25wQS+BVQUisQCLjPj112bQ1sD7f39hXic+7w==" saltValue="jEnXV1gUW0h+2y1E7AOl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0" t="s">
        <v>24</v>
      </c>
      <c r="C41" s="1241"/>
      <c r="D41" s="81"/>
      <c r="E41" s="1246" t="s">
        <v>25</v>
      </c>
      <c r="F41" s="1246"/>
      <c r="G41" s="1246"/>
      <c r="H41" s="1247"/>
      <c r="I41" s="82">
        <v>3428</v>
      </c>
      <c r="J41" s="83">
        <v>3296</v>
      </c>
      <c r="K41" s="83">
        <v>3154</v>
      </c>
      <c r="L41" s="83">
        <v>3000</v>
      </c>
      <c r="M41" s="84">
        <v>2874</v>
      </c>
    </row>
    <row r="42" spans="2:13" ht="27.75" customHeight="1" x14ac:dyDescent="0.15">
      <c r="B42" s="1242"/>
      <c r="C42" s="1243"/>
      <c r="D42" s="85"/>
      <c r="E42" s="1248" t="s">
        <v>26</v>
      </c>
      <c r="F42" s="1248"/>
      <c r="G42" s="1248"/>
      <c r="H42" s="1249"/>
      <c r="I42" s="86">
        <v>118</v>
      </c>
      <c r="J42" s="87">
        <v>95</v>
      </c>
      <c r="K42" s="87">
        <v>72</v>
      </c>
      <c r="L42" s="87">
        <v>51</v>
      </c>
      <c r="M42" s="88">
        <v>43</v>
      </c>
    </row>
    <row r="43" spans="2:13" ht="27.75" customHeight="1" x14ac:dyDescent="0.15">
      <c r="B43" s="1242"/>
      <c r="C43" s="1243"/>
      <c r="D43" s="85"/>
      <c r="E43" s="1248" t="s">
        <v>27</v>
      </c>
      <c r="F43" s="1248"/>
      <c r="G43" s="1248"/>
      <c r="H43" s="1249"/>
      <c r="I43" s="86">
        <v>2152</v>
      </c>
      <c r="J43" s="87">
        <v>2069</v>
      </c>
      <c r="K43" s="87">
        <v>1890</v>
      </c>
      <c r="L43" s="87">
        <v>1765</v>
      </c>
      <c r="M43" s="88">
        <v>1540</v>
      </c>
    </row>
    <row r="44" spans="2:13" ht="27.75" customHeight="1" x14ac:dyDescent="0.15">
      <c r="B44" s="1242"/>
      <c r="C44" s="1243"/>
      <c r="D44" s="85"/>
      <c r="E44" s="1248" t="s">
        <v>28</v>
      </c>
      <c r="F44" s="1248"/>
      <c r="G44" s="1248"/>
      <c r="H44" s="1249"/>
      <c r="I44" s="86">
        <v>102</v>
      </c>
      <c r="J44" s="87">
        <v>85</v>
      </c>
      <c r="K44" s="87">
        <v>119</v>
      </c>
      <c r="L44" s="87">
        <v>196</v>
      </c>
      <c r="M44" s="88">
        <v>179</v>
      </c>
    </row>
    <row r="45" spans="2:13" ht="27.75" customHeight="1" x14ac:dyDescent="0.15">
      <c r="B45" s="1242"/>
      <c r="C45" s="1243"/>
      <c r="D45" s="85"/>
      <c r="E45" s="1248" t="s">
        <v>29</v>
      </c>
      <c r="F45" s="1248"/>
      <c r="G45" s="1248"/>
      <c r="H45" s="1249"/>
      <c r="I45" s="86">
        <v>837</v>
      </c>
      <c r="J45" s="87">
        <v>834</v>
      </c>
      <c r="K45" s="87">
        <v>752</v>
      </c>
      <c r="L45" s="87">
        <v>765</v>
      </c>
      <c r="M45" s="88">
        <v>743</v>
      </c>
    </row>
    <row r="46" spans="2:13" ht="27.75" customHeight="1" x14ac:dyDescent="0.15">
      <c r="B46" s="1242"/>
      <c r="C46" s="1243"/>
      <c r="D46" s="89"/>
      <c r="E46" s="1248" t="s">
        <v>30</v>
      </c>
      <c r="F46" s="1248"/>
      <c r="G46" s="1248"/>
      <c r="H46" s="1249"/>
      <c r="I46" s="86" t="s">
        <v>505</v>
      </c>
      <c r="J46" s="87" t="s">
        <v>505</v>
      </c>
      <c r="K46" s="87" t="s">
        <v>505</v>
      </c>
      <c r="L46" s="87" t="s">
        <v>505</v>
      </c>
      <c r="M46" s="88" t="s">
        <v>505</v>
      </c>
    </row>
    <row r="47" spans="2:13" ht="27.75" customHeight="1" x14ac:dyDescent="0.15">
      <c r="B47" s="1242"/>
      <c r="C47" s="1243"/>
      <c r="D47" s="90"/>
      <c r="E47" s="1250" t="s">
        <v>31</v>
      </c>
      <c r="F47" s="1251"/>
      <c r="G47" s="1251"/>
      <c r="H47" s="1252"/>
      <c r="I47" s="86" t="s">
        <v>505</v>
      </c>
      <c r="J47" s="87" t="s">
        <v>505</v>
      </c>
      <c r="K47" s="87" t="s">
        <v>505</v>
      </c>
      <c r="L47" s="87" t="s">
        <v>505</v>
      </c>
      <c r="M47" s="88" t="s">
        <v>505</v>
      </c>
    </row>
    <row r="48" spans="2:13" ht="27.75" customHeight="1" x14ac:dyDescent="0.15">
      <c r="B48" s="1242"/>
      <c r="C48" s="1243"/>
      <c r="D48" s="85"/>
      <c r="E48" s="1248" t="s">
        <v>32</v>
      </c>
      <c r="F48" s="1248"/>
      <c r="G48" s="1248"/>
      <c r="H48" s="1249"/>
      <c r="I48" s="86" t="s">
        <v>505</v>
      </c>
      <c r="J48" s="87" t="s">
        <v>505</v>
      </c>
      <c r="K48" s="87" t="s">
        <v>505</v>
      </c>
      <c r="L48" s="87" t="s">
        <v>505</v>
      </c>
      <c r="M48" s="88" t="s">
        <v>505</v>
      </c>
    </row>
    <row r="49" spans="2:13" ht="27.75" customHeight="1" x14ac:dyDescent="0.15">
      <c r="B49" s="1244"/>
      <c r="C49" s="1245"/>
      <c r="D49" s="85"/>
      <c r="E49" s="1248" t="s">
        <v>33</v>
      </c>
      <c r="F49" s="1248"/>
      <c r="G49" s="1248"/>
      <c r="H49" s="1249"/>
      <c r="I49" s="86" t="s">
        <v>505</v>
      </c>
      <c r="J49" s="87" t="s">
        <v>505</v>
      </c>
      <c r="K49" s="87" t="s">
        <v>505</v>
      </c>
      <c r="L49" s="87" t="s">
        <v>505</v>
      </c>
      <c r="M49" s="88" t="s">
        <v>505</v>
      </c>
    </row>
    <row r="50" spans="2:13" ht="27.75" customHeight="1" x14ac:dyDescent="0.15">
      <c r="B50" s="1253" t="s">
        <v>34</v>
      </c>
      <c r="C50" s="1254"/>
      <c r="D50" s="91"/>
      <c r="E50" s="1248" t="s">
        <v>35</v>
      </c>
      <c r="F50" s="1248"/>
      <c r="G50" s="1248"/>
      <c r="H50" s="1249"/>
      <c r="I50" s="86">
        <v>1377</v>
      </c>
      <c r="J50" s="87">
        <v>958</v>
      </c>
      <c r="K50" s="87">
        <v>842</v>
      </c>
      <c r="L50" s="87">
        <v>786</v>
      </c>
      <c r="M50" s="88">
        <v>941</v>
      </c>
    </row>
    <row r="51" spans="2:13" ht="27.75" customHeight="1" x14ac:dyDescent="0.15">
      <c r="B51" s="1242"/>
      <c r="C51" s="1243"/>
      <c r="D51" s="85"/>
      <c r="E51" s="1248" t="s">
        <v>36</v>
      </c>
      <c r="F51" s="1248"/>
      <c r="G51" s="1248"/>
      <c r="H51" s="1249"/>
      <c r="I51" s="86">
        <v>345</v>
      </c>
      <c r="J51" s="87">
        <v>297</v>
      </c>
      <c r="K51" s="87">
        <v>294</v>
      </c>
      <c r="L51" s="87">
        <v>325</v>
      </c>
      <c r="M51" s="88">
        <v>250</v>
      </c>
    </row>
    <row r="52" spans="2:13" ht="27.75" customHeight="1" x14ac:dyDescent="0.15">
      <c r="B52" s="1244"/>
      <c r="C52" s="1245"/>
      <c r="D52" s="85"/>
      <c r="E52" s="1248" t="s">
        <v>37</v>
      </c>
      <c r="F52" s="1248"/>
      <c r="G52" s="1248"/>
      <c r="H52" s="1249"/>
      <c r="I52" s="86">
        <v>4419</v>
      </c>
      <c r="J52" s="87">
        <v>4222</v>
      </c>
      <c r="K52" s="87">
        <v>4060</v>
      </c>
      <c r="L52" s="87">
        <v>3912</v>
      </c>
      <c r="M52" s="88">
        <v>3791</v>
      </c>
    </row>
    <row r="53" spans="2:13" ht="27.75" customHeight="1" thickBot="1" x14ac:dyDescent="0.2">
      <c r="B53" s="1255" t="s">
        <v>38</v>
      </c>
      <c r="C53" s="1256"/>
      <c r="D53" s="92"/>
      <c r="E53" s="1257" t="s">
        <v>39</v>
      </c>
      <c r="F53" s="1257"/>
      <c r="G53" s="1257"/>
      <c r="H53" s="1258"/>
      <c r="I53" s="93">
        <v>496</v>
      </c>
      <c r="J53" s="94">
        <v>903</v>
      </c>
      <c r="K53" s="94">
        <v>790</v>
      </c>
      <c r="L53" s="94">
        <v>753</v>
      </c>
      <c r="M53" s="95">
        <v>398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K1nr+JXCHVuHoCcKRMgVSLPw9zrYA6C0Ja3xhQcEUKdiue5oKOa4HY6wOukRegUl2aTcvyDbvsBcPk/x5VQ==" saltValue="L0oKR8EADDAcqHNYS3LQ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7" t="s">
        <v>42</v>
      </c>
      <c r="D55" s="1267"/>
      <c r="E55" s="1268"/>
      <c r="F55" s="107">
        <v>406</v>
      </c>
      <c r="G55" s="107">
        <v>262</v>
      </c>
      <c r="H55" s="108">
        <v>307</v>
      </c>
    </row>
    <row r="56" spans="2:8" ht="52.5" customHeight="1" x14ac:dyDescent="0.15">
      <c r="B56" s="109"/>
      <c r="C56" s="1269" t="s">
        <v>43</v>
      </c>
      <c r="D56" s="1269"/>
      <c r="E56" s="1270"/>
      <c r="F56" s="110">
        <v>136</v>
      </c>
      <c r="G56" s="110">
        <v>136</v>
      </c>
      <c r="H56" s="111">
        <v>93</v>
      </c>
    </row>
    <row r="57" spans="2:8" ht="53.25" customHeight="1" x14ac:dyDescent="0.15">
      <c r="B57" s="109"/>
      <c r="C57" s="1271" t="s">
        <v>44</v>
      </c>
      <c r="D57" s="1271"/>
      <c r="E57" s="1272"/>
      <c r="F57" s="112">
        <v>146</v>
      </c>
      <c r="G57" s="112">
        <v>173</v>
      </c>
      <c r="H57" s="113">
        <v>186</v>
      </c>
    </row>
    <row r="58" spans="2:8" ht="45.75" customHeight="1" x14ac:dyDescent="0.15">
      <c r="B58" s="114"/>
      <c r="C58" s="1259" t="s">
        <v>573</v>
      </c>
      <c r="D58" s="1260"/>
      <c r="E58" s="1261"/>
      <c r="F58" s="115">
        <v>34</v>
      </c>
      <c r="G58" s="115">
        <v>45</v>
      </c>
      <c r="H58" s="115">
        <v>131</v>
      </c>
    </row>
    <row r="59" spans="2:8" ht="45.75" customHeight="1" x14ac:dyDescent="0.15">
      <c r="B59" s="114"/>
      <c r="C59" s="1259" t="s">
        <v>592</v>
      </c>
      <c r="D59" s="1260"/>
      <c r="E59" s="1261"/>
      <c r="F59" s="115">
        <v>85</v>
      </c>
      <c r="G59" s="115">
        <v>101</v>
      </c>
      <c r="H59" s="115">
        <v>27</v>
      </c>
    </row>
    <row r="60" spans="2:8" ht="45.75" customHeight="1" x14ac:dyDescent="0.15">
      <c r="B60" s="114"/>
      <c r="C60" s="1259" t="s">
        <v>574</v>
      </c>
      <c r="D60" s="1260"/>
      <c r="E60" s="1261"/>
      <c r="F60" s="115">
        <v>11</v>
      </c>
      <c r="G60" s="115">
        <v>11</v>
      </c>
      <c r="H60" s="115">
        <v>11</v>
      </c>
    </row>
    <row r="61" spans="2:8" ht="45.75" customHeight="1" x14ac:dyDescent="0.15">
      <c r="B61" s="114"/>
      <c r="C61" s="1259" t="s">
        <v>593</v>
      </c>
      <c r="D61" s="1260"/>
      <c r="E61" s="1261"/>
      <c r="F61" s="115">
        <v>10</v>
      </c>
      <c r="G61" s="115">
        <v>10</v>
      </c>
      <c r="H61" s="115">
        <v>10</v>
      </c>
    </row>
    <row r="62" spans="2:8" ht="45.75" customHeight="1" thickBot="1" x14ac:dyDescent="0.2">
      <c r="B62" s="116"/>
      <c r="C62" s="1262" t="s">
        <v>575</v>
      </c>
      <c r="D62" s="1263"/>
      <c r="E62" s="1264"/>
      <c r="F62" s="117">
        <v>3</v>
      </c>
      <c r="G62" s="117">
        <v>3</v>
      </c>
      <c r="H62" s="117">
        <v>3</v>
      </c>
    </row>
    <row r="63" spans="2:8" ht="52.5" customHeight="1" thickBot="1" x14ac:dyDescent="0.2">
      <c r="B63" s="118"/>
      <c r="C63" s="1265" t="s">
        <v>45</v>
      </c>
      <c r="D63" s="1265"/>
      <c r="E63" s="1266"/>
      <c r="F63" s="119">
        <v>688</v>
      </c>
      <c r="G63" s="119">
        <v>571</v>
      </c>
      <c r="H63" s="120">
        <v>586</v>
      </c>
    </row>
    <row r="64" spans="2:8" ht="15" customHeight="1" x14ac:dyDescent="0.15"/>
    <row r="65" ht="0" hidden="1" customHeight="1" x14ac:dyDescent="0.15"/>
    <row r="66" ht="0" hidden="1" customHeight="1" x14ac:dyDescent="0.15"/>
  </sheetData>
  <sheetProtection algorithmName="SHA-512" hashValue="lifbv3Dj55wyqE3nwqrODzYJmNUVa3vqBiVLmxsNV/e4MOrh+0B3DSecXO1THlpo9KQfPERogpV25Y9O4ydidg==" saltValue="SYQTpVI7kOpV7CbLL95O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5" customWidth="1"/>
    <col min="2" max="107" width="2.5" style="365" customWidth="1"/>
    <col min="108" max="108" width="6.125" style="373" customWidth="1"/>
    <col min="109" max="109" width="5.875" style="372"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363"/>
      <c r="B1" s="364"/>
      <c r="DD1" s="365"/>
      <c r="DE1" s="365"/>
    </row>
    <row r="2" spans="1:143"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43"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43" s="26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269"/>
      <c r="DG10" s="269"/>
      <c r="DH10" s="269"/>
      <c r="DI10" s="269"/>
      <c r="DJ10" s="269"/>
      <c r="DK10" s="269"/>
      <c r="DL10" s="269"/>
      <c r="DM10" s="269"/>
      <c r="DN10" s="269"/>
      <c r="DO10" s="269"/>
      <c r="DP10" s="269"/>
      <c r="DQ10" s="269"/>
      <c r="DR10" s="269"/>
      <c r="DS10" s="269"/>
      <c r="DT10" s="269"/>
      <c r="DU10" s="269"/>
      <c r="DV10" s="269"/>
      <c r="DW10" s="269"/>
      <c r="EM10" s="268" t="s">
        <v>596</v>
      </c>
    </row>
    <row r="11" spans="1:143" s="26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269"/>
      <c r="DG12" s="269"/>
      <c r="DH12" s="269"/>
      <c r="DI12" s="269"/>
      <c r="DJ12" s="269"/>
      <c r="DK12" s="269"/>
      <c r="DL12" s="269"/>
      <c r="DM12" s="269"/>
      <c r="DN12" s="269"/>
      <c r="DO12" s="269"/>
      <c r="DP12" s="269"/>
      <c r="DQ12" s="269"/>
      <c r="DR12" s="269"/>
      <c r="DS12" s="269"/>
      <c r="DT12" s="269"/>
      <c r="DU12" s="269"/>
      <c r="DV12" s="269"/>
      <c r="DW12" s="269"/>
      <c r="EM12" s="268" t="s">
        <v>596</v>
      </c>
    </row>
    <row r="13" spans="1:143" s="26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5"/>
      <c r="DE19" s="365"/>
    </row>
    <row r="20" spans="1:351" x14ac:dyDescent="0.15">
      <c r="DD20" s="365"/>
      <c r="DE20" s="365"/>
    </row>
    <row r="21" spans="1:351" ht="17.25"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c r="MM21" s="371"/>
    </row>
    <row r="22" spans="1:351" ht="17.25" x14ac:dyDescent="0.15">
      <c r="B22" s="372"/>
      <c r="MM22" s="371"/>
    </row>
    <row r="23" spans="1:351" x14ac:dyDescent="0.15">
      <c r="B23" s="372"/>
    </row>
    <row r="24" spans="1:351" x14ac:dyDescent="0.15">
      <c r="B24" s="372"/>
    </row>
    <row r="25" spans="1:351" x14ac:dyDescent="0.15">
      <c r="B25" s="372"/>
    </row>
    <row r="26" spans="1:351" x14ac:dyDescent="0.15">
      <c r="B26" s="372"/>
    </row>
    <row r="27" spans="1:351" x14ac:dyDescent="0.15">
      <c r="B27" s="372"/>
    </row>
    <row r="28" spans="1:351" x14ac:dyDescent="0.15">
      <c r="B28" s="372"/>
    </row>
    <row r="29" spans="1:351" x14ac:dyDescent="0.15">
      <c r="B29" s="372"/>
    </row>
    <row r="30" spans="1:351" x14ac:dyDescent="0.15">
      <c r="B30" s="372"/>
    </row>
    <row r="31" spans="1:351" x14ac:dyDescent="0.15">
      <c r="B31" s="372"/>
    </row>
    <row r="32" spans="1:351" x14ac:dyDescent="0.15">
      <c r="B32" s="372"/>
    </row>
    <row r="33" spans="2:109" x14ac:dyDescent="0.15">
      <c r="B33" s="372"/>
    </row>
    <row r="34" spans="2:109" x14ac:dyDescent="0.15">
      <c r="B34" s="372"/>
    </row>
    <row r="35" spans="2:109" x14ac:dyDescent="0.15">
      <c r="B35" s="372"/>
    </row>
    <row r="36" spans="2:109" x14ac:dyDescent="0.15">
      <c r="B36" s="372"/>
    </row>
    <row r="37" spans="2:109" x14ac:dyDescent="0.15">
      <c r="B37" s="372"/>
    </row>
    <row r="38" spans="2:109" x14ac:dyDescent="0.15">
      <c r="B38" s="372"/>
    </row>
    <row r="39" spans="2:109"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x14ac:dyDescent="0.15">
      <c r="B40" s="377"/>
      <c r="DD40" s="377"/>
      <c r="DE40" s="365"/>
    </row>
    <row r="41" spans="2:109" ht="17.25" x14ac:dyDescent="0.15">
      <c r="B41" s="378" t="s">
        <v>597</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2"/>
      <c r="G42" s="379"/>
      <c r="I42" s="380"/>
      <c r="J42" s="380"/>
      <c r="K42" s="380"/>
      <c r="AM42" s="379"/>
      <c r="AN42" s="379" t="s">
        <v>598</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x14ac:dyDescent="0.15">
      <c r="B43" s="372"/>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x14ac:dyDescent="0.15">
      <c r="B49" s="372"/>
      <c r="AN49" s="365" t="s">
        <v>599</v>
      </c>
    </row>
    <row r="50" spans="1:109" x14ac:dyDescent="0.15">
      <c r="B50" s="372"/>
      <c r="G50" s="1284"/>
      <c r="H50" s="1284"/>
      <c r="I50" s="1284"/>
      <c r="J50" s="1284"/>
      <c r="K50" s="382"/>
      <c r="L50" s="382"/>
      <c r="M50" s="383"/>
      <c r="N50" s="38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x14ac:dyDescent="0.15">
      <c r="B51" s="372"/>
      <c r="G51" s="1289"/>
      <c r="H51" s="1289"/>
      <c r="I51" s="1292"/>
      <c r="J51" s="1292"/>
      <c r="K51" s="1290"/>
      <c r="L51" s="1290"/>
      <c r="M51" s="1290"/>
      <c r="N51" s="1290"/>
      <c r="AM51" s="381"/>
      <c r="AN51" s="1291" t="s">
        <v>600</v>
      </c>
      <c r="AO51" s="1291"/>
      <c r="AP51" s="1291"/>
      <c r="AQ51" s="1291"/>
      <c r="AR51" s="1291"/>
      <c r="AS51" s="1291"/>
      <c r="AT51" s="1291"/>
      <c r="AU51" s="1291"/>
      <c r="AV51" s="1291"/>
      <c r="AW51" s="1291"/>
      <c r="AX51" s="1291"/>
      <c r="AY51" s="1291"/>
      <c r="AZ51" s="1291"/>
      <c r="BA51" s="1291"/>
      <c r="BB51" s="1291" t="s">
        <v>601</v>
      </c>
      <c r="BC51" s="1291"/>
      <c r="BD51" s="1291"/>
      <c r="BE51" s="1291"/>
      <c r="BF51" s="1291"/>
      <c r="BG51" s="1291"/>
      <c r="BH51" s="1291"/>
      <c r="BI51" s="1291"/>
      <c r="BJ51" s="1291"/>
      <c r="BK51" s="1291"/>
      <c r="BL51" s="1291"/>
      <c r="BM51" s="1291"/>
      <c r="BN51" s="1291"/>
      <c r="BO51" s="1291"/>
      <c r="BP51" s="1273"/>
      <c r="BQ51" s="1274"/>
      <c r="BR51" s="1274"/>
      <c r="BS51" s="1274"/>
      <c r="BT51" s="1274"/>
      <c r="BU51" s="1274"/>
      <c r="BV51" s="1274"/>
      <c r="BW51" s="1274"/>
      <c r="BX51" s="1273"/>
      <c r="BY51" s="1274"/>
      <c r="BZ51" s="1274"/>
      <c r="CA51" s="1274"/>
      <c r="CB51" s="1274"/>
      <c r="CC51" s="1274"/>
      <c r="CD51" s="1274"/>
      <c r="CE51" s="1274"/>
      <c r="CF51" s="1274">
        <v>30.2</v>
      </c>
      <c r="CG51" s="1274"/>
      <c r="CH51" s="1274"/>
      <c r="CI51" s="1274"/>
      <c r="CJ51" s="1274"/>
      <c r="CK51" s="1274"/>
      <c r="CL51" s="1274"/>
      <c r="CM51" s="1274"/>
      <c r="CN51" s="1274">
        <v>29.2</v>
      </c>
      <c r="CO51" s="1274"/>
      <c r="CP51" s="1274"/>
      <c r="CQ51" s="1274"/>
      <c r="CR51" s="1274"/>
      <c r="CS51" s="1274"/>
      <c r="CT51" s="1274"/>
      <c r="CU51" s="1274"/>
      <c r="CV51" s="1274">
        <v>15.6</v>
      </c>
      <c r="CW51" s="1274"/>
      <c r="CX51" s="1274"/>
      <c r="CY51" s="1274"/>
      <c r="CZ51" s="1274"/>
      <c r="DA51" s="1274"/>
      <c r="DB51" s="1274"/>
      <c r="DC51" s="1274"/>
    </row>
    <row r="52" spans="1:109" x14ac:dyDescent="0.15">
      <c r="B52" s="372"/>
      <c r="G52" s="1289"/>
      <c r="H52" s="1289"/>
      <c r="I52" s="1292"/>
      <c r="J52" s="1292"/>
      <c r="K52" s="1290"/>
      <c r="L52" s="1290"/>
      <c r="M52" s="1290"/>
      <c r="N52" s="1290"/>
      <c r="AM52" s="381"/>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0"/>
      <c r="B53" s="372"/>
      <c r="G53" s="1289"/>
      <c r="H53" s="1289"/>
      <c r="I53" s="1284"/>
      <c r="J53" s="1284"/>
      <c r="K53" s="1290"/>
      <c r="L53" s="1290"/>
      <c r="M53" s="1290"/>
      <c r="N53" s="1290"/>
      <c r="AM53" s="381"/>
      <c r="AN53" s="1291"/>
      <c r="AO53" s="1291"/>
      <c r="AP53" s="1291"/>
      <c r="AQ53" s="1291"/>
      <c r="AR53" s="1291"/>
      <c r="AS53" s="1291"/>
      <c r="AT53" s="1291"/>
      <c r="AU53" s="1291"/>
      <c r="AV53" s="1291"/>
      <c r="AW53" s="1291"/>
      <c r="AX53" s="1291"/>
      <c r="AY53" s="1291"/>
      <c r="AZ53" s="1291"/>
      <c r="BA53" s="1291"/>
      <c r="BB53" s="1291" t="s">
        <v>602</v>
      </c>
      <c r="BC53" s="1291"/>
      <c r="BD53" s="1291"/>
      <c r="BE53" s="1291"/>
      <c r="BF53" s="1291"/>
      <c r="BG53" s="1291"/>
      <c r="BH53" s="1291"/>
      <c r="BI53" s="1291"/>
      <c r="BJ53" s="1291"/>
      <c r="BK53" s="1291"/>
      <c r="BL53" s="1291"/>
      <c r="BM53" s="1291"/>
      <c r="BN53" s="1291"/>
      <c r="BO53" s="1291"/>
      <c r="BP53" s="1273"/>
      <c r="BQ53" s="1274"/>
      <c r="BR53" s="1274"/>
      <c r="BS53" s="1274"/>
      <c r="BT53" s="1274"/>
      <c r="BU53" s="1274"/>
      <c r="BV53" s="1274"/>
      <c r="BW53" s="1274"/>
      <c r="BX53" s="1273"/>
      <c r="BY53" s="1274"/>
      <c r="BZ53" s="1274"/>
      <c r="CA53" s="1274"/>
      <c r="CB53" s="1274"/>
      <c r="CC53" s="1274"/>
      <c r="CD53" s="1274"/>
      <c r="CE53" s="1274"/>
      <c r="CF53" s="1274">
        <v>60.8</v>
      </c>
      <c r="CG53" s="1274"/>
      <c r="CH53" s="1274"/>
      <c r="CI53" s="1274"/>
      <c r="CJ53" s="1274"/>
      <c r="CK53" s="1274"/>
      <c r="CL53" s="1274"/>
      <c r="CM53" s="1274"/>
      <c r="CN53" s="1274">
        <v>62.1</v>
      </c>
      <c r="CO53" s="1274"/>
      <c r="CP53" s="1274"/>
      <c r="CQ53" s="1274"/>
      <c r="CR53" s="1274"/>
      <c r="CS53" s="1274"/>
      <c r="CT53" s="1274"/>
      <c r="CU53" s="1274"/>
      <c r="CV53" s="1274">
        <v>64</v>
      </c>
      <c r="CW53" s="1274"/>
      <c r="CX53" s="1274"/>
      <c r="CY53" s="1274"/>
      <c r="CZ53" s="1274"/>
      <c r="DA53" s="1274"/>
      <c r="DB53" s="1274"/>
      <c r="DC53" s="1274"/>
    </row>
    <row r="54" spans="1:109" x14ac:dyDescent="0.15">
      <c r="A54" s="380"/>
      <c r="B54" s="372"/>
      <c r="G54" s="1289"/>
      <c r="H54" s="1289"/>
      <c r="I54" s="1284"/>
      <c r="J54" s="1284"/>
      <c r="K54" s="1290"/>
      <c r="L54" s="1290"/>
      <c r="M54" s="1290"/>
      <c r="N54" s="1290"/>
      <c r="AM54" s="381"/>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0"/>
      <c r="B55" s="372"/>
      <c r="G55" s="1284"/>
      <c r="H55" s="1284"/>
      <c r="I55" s="1284"/>
      <c r="J55" s="1284"/>
      <c r="K55" s="1290"/>
      <c r="L55" s="1290"/>
      <c r="M55" s="1290"/>
      <c r="N55" s="1290"/>
      <c r="AN55" s="1288" t="s">
        <v>603</v>
      </c>
      <c r="AO55" s="1288"/>
      <c r="AP55" s="1288"/>
      <c r="AQ55" s="1288"/>
      <c r="AR55" s="1288"/>
      <c r="AS55" s="1288"/>
      <c r="AT55" s="1288"/>
      <c r="AU55" s="1288"/>
      <c r="AV55" s="1288"/>
      <c r="AW55" s="1288"/>
      <c r="AX55" s="1288"/>
      <c r="AY55" s="1288"/>
      <c r="AZ55" s="1288"/>
      <c r="BA55" s="1288"/>
      <c r="BB55" s="1291" t="s">
        <v>601</v>
      </c>
      <c r="BC55" s="1291"/>
      <c r="BD55" s="1291"/>
      <c r="BE55" s="1291"/>
      <c r="BF55" s="1291"/>
      <c r="BG55" s="1291"/>
      <c r="BH55" s="1291"/>
      <c r="BI55" s="1291"/>
      <c r="BJ55" s="1291"/>
      <c r="BK55" s="1291"/>
      <c r="BL55" s="1291"/>
      <c r="BM55" s="1291"/>
      <c r="BN55" s="1291"/>
      <c r="BO55" s="1291"/>
      <c r="BP55" s="1273"/>
      <c r="BQ55" s="1274"/>
      <c r="BR55" s="1274"/>
      <c r="BS55" s="1274"/>
      <c r="BT55" s="1274"/>
      <c r="BU55" s="1274"/>
      <c r="BV55" s="1274"/>
      <c r="BW55" s="1274"/>
      <c r="BX55" s="1273"/>
      <c r="BY55" s="1274"/>
      <c r="BZ55" s="1274"/>
      <c r="CA55" s="1274"/>
      <c r="CB55" s="1274"/>
      <c r="CC55" s="1274"/>
      <c r="CD55" s="1274"/>
      <c r="CE55" s="1274"/>
      <c r="CF55" s="1274">
        <v>58.9</v>
      </c>
      <c r="CG55" s="1274"/>
      <c r="CH55" s="1274"/>
      <c r="CI55" s="1274"/>
      <c r="CJ55" s="1274"/>
      <c r="CK55" s="1274"/>
      <c r="CL55" s="1274"/>
      <c r="CM55" s="1274"/>
      <c r="CN55" s="1274">
        <v>51.4</v>
      </c>
      <c r="CO55" s="1274"/>
      <c r="CP55" s="1274"/>
      <c r="CQ55" s="1274"/>
      <c r="CR55" s="1274"/>
      <c r="CS55" s="1274"/>
      <c r="CT55" s="1274"/>
      <c r="CU55" s="1274"/>
      <c r="CV55" s="1274">
        <v>46.8</v>
      </c>
      <c r="CW55" s="1274"/>
      <c r="CX55" s="1274"/>
      <c r="CY55" s="1274"/>
      <c r="CZ55" s="1274"/>
      <c r="DA55" s="1274"/>
      <c r="DB55" s="1274"/>
      <c r="DC55" s="1274"/>
    </row>
    <row r="56" spans="1:109" x14ac:dyDescent="0.15">
      <c r="A56" s="380"/>
      <c r="B56" s="372"/>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0" customFormat="1" x14ac:dyDescent="0.15">
      <c r="B57" s="384"/>
      <c r="G57" s="1284"/>
      <c r="H57" s="1284"/>
      <c r="I57" s="1293"/>
      <c r="J57" s="1293"/>
      <c r="K57" s="1290"/>
      <c r="L57" s="1290"/>
      <c r="M57" s="1290"/>
      <c r="N57" s="1290"/>
      <c r="AM57" s="365"/>
      <c r="AN57" s="1288"/>
      <c r="AO57" s="1288"/>
      <c r="AP57" s="1288"/>
      <c r="AQ57" s="1288"/>
      <c r="AR57" s="1288"/>
      <c r="AS57" s="1288"/>
      <c r="AT57" s="1288"/>
      <c r="AU57" s="1288"/>
      <c r="AV57" s="1288"/>
      <c r="AW57" s="1288"/>
      <c r="AX57" s="1288"/>
      <c r="AY57" s="1288"/>
      <c r="AZ57" s="1288"/>
      <c r="BA57" s="1288"/>
      <c r="BB57" s="1291" t="s">
        <v>602</v>
      </c>
      <c r="BC57" s="1291"/>
      <c r="BD57" s="1291"/>
      <c r="BE57" s="1291"/>
      <c r="BF57" s="1291"/>
      <c r="BG57" s="1291"/>
      <c r="BH57" s="1291"/>
      <c r="BI57" s="1291"/>
      <c r="BJ57" s="1291"/>
      <c r="BK57" s="1291"/>
      <c r="BL57" s="1291"/>
      <c r="BM57" s="1291"/>
      <c r="BN57" s="1291"/>
      <c r="BO57" s="1291"/>
      <c r="BP57" s="1273"/>
      <c r="BQ57" s="1274"/>
      <c r="BR57" s="1274"/>
      <c r="BS57" s="1274"/>
      <c r="BT57" s="1274"/>
      <c r="BU57" s="1274"/>
      <c r="BV57" s="1274"/>
      <c r="BW57" s="1274"/>
      <c r="BX57" s="1273"/>
      <c r="BY57" s="1274"/>
      <c r="BZ57" s="1274"/>
      <c r="CA57" s="1274"/>
      <c r="CB57" s="1274"/>
      <c r="CC57" s="1274"/>
      <c r="CD57" s="1274"/>
      <c r="CE57" s="1274"/>
      <c r="CF57" s="1274">
        <v>55.6</v>
      </c>
      <c r="CG57" s="1274"/>
      <c r="CH57" s="1274"/>
      <c r="CI57" s="1274"/>
      <c r="CJ57" s="1274"/>
      <c r="CK57" s="1274"/>
      <c r="CL57" s="1274"/>
      <c r="CM57" s="1274"/>
      <c r="CN57" s="1274">
        <v>59.8</v>
      </c>
      <c r="CO57" s="1274"/>
      <c r="CP57" s="1274"/>
      <c r="CQ57" s="1274"/>
      <c r="CR57" s="1274"/>
      <c r="CS57" s="1274"/>
      <c r="CT57" s="1274"/>
      <c r="CU57" s="1274"/>
      <c r="CV57" s="1274">
        <v>60.5</v>
      </c>
      <c r="CW57" s="1274"/>
      <c r="CX57" s="1274"/>
      <c r="CY57" s="1274"/>
      <c r="CZ57" s="1274"/>
      <c r="DA57" s="1274"/>
      <c r="DB57" s="1274"/>
      <c r="DC57" s="1274"/>
      <c r="DD57" s="385"/>
      <c r="DE57" s="384"/>
    </row>
    <row r="58" spans="1:109" s="380" customFormat="1" x14ac:dyDescent="0.15">
      <c r="A58" s="365"/>
      <c r="B58" s="384"/>
      <c r="G58" s="1284"/>
      <c r="H58" s="1284"/>
      <c r="I58" s="1293"/>
      <c r="J58" s="1293"/>
      <c r="K58" s="1290"/>
      <c r="L58" s="1290"/>
      <c r="M58" s="1290"/>
      <c r="N58" s="1290"/>
      <c r="AM58" s="365"/>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5"/>
      <c r="DE58" s="384"/>
    </row>
    <row r="59" spans="1:109" s="380" customFormat="1" x14ac:dyDescent="0.15">
      <c r="A59" s="365"/>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x14ac:dyDescent="0.15">
      <c r="A60" s="365"/>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x14ac:dyDescent="0.15">
      <c r="A61" s="36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x14ac:dyDescent="0.1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5"/>
    </row>
    <row r="63" spans="1:109" ht="17.25" x14ac:dyDescent="0.15">
      <c r="B63" s="391" t="s">
        <v>604</v>
      </c>
    </row>
    <row r="64" spans="1:109" x14ac:dyDescent="0.15">
      <c r="B64" s="372"/>
      <c r="G64" s="379"/>
      <c r="I64" s="392"/>
      <c r="J64" s="392"/>
      <c r="K64" s="392"/>
      <c r="L64" s="392"/>
      <c r="M64" s="392"/>
      <c r="N64" s="393"/>
      <c r="AM64" s="379"/>
      <c r="AN64" s="379" t="s">
        <v>598</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x14ac:dyDescent="0.15">
      <c r="B65" s="372"/>
      <c r="AN65" s="1275" t="s">
        <v>607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x14ac:dyDescent="0.15">
      <c r="B71" s="372"/>
      <c r="G71" s="397"/>
      <c r="I71" s="398"/>
      <c r="J71" s="395"/>
      <c r="K71" s="395"/>
      <c r="L71" s="396"/>
      <c r="M71" s="395"/>
      <c r="N71" s="396"/>
      <c r="AM71" s="397"/>
      <c r="AN71" s="365" t="s">
        <v>599</v>
      </c>
    </row>
    <row r="72" spans="2:107" x14ac:dyDescent="0.15">
      <c r="B72" s="372"/>
      <c r="G72" s="1284"/>
      <c r="H72" s="1284"/>
      <c r="I72" s="1284"/>
      <c r="J72" s="1284"/>
      <c r="K72" s="382"/>
      <c r="L72" s="382"/>
      <c r="M72" s="383"/>
      <c r="N72" s="38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x14ac:dyDescent="0.15">
      <c r="B73" s="372"/>
      <c r="G73" s="1289"/>
      <c r="H73" s="1289"/>
      <c r="I73" s="1289"/>
      <c r="J73" s="1289"/>
      <c r="K73" s="1294"/>
      <c r="L73" s="1294"/>
      <c r="M73" s="1294"/>
      <c r="N73" s="1294"/>
      <c r="AM73" s="381"/>
      <c r="AN73" s="1291" t="s">
        <v>600</v>
      </c>
      <c r="AO73" s="1291"/>
      <c r="AP73" s="1291"/>
      <c r="AQ73" s="1291"/>
      <c r="AR73" s="1291"/>
      <c r="AS73" s="1291"/>
      <c r="AT73" s="1291"/>
      <c r="AU73" s="1291"/>
      <c r="AV73" s="1291"/>
      <c r="AW73" s="1291"/>
      <c r="AX73" s="1291"/>
      <c r="AY73" s="1291"/>
      <c r="AZ73" s="1291"/>
      <c r="BA73" s="1291"/>
      <c r="BB73" s="1291" t="s">
        <v>601</v>
      </c>
      <c r="BC73" s="1291"/>
      <c r="BD73" s="1291"/>
      <c r="BE73" s="1291"/>
      <c r="BF73" s="1291"/>
      <c r="BG73" s="1291"/>
      <c r="BH73" s="1291"/>
      <c r="BI73" s="1291"/>
      <c r="BJ73" s="1291"/>
      <c r="BK73" s="1291"/>
      <c r="BL73" s="1291"/>
      <c r="BM73" s="1291"/>
      <c r="BN73" s="1291"/>
      <c r="BO73" s="1291"/>
      <c r="BP73" s="1274">
        <v>19.5</v>
      </c>
      <c r="BQ73" s="1274"/>
      <c r="BR73" s="1274"/>
      <c r="BS73" s="1274"/>
      <c r="BT73" s="1274"/>
      <c r="BU73" s="1274"/>
      <c r="BV73" s="1274"/>
      <c r="BW73" s="1274"/>
      <c r="BX73" s="1274">
        <v>35.799999999999997</v>
      </c>
      <c r="BY73" s="1274"/>
      <c r="BZ73" s="1274"/>
      <c r="CA73" s="1274"/>
      <c r="CB73" s="1274"/>
      <c r="CC73" s="1274"/>
      <c r="CD73" s="1274"/>
      <c r="CE73" s="1274"/>
      <c r="CF73" s="1274">
        <v>30.2</v>
      </c>
      <c r="CG73" s="1274"/>
      <c r="CH73" s="1274"/>
      <c r="CI73" s="1274"/>
      <c r="CJ73" s="1274"/>
      <c r="CK73" s="1274"/>
      <c r="CL73" s="1274"/>
      <c r="CM73" s="1274"/>
      <c r="CN73" s="1274">
        <v>29.2</v>
      </c>
      <c r="CO73" s="1274"/>
      <c r="CP73" s="1274"/>
      <c r="CQ73" s="1274"/>
      <c r="CR73" s="1274"/>
      <c r="CS73" s="1274"/>
      <c r="CT73" s="1274"/>
      <c r="CU73" s="1274"/>
      <c r="CV73" s="1274">
        <v>15.6</v>
      </c>
      <c r="CW73" s="1274"/>
      <c r="CX73" s="1274"/>
      <c r="CY73" s="1274"/>
      <c r="CZ73" s="1274"/>
      <c r="DA73" s="1274"/>
      <c r="DB73" s="1274"/>
      <c r="DC73" s="1274"/>
    </row>
    <row r="74" spans="2:107" x14ac:dyDescent="0.15">
      <c r="B74" s="372"/>
      <c r="G74" s="1289"/>
      <c r="H74" s="1289"/>
      <c r="I74" s="1289"/>
      <c r="J74" s="1289"/>
      <c r="K74" s="1294"/>
      <c r="L74" s="1294"/>
      <c r="M74" s="1294"/>
      <c r="N74" s="1294"/>
      <c r="AM74" s="381"/>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2"/>
      <c r="G75" s="1289"/>
      <c r="H75" s="1289"/>
      <c r="I75" s="1284"/>
      <c r="J75" s="1284"/>
      <c r="K75" s="1290"/>
      <c r="L75" s="1290"/>
      <c r="M75" s="1290"/>
      <c r="N75" s="1290"/>
      <c r="AM75" s="381"/>
      <c r="AN75" s="1291"/>
      <c r="AO75" s="1291"/>
      <c r="AP75" s="1291"/>
      <c r="AQ75" s="1291"/>
      <c r="AR75" s="1291"/>
      <c r="AS75" s="1291"/>
      <c r="AT75" s="1291"/>
      <c r="AU75" s="1291"/>
      <c r="AV75" s="1291"/>
      <c r="AW75" s="1291"/>
      <c r="AX75" s="1291"/>
      <c r="AY75" s="1291"/>
      <c r="AZ75" s="1291"/>
      <c r="BA75" s="1291"/>
      <c r="BB75" s="1291" t="s">
        <v>605</v>
      </c>
      <c r="BC75" s="1291"/>
      <c r="BD75" s="1291"/>
      <c r="BE75" s="1291"/>
      <c r="BF75" s="1291"/>
      <c r="BG75" s="1291"/>
      <c r="BH75" s="1291"/>
      <c r="BI75" s="1291"/>
      <c r="BJ75" s="1291"/>
      <c r="BK75" s="1291"/>
      <c r="BL75" s="1291"/>
      <c r="BM75" s="1291"/>
      <c r="BN75" s="1291"/>
      <c r="BO75" s="1291"/>
      <c r="BP75" s="1274">
        <v>8.4</v>
      </c>
      <c r="BQ75" s="1274"/>
      <c r="BR75" s="1274"/>
      <c r="BS75" s="1274"/>
      <c r="BT75" s="1274"/>
      <c r="BU75" s="1274"/>
      <c r="BV75" s="1274"/>
      <c r="BW75" s="1274"/>
      <c r="BX75" s="1274">
        <v>8.3000000000000007</v>
      </c>
      <c r="BY75" s="1274"/>
      <c r="BZ75" s="1274"/>
      <c r="CA75" s="1274"/>
      <c r="CB75" s="1274"/>
      <c r="CC75" s="1274"/>
      <c r="CD75" s="1274"/>
      <c r="CE75" s="1274"/>
      <c r="CF75" s="1274">
        <v>7.9</v>
      </c>
      <c r="CG75" s="1274"/>
      <c r="CH75" s="1274"/>
      <c r="CI75" s="1274"/>
      <c r="CJ75" s="1274"/>
      <c r="CK75" s="1274"/>
      <c r="CL75" s="1274"/>
      <c r="CM75" s="1274"/>
      <c r="CN75" s="1274">
        <v>7.7</v>
      </c>
      <c r="CO75" s="1274"/>
      <c r="CP75" s="1274"/>
      <c r="CQ75" s="1274"/>
      <c r="CR75" s="1274"/>
      <c r="CS75" s="1274"/>
      <c r="CT75" s="1274"/>
      <c r="CU75" s="1274"/>
      <c r="CV75" s="1274">
        <v>7.3</v>
      </c>
      <c r="CW75" s="1274"/>
      <c r="CX75" s="1274"/>
      <c r="CY75" s="1274"/>
      <c r="CZ75" s="1274"/>
      <c r="DA75" s="1274"/>
      <c r="DB75" s="1274"/>
      <c r="DC75" s="1274"/>
    </row>
    <row r="76" spans="2:107" x14ac:dyDescent="0.15">
      <c r="B76" s="372"/>
      <c r="G76" s="1289"/>
      <c r="H76" s="1289"/>
      <c r="I76" s="1284"/>
      <c r="J76" s="1284"/>
      <c r="K76" s="1290"/>
      <c r="L76" s="1290"/>
      <c r="M76" s="1290"/>
      <c r="N76" s="1290"/>
      <c r="AM76" s="381"/>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2"/>
      <c r="G77" s="1284"/>
      <c r="H77" s="1284"/>
      <c r="I77" s="1284"/>
      <c r="J77" s="1284"/>
      <c r="K77" s="1294"/>
      <c r="L77" s="1294"/>
      <c r="M77" s="1294"/>
      <c r="N77" s="1294"/>
      <c r="AN77" s="1288" t="s">
        <v>603</v>
      </c>
      <c r="AO77" s="1288"/>
      <c r="AP77" s="1288"/>
      <c r="AQ77" s="1288"/>
      <c r="AR77" s="1288"/>
      <c r="AS77" s="1288"/>
      <c r="AT77" s="1288"/>
      <c r="AU77" s="1288"/>
      <c r="AV77" s="1288"/>
      <c r="AW77" s="1288"/>
      <c r="AX77" s="1288"/>
      <c r="AY77" s="1288"/>
      <c r="AZ77" s="1288"/>
      <c r="BA77" s="1288"/>
      <c r="BB77" s="1291" t="s">
        <v>601</v>
      </c>
      <c r="BC77" s="1291"/>
      <c r="BD77" s="1291"/>
      <c r="BE77" s="1291"/>
      <c r="BF77" s="1291"/>
      <c r="BG77" s="1291"/>
      <c r="BH77" s="1291"/>
      <c r="BI77" s="1291"/>
      <c r="BJ77" s="1291"/>
      <c r="BK77" s="1291"/>
      <c r="BL77" s="1291"/>
      <c r="BM77" s="1291"/>
      <c r="BN77" s="1291"/>
      <c r="BO77" s="1291"/>
      <c r="BP77" s="1274">
        <v>55.2</v>
      </c>
      <c r="BQ77" s="1274"/>
      <c r="BR77" s="1274"/>
      <c r="BS77" s="1274"/>
      <c r="BT77" s="1274"/>
      <c r="BU77" s="1274"/>
      <c r="BV77" s="1274"/>
      <c r="BW77" s="1274"/>
      <c r="BX77" s="1274">
        <v>54</v>
      </c>
      <c r="BY77" s="1274"/>
      <c r="BZ77" s="1274"/>
      <c r="CA77" s="1274"/>
      <c r="CB77" s="1274"/>
      <c r="CC77" s="1274"/>
      <c r="CD77" s="1274"/>
      <c r="CE77" s="1274"/>
      <c r="CF77" s="1274">
        <v>58.9</v>
      </c>
      <c r="CG77" s="1274"/>
      <c r="CH77" s="1274"/>
      <c r="CI77" s="1274"/>
      <c r="CJ77" s="1274"/>
      <c r="CK77" s="1274"/>
      <c r="CL77" s="1274"/>
      <c r="CM77" s="1274"/>
      <c r="CN77" s="1274">
        <v>51.4</v>
      </c>
      <c r="CO77" s="1274"/>
      <c r="CP77" s="1274"/>
      <c r="CQ77" s="1274"/>
      <c r="CR77" s="1274"/>
      <c r="CS77" s="1274"/>
      <c r="CT77" s="1274"/>
      <c r="CU77" s="1274"/>
      <c r="CV77" s="1274">
        <v>46.8</v>
      </c>
      <c r="CW77" s="1274"/>
      <c r="CX77" s="1274"/>
      <c r="CY77" s="1274"/>
      <c r="CZ77" s="1274"/>
      <c r="DA77" s="1274"/>
      <c r="DB77" s="1274"/>
      <c r="DC77" s="1274"/>
    </row>
    <row r="78" spans="2:107" x14ac:dyDescent="0.15">
      <c r="B78" s="372"/>
      <c r="G78" s="1284"/>
      <c r="H78" s="1284"/>
      <c r="I78" s="1284"/>
      <c r="J78" s="1284"/>
      <c r="K78" s="1294"/>
      <c r="L78" s="1294"/>
      <c r="M78" s="1294"/>
      <c r="N78" s="1294"/>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2"/>
      <c r="G79" s="1284"/>
      <c r="H79" s="1284"/>
      <c r="I79" s="1293"/>
      <c r="J79" s="1293"/>
      <c r="K79" s="1295"/>
      <c r="L79" s="1295"/>
      <c r="M79" s="1295"/>
      <c r="N79" s="1295"/>
      <c r="AN79" s="1288"/>
      <c r="AO79" s="1288"/>
      <c r="AP79" s="1288"/>
      <c r="AQ79" s="1288"/>
      <c r="AR79" s="1288"/>
      <c r="AS79" s="1288"/>
      <c r="AT79" s="1288"/>
      <c r="AU79" s="1288"/>
      <c r="AV79" s="1288"/>
      <c r="AW79" s="1288"/>
      <c r="AX79" s="1288"/>
      <c r="AY79" s="1288"/>
      <c r="AZ79" s="1288"/>
      <c r="BA79" s="1288"/>
      <c r="BB79" s="1291" t="s">
        <v>605</v>
      </c>
      <c r="BC79" s="1291"/>
      <c r="BD79" s="1291"/>
      <c r="BE79" s="1291"/>
      <c r="BF79" s="1291"/>
      <c r="BG79" s="1291"/>
      <c r="BH79" s="1291"/>
      <c r="BI79" s="1291"/>
      <c r="BJ79" s="1291"/>
      <c r="BK79" s="1291"/>
      <c r="BL79" s="1291"/>
      <c r="BM79" s="1291"/>
      <c r="BN79" s="1291"/>
      <c r="BO79" s="1291"/>
      <c r="BP79" s="1274">
        <v>12.5</v>
      </c>
      <c r="BQ79" s="1274"/>
      <c r="BR79" s="1274"/>
      <c r="BS79" s="1274"/>
      <c r="BT79" s="1274"/>
      <c r="BU79" s="1274"/>
      <c r="BV79" s="1274"/>
      <c r="BW79" s="1274"/>
      <c r="BX79" s="1274">
        <v>11.5</v>
      </c>
      <c r="BY79" s="1274"/>
      <c r="BZ79" s="1274"/>
      <c r="CA79" s="1274"/>
      <c r="CB79" s="1274"/>
      <c r="CC79" s="1274"/>
      <c r="CD79" s="1274"/>
      <c r="CE79" s="1274"/>
      <c r="CF79" s="1274">
        <v>10.8</v>
      </c>
      <c r="CG79" s="1274"/>
      <c r="CH79" s="1274"/>
      <c r="CI79" s="1274"/>
      <c r="CJ79" s="1274"/>
      <c r="CK79" s="1274"/>
      <c r="CL79" s="1274"/>
      <c r="CM79" s="1274"/>
      <c r="CN79" s="1274">
        <v>10.199999999999999</v>
      </c>
      <c r="CO79" s="1274"/>
      <c r="CP79" s="1274"/>
      <c r="CQ79" s="1274"/>
      <c r="CR79" s="1274"/>
      <c r="CS79" s="1274"/>
      <c r="CT79" s="1274"/>
      <c r="CU79" s="1274"/>
      <c r="CV79" s="1274">
        <v>9.9</v>
      </c>
      <c r="CW79" s="1274"/>
      <c r="CX79" s="1274"/>
      <c r="CY79" s="1274"/>
      <c r="CZ79" s="1274"/>
      <c r="DA79" s="1274"/>
      <c r="DB79" s="1274"/>
      <c r="DC79" s="1274"/>
    </row>
    <row r="80" spans="2:107" x14ac:dyDescent="0.15">
      <c r="B80" s="372"/>
      <c r="G80" s="1284"/>
      <c r="H80" s="1284"/>
      <c r="I80" s="1293"/>
      <c r="J80" s="1293"/>
      <c r="K80" s="1295"/>
      <c r="L80" s="1295"/>
      <c r="M80" s="1295"/>
      <c r="N80" s="1295"/>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2"/>
    </row>
    <row r="82" spans="2:109" ht="17.25" x14ac:dyDescent="0.1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x14ac:dyDescent="0.15">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x14ac:dyDescent="0.15">
      <c r="DD84" s="365"/>
      <c r="DE84" s="365"/>
    </row>
    <row r="85" spans="2:109" x14ac:dyDescent="0.15">
      <c r="DD85" s="365"/>
      <c r="DE85" s="365"/>
    </row>
    <row r="86" spans="2:109" hidden="1" x14ac:dyDescent="0.15">
      <c r="DD86" s="365"/>
      <c r="DE86" s="365"/>
    </row>
    <row r="87" spans="2:109" hidden="1" x14ac:dyDescent="0.15">
      <c r="K87" s="400"/>
      <c r="AQ87" s="400"/>
      <c r="BC87" s="400"/>
      <c r="BO87" s="400"/>
      <c r="CA87" s="400"/>
      <c r="CM87" s="400"/>
      <c r="CY87" s="400"/>
      <c r="DD87" s="365"/>
      <c r="DE87" s="365"/>
    </row>
    <row r="88" spans="2:109" hidden="1" x14ac:dyDescent="0.15">
      <c r="DD88" s="365"/>
      <c r="DE88" s="365"/>
    </row>
    <row r="89" spans="2:109" hidden="1" x14ac:dyDescent="0.15">
      <c r="DD89" s="365"/>
      <c r="DE89" s="365"/>
    </row>
    <row r="90" spans="2:109" hidden="1" x14ac:dyDescent="0.15">
      <c r="DD90" s="365"/>
      <c r="DE90" s="365"/>
    </row>
    <row r="91" spans="2:109"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6i/qSk9QrTxZrOO9zCeEdo+wkqvSmf6I8TSjPJiioY3dyYkj0mdu0Y3iL3exi9eSUSg855oZr3L3/SDWpIzzQ==" saltValue="A8o4nFBGD1dPD/GkJcVl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4pO0gAdFjeNb7ip2Y2pdDrlRcaxCeYsxpYk6EKvc284MjIVWIwW8X/o88tkgPSF9xVojSlLXv6uDxZHOfpHdQ==" saltValue="NUDZRsMI9VysPN1cRCL3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blFPVk+bJMeY3DQy8GUc9oXBklObkZipAHky/0ihgT4rPk2KXlq38D+R+Bk9oelDc148O/eGUyuyL2LAZrYtw==" saltValue="EKa/td+WKjA1sIvmnrCr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545</v>
      </c>
      <c r="G2" s="134"/>
      <c r="H2" s="135"/>
    </row>
    <row r="3" spans="1:8" x14ac:dyDescent="0.15">
      <c r="A3" s="131" t="s">
        <v>538</v>
      </c>
      <c r="B3" s="136"/>
      <c r="C3" s="137"/>
      <c r="D3" s="138">
        <v>30449</v>
      </c>
      <c r="E3" s="139"/>
      <c r="F3" s="140">
        <v>136577</v>
      </c>
      <c r="G3" s="141"/>
      <c r="H3" s="142"/>
    </row>
    <row r="4" spans="1:8" x14ac:dyDescent="0.15">
      <c r="A4" s="143"/>
      <c r="B4" s="144"/>
      <c r="C4" s="145"/>
      <c r="D4" s="146">
        <v>24775</v>
      </c>
      <c r="E4" s="147"/>
      <c r="F4" s="148">
        <v>59645</v>
      </c>
      <c r="G4" s="149"/>
      <c r="H4" s="150"/>
    </row>
    <row r="5" spans="1:8" x14ac:dyDescent="0.15">
      <c r="A5" s="131" t="s">
        <v>540</v>
      </c>
      <c r="B5" s="136"/>
      <c r="C5" s="137"/>
      <c r="D5" s="138">
        <v>53872</v>
      </c>
      <c r="E5" s="139"/>
      <c r="F5" s="140">
        <v>132212</v>
      </c>
      <c r="G5" s="141"/>
      <c r="H5" s="142"/>
    </row>
    <row r="6" spans="1:8" x14ac:dyDescent="0.15">
      <c r="A6" s="143"/>
      <c r="B6" s="144"/>
      <c r="C6" s="145"/>
      <c r="D6" s="146">
        <v>28376</v>
      </c>
      <c r="E6" s="147"/>
      <c r="F6" s="148">
        <v>67114</v>
      </c>
      <c r="G6" s="149"/>
      <c r="H6" s="150"/>
    </row>
    <row r="7" spans="1:8" x14ac:dyDescent="0.15">
      <c r="A7" s="131" t="s">
        <v>541</v>
      </c>
      <c r="B7" s="136"/>
      <c r="C7" s="137"/>
      <c r="D7" s="138">
        <v>53110</v>
      </c>
      <c r="E7" s="139"/>
      <c r="F7" s="140">
        <v>93741</v>
      </c>
      <c r="G7" s="141"/>
      <c r="H7" s="142"/>
    </row>
    <row r="8" spans="1:8" x14ac:dyDescent="0.15">
      <c r="A8" s="143"/>
      <c r="B8" s="144"/>
      <c r="C8" s="145"/>
      <c r="D8" s="146">
        <v>42162</v>
      </c>
      <c r="E8" s="147"/>
      <c r="F8" s="148">
        <v>46285</v>
      </c>
      <c r="G8" s="149"/>
      <c r="H8" s="150"/>
    </row>
    <row r="9" spans="1:8" x14ac:dyDescent="0.15">
      <c r="A9" s="131" t="s">
        <v>542</v>
      </c>
      <c r="B9" s="136"/>
      <c r="C9" s="137"/>
      <c r="D9" s="138">
        <v>49097</v>
      </c>
      <c r="E9" s="139"/>
      <c r="F9" s="140">
        <v>107537</v>
      </c>
      <c r="G9" s="141"/>
      <c r="H9" s="142"/>
    </row>
    <row r="10" spans="1:8" x14ac:dyDescent="0.15">
      <c r="A10" s="143"/>
      <c r="B10" s="144"/>
      <c r="C10" s="145"/>
      <c r="D10" s="146">
        <v>37195</v>
      </c>
      <c r="E10" s="147"/>
      <c r="F10" s="148">
        <v>57923</v>
      </c>
      <c r="G10" s="149"/>
      <c r="H10" s="150"/>
    </row>
    <row r="11" spans="1:8" x14ac:dyDescent="0.15">
      <c r="A11" s="131" t="s">
        <v>543</v>
      </c>
      <c r="B11" s="136"/>
      <c r="C11" s="137"/>
      <c r="D11" s="138">
        <v>40313</v>
      </c>
      <c r="E11" s="139"/>
      <c r="F11" s="140">
        <v>113913</v>
      </c>
      <c r="G11" s="141"/>
      <c r="H11" s="142"/>
    </row>
    <row r="12" spans="1:8" x14ac:dyDescent="0.15">
      <c r="A12" s="143"/>
      <c r="B12" s="144"/>
      <c r="C12" s="151"/>
      <c r="D12" s="146">
        <v>31749</v>
      </c>
      <c r="E12" s="147"/>
      <c r="F12" s="148">
        <v>53160</v>
      </c>
      <c r="G12" s="149"/>
      <c r="H12" s="150"/>
    </row>
    <row r="13" spans="1:8" x14ac:dyDescent="0.15">
      <c r="A13" s="131"/>
      <c r="B13" s="136"/>
      <c r="C13" s="152"/>
      <c r="D13" s="153">
        <v>45368</v>
      </c>
      <c r="E13" s="154"/>
      <c r="F13" s="155">
        <v>116796</v>
      </c>
      <c r="G13" s="156"/>
      <c r="H13" s="142"/>
    </row>
    <row r="14" spans="1:8" x14ac:dyDescent="0.15">
      <c r="A14" s="143"/>
      <c r="B14" s="144"/>
      <c r="C14" s="145"/>
      <c r="D14" s="146">
        <v>32851</v>
      </c>
      <c r="E14" s="147"/>
      <c r="F14" s="148">
        <v>56825</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4.6100000000000003</v>
      </c>
      <c r="C19" s="157">
        <f>ROUND(VALUE(SUBSTITUTE(実質収支比率等に係る経年分析!G$48,"▲","-")),2)</f>
        <v>6.99</v>
      </c>
      <c r="D19" s="157">
        <f>ROUND(VALUE(SUBSTITUTE(実質収支比率等に係る経年分析!H$48,"▲","-")),2)</f>
        <v>10.28</v>
      </c>
      <c r="E19" s="157">
        <f>ROUND(VALUE(SUBSTITUTE(実質収支比率等に係る経年分析!I$48,"▲","-")),2)</f>
        <v>9.3000000000000007</v>
      </c>
      <c r="F19" s="157">
        <f>ROUND(VALUE(SUBSTITUTE(実質収支比率等に係る経年分析!J$48,"▲","-")),2)</f>
        <v>11.52</v>
      </c>
    </row>
    <row r="20" spans="1:11" x14ac:dyDescent="0.15">
      <c r="A20" s="157" t="s">
        <v>49</v>
      </c>
      <c r="B20" s="157">
        <f>ROUND(VALUE(SUBSTITUTE(実質収支比率等に係る経年分析!F$47,"▲","-")),2)</f>
        <v>19.84</v>
      </c>
      <c r="C20" s="157">
        <f>ROUND(VALUE(SUBSTITUTE(実質収支比率等に係る経年分析!G$47,"▲","-")),2)</f>
        <v>14.69</v>
      </c>
      <c r="D20" s="157">
        <f>ROUND(VALUE(SUBSTITUTE(実質収支比率等に係る経年分析!H$47,"▲","-")),2)</f>
        <v>13.24</v>
      </c>
      <c r="E20" s="157">
        <f>ROUND(VALUE(SUBSTITUTE(実質収支比率等に係る経年分析!I$47,"▲","-")),2)</f>
        <v>8.75</v>
      </c>
      <c r="F20" s="157">
        <f>ROUND(VALUE(SUBSTITUTE(実質収支比率等に係る経年分析!J$47,"▲","-")),2)</f>
        <v>10.39</v>
      </c>
    </row>
    <row r="21" spans="1:11" x14ac:dyDescent="0.15">
      <c r="A21" s="157" t="s">
        <v>50</v>
      </c>
      <c r="B21" s="157">
        <f>IF(ISNUMBER(VALUE(SUBSTITUTE(実質収支比率等に係る経年分析!F$49,"▲","-"))),ROUND(VALUE(SUBSTITUTE(実質収支比率等に係る経年分析!F$49,"▲","-")),2),NA())</f>
        <v>-5.72</v>
      </c>
      <c r="C21" s="157">
        <f>IF(ISNUMBER(VALUE(SUBSTITUTE(実質収支比率等に係る経年分析!G$49,"▲","-"))),ROUND(VALUE(SUBSTITUTE(実質収支比率等に係る経年分析!G$49,"▲","-")),2),NA())</f>
        <v>-2.85</v>
      </c>
      <c r="D21" s="157">
        <f>IF(ISNUMBER(VALUE(SUBSTITUTE(実質収支比率等に係る経年分析!H$49,"▲","-"))),ROUND(VALUE(SUBSTITUTE(実質収支比率等に係る経年分析!H$49,"▲","-")),2),NA())</f>
        <v>2.16</v>
      </c>
      <c r="E21" s="157">
        <f>IF(ISNUMBER(VALUE(SUBSTITUTE(実質収支比率等に係る経年分析!I$49,"▲","-"))),ROUND(VALUE(SUBSTITUTE(実質収支比率等に係る経年分析!I$49,"▲","-")),2),NA())</f>
        <v>-6</v>
      </c>
      <c r="F21" s="157">
        <f>IF(ISNUMBER(VALUE(SUBSTITUTE(実質収支比率等に係る経年分析!J$49,"▲","-"))),ROUND(VALUE(SUBSTITUTE(実質収支比率等に係る経年分析!J$49,"▲","-")),2),NA())</f>
        <v>5.05</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#VALUE!</v>
      </c>
      <c r="C27" s="158" t="e">
        <f>IF(ROUND(VALUE(SUBSTITUTE(連結実質赤字比率に係る赤字・黒字の構成分析!F$43,"▲", "-")), 2) &gt;= 0, ABS(ROUND(VALUE(SUBSTITUTE(連結実質赤字比率に係る赤字・黒字の構成分析!F$43,"▲", "-")), 2)), NA())</f>
        <v>#VALUE!</v>
      </c>
      <c r="D27" s="158" t="e">
        <f>IF(ROUND(VALUE(SUBSTITUTE(連結実質赤字比率に係る赤字・黒字の構成分析!G$43,"▲", "-")), 2) &lt; 0, ABS(ROUND(VALUE(SUBSTITUTE(連結実質赤字比率に係る赤字・黒字の構成分析!G$43,"▲", "-")), 2)), NA())</f>
        <v>#VALUE!</v>
      </c>
      <c r="E27" s="158" t="e">
        <f>IF(ROUND(VALUE(SUBSTITUTE(連結実質赤字比率に係る赤字・黒字の構成分析!G$43,"▲", "-")), 2) &gt;= 0, ABS(ROUND(VALUE(SUBSTITUTE(連結実質赤字比率に係る赤字・黒字の構成分析!G$43,"▲", "-")), 2)), NA())</f>
        <v>#VALUE!</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後期高齢者医療特別会計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0.09</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0.12</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0.01</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0.34</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同和地区住宅新築資金等貸付事業特別会計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農業集落排水事業特別会計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0.01</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0.01</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0.01</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0.01</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0.01</v>
      </c>
    </row>
    <row r="32" spans="1:11" x14ac:dyDescent="0.15">
      <c r="A32" s="158" t="str">
        <f>IF(連結実質赤字比率に係る赤字・黒字の構成分析!C$38="",NA(),連結実質赤字比率に係る赤字・黒字の構成分析!C$38)</f>
        <v>下水道事業特別会計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0.01</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0.01</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0.01</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0.01</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0.01</v>
      </c>
    </row>
    <row r="33" spans="1:16" x14ac:dyDescent="0.15">
      <c r="A33" s="158" t="str">
        <f>IF(連結実質赤字比率に係る赤字・黒字の構成分析!C$37="",NA(),連結実質赤字比率に係る赤字・黒字の構成分析!C$37)</f>
        <v>介護保険特別会計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0.62</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0.56999999999999995</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1.33</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1.28</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1.44</v>
      </c>
    </row>
    <row r="34" spans="1:16" x14ac:dyDescent="0.15">
      <c r="A34" s="158" t="str">
        <f>IF(連結実質赤字比率に係る赤字・黒字の構成分析!C$36="",NA(),連結実質赤字比率に係る赤字・黒字の構成分析!C$36)</f>
        <v>国民健康保険特別会計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1.3</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0.52</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2.65</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4.21</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4.83</v>
      </c>
    </row>
    <row r="35" spans="1:16" x14ac:dyDescent="0.15">
      <c r="A35" s="158" t="str">
        <f>IF(連結実質赤字比率に係る赤字・黒字の構成分析!C$35="",NA(),連結実質赤字比率に係る赤字・黒字の構成分析!C$35)</f>
        <v>一般会計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4.5999999999999996</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6.98</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10.28</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9.2899999999999991</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11.51</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23.21</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21.77</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21.57</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22.96</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23.96</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546</v>
      </c>
      <c r="E42" s="159"/>
      <c r="F42" s="159"/>
      <c r="G42" s="159">
        <f>'実質公債費比率（分子）の構造'!L$52</f>
        <v>551</v>
      </c>
      <c r="H42" s="159"/>
      <c r="I42" s="159"/>
      <c r="J42" s="159">
        <f>'実質公債費比率（分子）の構造'!M$52</f>
        <v>507</v>
      </c>
      <c r="K42" s="159"/>
      <c r="L42" s="159"/>
      <c r="M42" s="159">
        <f>'実質公債費比率（分子）の構造'!N$52</f>
        <v>474</v>
      </c>
      <c r="N42" s="159"/>
      <c r="O42" s="159"/>
      <c r="P42" s="159">
        <f>'実質公債費比率（分子）の構造'!O$52</f>
        <v>461</v>
      </c>
    </row>
    <row r="43" spans="1:16" x14ac:dyDescent="0.15">
      <c r="A43" s="159" t="s">
        <v>58</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28</v>
      </c>
      <c r="C44" s="159"/>
      <c r="D44" s="159"/>
      <c r="E44" s="159">
        <f>'実質公債費比率（分子）の構造'!L$50</f>
        <v>24</v>
      </c>
      <c r="F44" s="159"/>
      <c r="G44" s="159"/>
      <c r="H44" s="159">
        <f>'実質公債費比率（分子）の構造'!M$50</f>
        <v>24</v>
      </c>
      <c r="I44" s="159"/>
      <c r="J44" s="159"/>
      <c r="K44" s="159">
        <f>'実質公債費比率（分子）の構造'!N$50</f>
        <v>22</v>
      </c>
      <c r="L44" s="159"/>
      <c r="M44" s="159"/>
      <c r="N44" s="159">
        <f>'実質公債費比率（分子）の構造'!O$50</f>
        <v>9</v>
      </c>
      <c r="O44" s="159"/>
      <c r="P44" s="159"/>
    </row>
    <row r="45" spans="1:16" x14ac:dyDescent="0.15">
      <c r="A45" s="159" t="s">
        <v>60</v>
      </c>
      <c r="B45" s="159">
        <f>'実質公債費比率（分子）の構造'!K$49</f>
        <v>9</v>
      </c>
      <c r="C45" s="159"/>
      <c r="D45" s="159"/>
      <c r="E45" s="159">
        <f>'実質公債費比率（分子）の構造'!L$49</f>
        <v>10</v>
      </c>
      <c r="F45" s="159"/>
      <c r="G45" s="159"/>
      <c r="H45" s="159">
        <f>'実質公債費比率（分子）の構造'!M$49</f>
        <v>9</v>
      </c>
      <c r="I45" s="159"/>
      <c r="J45" s="159"/>
      <c r="K45" s="159">
        <f>'実質公債費比率（分子）の構造'!N$49</f>
        <v>5</v>
      </c>
      <c r="L45" s="159"/>
      <c r="M45" s="159"/>
      <c r="N45" s="159">
        <f>'実質公債費比率（分子）の構造'!O$49</f>
        <v>5</v>
      </c>
      <c r="O45" s="159"/>
      <c r="P45" s="159"/>
    </row>
    <row r="46" spans="1:16" x14ac:dyDescent="0.15">
      <c r="A46" s="159" t="s">
        <v>61</v>
      </c>
      <c r="B46" s="159">
        <f>'実質公債費比率（分子）の構造'!K$48</f>
        <v>248</v>
      </c>
      <c r="C46" s="159"/>
      <c r="D46" s="159"/>
      <c r="E46" s="159">
        <f>'実質公債費比率（分子）の構造'!L$48</f>
        <v>254</v>
      </c>
      <c r="F46" s="159"/>
      <c r="G46" s="159"/>
      <c r="H46" s="159">
        <f>'実質公債費比率（分子）の構造'!M$48</f>
        <v>241</v>
      </c>
      <c r="I46" s="159"/>
      <c r="J46" s="159"/>
      <c r="K46" s="159">
        <f>'実質公債費比率（分子）の構造'!N$48</f>
        <v>248</v>
      </c>
      <c r="L46" s="159"/>
      <c r="M46" s="159"/>
      <c r="N46" s="159">
        <f>'実質公債費比率（分子）の構造'!O$48</f>
        <v>226</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478</v>
      </c>
      <c r="C49" s="159"/>
      <c r="D49" s="159"/>
      <c r="E49" s="159">
        <f>'実質公債費比率（分子）の構造'!L$45</f>
        <v>464</v>
      </c>
      <c r="F49" s="159"/>
      <c r="G49" s="159"/>
      <c r="H49" s="159">
        <f>'実質公債費比率（分子）の構造'!M$45</f>
        <v>429</v>
      </c>
      <c r="I49" s="159"/>
      <c r="J49" s="159"/>
      <c r="K49" s="159">
        <f>'実質公債費比率（分子）の構造'!N$45</f>
        <v>403</v>
      </c>
      <c r="L49" s="159"/>
      <c r="M49" s="159"/>
      <c r="N49" s="159">
        <f>'実質公債費比率（分子）の構造'!O$45</f>
        <v>390</v>
      </c>
      <c r="O49" s="159"/>
      <c r="P49" s="159"/>
    </row>
    <row r="50" spans="1:16" x14ac:dyDescent="0.15">
      <c r="A50" s="159" t="s">
        <v>65</v>
      </c>
      <c r="B50" s="159" t="e">
        <f>NA()</f>
        <v>#N/A</v>
      </c>
      <c r="C50" s="159">
        <f>IF(ISNUMBER('実質公債費比率（分子）の構造'!K$53),'実質公債費比率（分子）の構造'!K$53,NA())</f>
        <v>217</v>
      </c>
      <c r="D50" s="159" t="e">
        <f>NA()</f>
        <v>#N/A</v>
      </c>
      <c r="E50" s="159" t="e">
        <f>NA()</f>
        <v>#N/A</v>
      </c>
      <c r="F50" s="159">
        <f>IF(ISNUMBER('実質公債費比率（分子）の構造'!L$53),'実質公債費比率（分子）の構造'!L$53,NA())</f>
        <v>201</v>
      </c>
      <c r="G50" s="159" t="e">
        <f>NA()</f>
        <v>#N/A</v>
      </c>
      <c r="H50" s="159" t="e">
        <f>NA()</f>
        <v>#N/A</v>
      </c>
      <c r="I50" s="159">
        <f>IF(ISNUMBER('実質公債費比率（分子）の構造'!M$53),'実質公債費比率（分子）の構造'!M$53,NA())</f>
        <v>196</v>
      </c>
      <c r="J50" s="159" t="e">
        <f>NA()</f>
        <v>#N/A</v>
      </c>
      <c r="K50" s="159" t="e">
        <f>NA()</f>
        <v>#N/A</v>
      </c>
      <c r="L50" s="159">
        <f>IF(ISNUMBER('実質公債費比率（分子）の構造'!N$53),'実質公債費比率（分子）の構造'!N$53,NA())</f>
        <v>204</v>
      </c>
      <c r="M50" s="159" t="e">
        <f>NA()</f>
        <v>#N/A</v>
      </c>
      <c r="N50" s="159" t="e">
        <f>NA()</f>
        <v>#N/A</v>
      </c>
      <c r="O50" s="159">
        <f>IF(ISNUMBER('実質公債費比率（分子）の構造'!O$53),'実質公債費比率（分子）の構造'!O$53,NA())</f>
        <v>169</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4419</v>
      </c>
      <c r="E56" s="158"/>
      <c r="F56" s="158"/>
      <c r="G56" s="158">
        <f>'将来負担比率（分子）の構造'!J$52</f>
        <v>4222</v>
      </c>
      <c r="H56" s="158"/>
      <c r="I56" s="158"/>
      <c r="J56" s="158">
        <f>'将来負担比率（分子）の構造'!K$52</f>
        <v>4060</v>
      </c>
      <c r="K56" s="158"/>
      <c r="L56" s="158"/>
      <c r="M56" s="158">
        <f>'将来負担比率（分子）の構造'!L$52</f>
        <v>3912</v>
      </c>
      <c r="N56" s="158"/>
      <c r="O56" s="158"/>
      <c r="P56" s="158">
        <f>'将来負担比率（分子）の構造'!M$52</f>
        <v>3791</v>
      </c>
    </row>
    <row r="57" spans="1:16" x14ac:dyDescent="0.15">
      <c r="A57" s="158" t="s">
        <v>36</v>
      </c>
      <c r="B57" s="158"/>
      <c r="C57" s="158"/>
      <c r="D57" s="158">
        <f>'将来負担比率（分子）の構造'!I$51</f>
        <v>345</v>
      </c>
      <c r="E57" s="158"/>
      <c r="F57" s="158"/>
      <c r="G57" s="158">
        <f>'将来負担比率（分子）の構造'!J$51</f>
        <v>297</v>
      </c>
      <c r="H57" s="158"/>
      <c r="I57" s="158"/>
      <c r="J57" s="158">
        <f>'将来負担比率（分子）の構造'!K$51</f>
        <v>294</v>
      </c>
      <c r="K57" s="158"/>
      <c r="L57" s="158"/>
      <c r="M57" s="158">
        <f>'将来負担比率（分子）の構造'!L$51</f>
        <v>325</v>
      </c>
      <c r="N57" s="158"/>
      <c r="O57" s="158"/>
      <c r="P57" s="158">
        <f>'将来負担比率（分子）の構造'!M$51</f>
        <v>250</v>
      </c>
    </row>
    <row r="58" spans="1:16" x14ac:dyDescent="0.15">
      <c r="A58" s="158" t="s">
        <v>35</v>
      </c>
      <c r="B58" s="158"/>
      <c r="C58" s="158"/>
      <c r="D58" s="158">
        <f>'将来負担比率（分子）の構造'!I$50</f>
        <v>1377</v>
      </c>
      <c r="E58" s="158"/>
      <c r="F58" s="158"/>
      <c r="G58" s="158">
        <f>'将来負担比率（分子）の構造'!J$50</f>
        <v>958</v>
      </c>
      <c r="H58" s="158"/>
      <c r="I58" s="158"/>
      <c r="J58" s="158">
        <f>'将来負担比率（分子）の構造'!K$50</f>
        <v>842</v>
      </c>
      <c r="K58" s="158"/>
      <c r="L58" s="158"/>
      <c r="M58" s="158">
        <f>'将来負担比率（分子）の構造'!L$50</f>
        <v>786</v>
      </c>
      <c r="N58" s="158"/>
      <c r="O58" s="158"/>
      <c r="P58" s="158">
        <f>'将来負担比率（分子）の構造'!M$50</f>
        <v>941</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29</v>
      </c>
      <c r="B62" s="158">
        <f>'将来負担比率（分子）の構造'!I$45</f>
        <v>837</v>
      </c>
      <c r="C62" s="158"/>
      <c r="D62" s="158"/>
      <c r="E62" s="158">
        <f>'将来負担比率（分子）の構造'!J$45</f>
        <v>834</v>
      </c>
      <c r="F62" s="158"/>
      <c r="G62" s="158"/>
      <c r="H62" s="158">
        <f>'将来負担比率（分子）の構造'!K$45</f>
        <v>752</v>
      </c>
      <c r="I62" s="158"/>
      <c r="J62" s="158"/>
      <c r="K62" s="158">
        <f>'将来負担比率（分子）の構造'!L$45</f>
        <v>765</v>
      </c>
      <c r="L62" s="158"/>
      <c r="M62" s="158"/>
      <c r="N62" s="158">
        <f>'将来負担比率（分子）の構造'!M$45</f>
        <v>743</v>
      </c>
      <c r="O62" s="158"/>
      <c r="P62" s="158"/>
    </row>
    <row r="63" spans="1:16" x14ac:dyDescent="0.15">
      <c r="A63" s="158" t="s">
        <v>28</v>
      </c>
      <c r="B63" s="158">
        <f>'将来負担比率（分子）の構造'!I$44</f>
        <v>102</v>
      </c>
      <c r="C63" s="158"/>
      <c r="D63" s="158"/>
      <c r="E63" s="158">
        <f>'将来負担比率（分子）の構造'!J$44</f>
        <v>85</v>
      </c>
      <c r="F63" s="158"/>
      <c r="G63" s="158"/>
      <c r="H63" s="158">
        <f>'将来負担比率（分子）の構造'!K$44</f>
        <v>119</v>
      </c>
      <c r="I63" s="158"/>
      <c r="J63" s="158"/>
      <c r="K63" s="158">
        <f>'将来負担比率（分子）の構造'!L$44</f>
        <v>196</v>
      </c>
      <c r="L63" s="158"/>
      <c r="M63" s="158"/>
      <c r="N63" s="158">
        <f>'将来負担比率（分子）の構造'!M$44</f>
        <v>179</v>
      </c>
      <c r="O63" s="158"/>
      <c r="P63" s="158"/>
    </row>
    <row r="64" spans="1:16" x14ac:dyDescent="0.15">
      <c r="A64" s="158" t="s">
        <v>27</v>
      </c>
      <c r="B64" s="158">
        <f>'将来負担比率（分子）の構造'!I$43</f>
        <v>2152</v>
      </c>
      <c r="C64" s="158"/>
      <c r="D64" s="158"/>
      <c r="E64" s="158">
        <f>'将来負担比率（分子）の構造'!J$43</f>
        <v>2069</v>
      </c>
      <c r="F64" s="158"/>
      <c r="G64" s="158"/>
      <c r="H64" s="158">
        <f>'将来負担比率（分子）の構造'!K$43</f>
        <v>1890</v>
      </c>
      <c r="I64" s="158"/>
      <c r="J64" s="158"/>
      <c r="K64" s="158">
        <f>'将来負担比率（分子）の構造'!L$43</f>
        <v>1765</v>
      </c>
      <c r="L64" s="158"/>
      <c r="M64" s="158"/>
      <c r="N64" s="158">
        <f>'将来負担比率（分子）の構造'!M$43</f>
        <v>1540</v>
      </c>
      <c r="O64" s="158"/>
      <c r="P64" s="158"/>
    </row>
    <row r="65" spans="1:16" x14ac:dyDescent="0.15">
      <c r="A65" s="158" t="s">
        <v>26</v>
      </c>
      <c r="B65" s="158">
        <f>'将来負担比率（分子）の構造'!I$42</f>
        <v>118</v>
      </c>
      <c r="C65" s="158"/>
      <c r="D65" s="158"/>
      <c r="E65" s="158">
        <f>'将来負担比率（分子）の構造'!J$42</f>
        <v>95</v>
      </c>
      <c r="F65" s="158"/>
      <c r="G65" s="158"/>
      <c r="H65" s="158">
        <f>'将来負担比率（分子）の構造'!K$42</f>
        <v>72</v>
      </c>
      <c r="I65" s="158"/>
      <c r="J65" s="158"/>
      <c r="K65" s="158">
        <f>'将来負担比率（分子）の構造'!L$42</f>
        <v>51</v>
      </c>
      <c r="L65" s="158"/>
      <c r="M65" s="158"/>
      <c r="N65" s="158">
        <f>'将来負担比率（分子）の構造'!M$42</f>
        <v>43</v>
      </c>
      <c r="O65" s="158"/>
      <c r="P65" s="158"/>
    </row>
    <row r="66" spans="1:16" x14ac:dyDescent="0.15">
      <c r="A66" s="158" t="s">
        <v>25</v>
      </c>
      <c r="B66" s="158">
        <f>'将来負担比率（分子）の構造'!I$41</f>
        <v>3428</v>
      </c>
      <c r="C66" s="158"/>
      <c r="D66" s="158"/>
      <c r="E66" s="158">
        <f>'将来負担比率（分子）の構造'!J$41</f>
        <v>3296</v>
      </c>
      <c r="F66" s="158"/>
      <c r="G66" s="158"/>
      <c r="H66" s="158">
        <f>'将来負担比率（分子）の構造'!K$41</f>
        <v>3154</v>
      </c>
      <c r="I66" s="158"/>
      <c r="J66" s="158"/>
      <c r="K66" s="158">
        <f>'将来負担比率（分子）の構造'!L$41</f>
        <v>3000</v>
      </c>
      <c r="L66" s="158"/>
      <c r="M66" s="158"/>
      <c r="N66" s="158">
        <f>'将来負担比率（分子）の構造'!M$41</f>
        <v>2874</v>
      </c>
      <c r="O66" s="158"/>
      <c r="P66" s="158"/>
    </row>
    <row r="67" spans="1:16" x14ac:dyDescent="0.15">
      <c r="A67" s="158" t="s">
        <v>69</v>
      </c>
      <c r="B67" s="158" t="e">
        <f>NA()</f>
        <v>#N/A</v>
      </c>
      <c r="C67" s="158">
        <f>IF(ISNUMBER('将来負担比率（分子）の構造'!I$53), IF('将来負担比率（分子）の構造'!I$53 &lt; 0, 0, '将来負担比率（分子）の構造'!I$53), NA())</f>
        <v>496</v>
      </c>
      <c r="D67" s="158" t="e">
        <f>NA()</f>
        <v>#N/A</v>
      </c>
      <c r="E67" s="158" t="e">
        <f>NA()</f>
        <v>#N/A</v>
      </c>
      <c r="F67" s="158">
        <f>IF(ISNUMBER('将来負担比率（分子）の構造'!J$53), IF('将来負担比率（分子）の構造'!J$53 &lt; 0, 0, '将来負担比率（分子）の構造'!J$53), NA())</f>
        <v>903</v>
      </c>
      <c r="G67" s="158" t="e">
        <f>NA()</f>
        <v>#N/A</v>
      </c>
      <c r="H67" s="158" t="e">
        <f>NA()</f>
        <v>#N/A</v>
      </c>
      <c r="I67" s="158">
        <f>IF(ISNUMBER('将来負担比率（分子）の構造'!K$53), IF('将来負担比率（分子）の構造'!K$53 &lt; 0, 0, '将来負担比率（分子）の構造'!K$53), NA())</f>
        <v>790</v>
      </c>
      <c r="J67" s="158" t="e">
        <f>NA()</f>
        <v>#N/A</v>
      </c>
      <c r="K67" s="158" t="e">
        <f>NA()</f>
        <v>#N/A</v>
      </c>
      <c r="L67" s="158">
        <f>IF(ISNUMBER('将来負担比率（分子）の構造'!L$53), IF('将来負担比率（分子）の構造'!L$53 &lt; 0, 0, '将来負担比率（分子）の構造'!L$53), NA())</f>
        <v>753</v>
      </c>
      <c r="M67" s="158" t="e">
        <f>NA()</f>
        <v>#N/A</v>
      </c>
      <c r="N67" s="158" t="e">
        <f>NA()</f>
        <v>#N/A</v>
      </c>
      <c r="O67" s="158">
        <f>IF(ISNUMBER('将来負担比率（分子）の構造'!M$53), IF('将来負担比率（分子）の構造'!M$53 &lt; 0, 0, '将来負担比率（分子）の構造'!M$53), NA())</f>
        <v>398</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406</v>
      </c>
      <c r="C72" s="162">
        <f>基金残高に係る経年分析!G55</f>
        <v>262</v>
      </c>
      <c r="D72" s="162">
        <f>基金残高に係る経年分析!H55</f>
        <v>307</v>
      </c>
    </row>
    <row r="73" spans="1:16" x14ac:dyDescent="0.15">
      <c r="A73" s="161" t="s">
        <v>72</v>
      </c>
      <c r="B73" s="162">
        <f>基金残高に係る経年分析!F56</f>
        <v>136</v>
      </c>
      <c r="C73" s="162">
        <f>基金残高に係る経年分析!G56</f>
        <v>136</v>
      </c>
      <c r="D73" s="162">
        <f>基金残高に係る経年分析!H56</f>
        <v>93</v>
      </c>
    </row>
    <row r="74" spans="1:16" x14ac:dyDescent="0.15">
      <c r="A74" s="161" t="s">
        <v>73</v>
      </c>
      <c r="B74" s="162">
        <f>基金残高に係る経年分析!F57</f>
        <v>146</v>
      </c>
      <c r="C74" s="162">
        <f>基金残高に係る経年分析!G57</f>
        <v>173</v>
      </c>
      <c r="D74" s="162">
        <f>基金残高に係る経年分析!H57</f>
        <v>186</v>
      </c>
    </row>
  </sheetData>
  <sheetProtection algorithmName="SHA-512" hashValue="a0WaxkGXDWqTZldRJXBDYPoomihz5AyghMKAYmQBqHD5ntuCljCEuJ0/DEJFjFs/DiMro1C3NIT5kTOVFOuOpw==" saltValue="Bx9jP6Fcn71k8A4UWAfc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33" t="s">
        <v>208</v>
      </c>
      <c r="DI1" s="634"/>
      <c r="DJ1" s="634"/>
      <c r="DK1" s="634"/>
      <c r="DL1" s="634"/>
      <c r="DM1" s="634"/>
      <c r="DN1" s="635"/>
      <c r="DO1" s="203"/>
      <c r="DP1" s="633" t="s">
        <v>209</v>
      </c>
      <c r="DQ1" s="634"/>
      <c r="DR1" s="634"/>
      <c r="DS1" s="634"/>
      <c r="DT1" s="634"/>
      <c r="DU1" s="634"/>
      <c r="DV1" s="634"/>
      <c r="DW1" s="634"/>
      <c r="DX1" s="634"/>
      <c r="DY1" s="634"/>
      <c r="DZ1" s="634"/>
      <c r="EA1" s="634"/>
      <c r="EB1" s="634"/>
      <c r="EC1" s="635"/>
      <c r="ED1" s="201"/>
      <c r="EE1" s="201"/>
      <c r="EF1" s="201"/>
      <c r="EG1" s="201"/>
      <c r="EH1" s="201"/>
      <c r="EI1" s="201"/>
      <c r="EJ1" s="201"/>
      <c r="EK1" s="201"/>
      <c r="EL1" s="201"/>
      <c r="EM1" s="201"/>
    </row>
    <row r="2" spans="2:143" ht="22.5" customHeight="1" x14ac:dyDescent="0.15">
      <c r="B2" s="204" t="s">
        <v>210</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36" t="s">
        <v>211</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212</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9" t="s">
        <v>213</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6" t="s">
        <v>1</v>
      </c>
      <c r="C4" s="637"/>
      <c r="D4" s="637"/>
      <c r="E4" s="637"/>
      <c r="F4" s="637"/>
      <c r="G4" s="637"/>
      <c r="H4" s="637"/>
      <c r="I4" s="637"/>
      <c r="J4" s="637"/>
      <c r="K4" s="637"/>
      <c r="L4" s="637"/>
      <c r="M4" s="637"/>
      <c r="N4" s="637"/>
      <c r="O4" s="637"/>
      <c r="P4" s="637"/>
      <c r="Q4" s="638"/>
      <c r="R4" s="636" t="s">
        <v>214</v>
      </c>
      <c r="S4" s="637"/>
      <c r="T4" s="637"/>
      <c r="U4" s="637"/>
      <c r="V4" s="637"/>
      <c r="W4" s="637"/>
      <c r="X4" s="637"/>
      <c r="Y4" s="638"/>
      <c r="Z4" s="636" t="s">
        <v>215</v>
      </c>
      <c r="AA4" s="637"/>
      <c r="AB4" s="637"/>
      <c r="AC4" s="638"/>
      <c r="AD4" s="636" t="s">
        <v>216</v>
      </c>
      <c r="AE4" s="637"/>
      <c r="AF4" s="637"/>
      <c r="AG4" s="637"/>
      <c r="AH4" s="637"/>
      <c r="AI4" s="637"/>
      <c r="AJ4" s="637"/>
      <c r="AK4" s="638"/>
      <c r="AL4" s="636" t="s">
        <v>215</v>
      </c>
      <c r="AM4" s="637"/>
      <c r="AN4" s="637"/>
      <c r="AO4" s="638"/>
      <c r="AP4" s="642" t="s">
        <v>217</v>
      </c>
      <c r="AQ4" s="642"/>
      <c r="AR4" s="642"/>
      <c r="AS4" s="642"/>
      <c r="AT4" s="642"/>
      <c r="AU4" s="642"/>
      <c r="AV4" s="642"/>
      <c r="AW4" s="642"/>
      <c r="AX4" s="642"/>
      <c r="AY4" s="642"/>
      <c r="AZ4" s="642"/>
      <c r="BA4" s="642"/>
      <c r="BB4" s="642"/>
      <c r="BC4" s="642"/>
      <c r="BD4" s="642"/>
      <c r="BE4" s="642"/>
      <c r="BF4" s="642"/>
      <c r="BG4" s="642" t="s">
        <v>218</v>
      </c>
      <c r="BH4" s="642"/>
      <c r="BI4" s="642"/>
      <c r="BJ4" s="642"/>
      <c r="BK4" s="642"/>
      <c r="BL4" s="642"/>
      <c r="BM4" s="642"/>
      <c r="BN4" s="642"/>
      <c r="BO4" s="642" t="s">
        <v>215</v>
      </c>
      <c r="BP4" s="642"/>
      <c r="BQ4" s="642"/>
      <c r="BR4" s="642"/>
      <c r="BS4" s="642" t="s">
        <v>219</v>
      </c>
      <c r="BT4" s="642"/>
      <c r="BU4" s="642"/>
      <c r="BV4" s="642"/>
      <c r="BW4" s="642"/>
      <c r="BX4" s="642"/>
      <c r="BY4" s="642"/>
      <c r="BZ4" s="642"/>
      <c r="CA4" s="642"/>
      <c r="CB4" s="642"/>
      <c r="CD4" s="639" t="s">
        <v>220</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s="207" customFormat="1" ht="11.25" customHeight="1" x14ac:dyDescent="0.15">
      <c r="B5" s="643" t="s">
        <v>221</v>
      </c>
      <c r="C5" s="644"/>
      <c r="D5" s="644"/>
      <c r="E5" s="644"/>
      <c r="F5" s="644"/>
      <c r="G5" s="644"/>
      <c r="H5" s="644"/>
      <c r="I5" s="644"/>
      <c r="J5" s="644"/>
      <c r="K5" s="644"/>
      <c r="L5" s="644"/>
      <c r="M5" s="644"/>
      <c r="N5" s="644"/>
      <c r="O5" s="644"/>
      <c r="P5" s="644"/>
      <c r="Q5" s="645"/>
      <c r="R5" s="646">
        <v>1157846</v>
      </c>
      <c r="S5" s="647"/>
      <c r="T5" s="647"/>
      <c r="U5" s="647"/>
      <c r="V5" s="647"/>
      <c r="W5" s="647"/>
      <c r="X5" s="647"/>
      <c r="Y5" s="648"/>
      <c r="Z5" s="649">
        <v>23</v>
      </c>
      <c r="AA5" s="649"/>
      <c r="AB5" s="649"/>
      <c r="AC5" s="649"/>
      <c r="AD5" s="650">
        <v>1157846</v>
      </c>
      <c r="AE5" s="650"/>
      <c r="AF5" s="650"/>
      <c r="AG5" s="650"/>
      <c r="AH5" s="650"/>
      <c r="AI5" s="650"/>
      <c r="AJ5" s="650"/>
      <c r="AK5" s="650"/>
      <c r="AL5" s="651">
        <v>40.1</v>
      </c>
      <c r="AM5" s="652"/>
      <c r="AN5" s="652"/>
      <c r="AO5" s="653"/>
      <c r="AP5" s="643" t="s">
        <v>222</v>
      </c>
      <c r="AQ5" s="644"/>
      <c r="AR5" s="644"/>
      <c r="AS5" s="644"/>
      <c r="AT5" s="644"/>
      <c r="AU5" s="644"/>
      <c r="AV5" s="644"/>
      <c r="AW5" s="644"/>
      <c r="AX5" s="644"/>
      <c r="AY5" s="644"/>
      <c r="AZ5" s="644"/>
      <c r="BA5" s="644"/>
      <c r="BB5" s="644"/>
      <c r="BC5" s="644"/>
      <c r="BD5" s="644"/>
      <c r="BE5" s="644"/>
      <c r="BF5" s="645"/>
      <c r="BG5" s="657">
        <v>1157502</v>
      </c>
      <c r="BH5" s="658"/>
      <c r="BI5" s="658"/>
      <c r="BJ5" s="658"/>
      <c r="BK5" s="658"/>
      <c r="BL5" s="658"/>
      <c r="BM5" s="658"/>
      <c r="BN5" s="659"/>
      <c r="BO5" s="660">
        <v>100</v>
      </c>
      <c r="BP5" s="660"/>
      <c r="BQ5" s="660"/>
      <c r="BR5" s="660"/>
      <c r="BS5" s="661" t="s">
        <v>174</v>
      </c>
      <c r="BT5" s="661"/>
      <c r="BU5" s="661"/>
      <c r="BV5" s="661"/>
      <c r="BW5" s="661"/>
      <c r="BX5" s="661"/>
      <c r="BY5" s="661"/>
      <c r="BZ5" s="661"/>
      <c r="CA5" s="661"/>
      <c r="CB5" s="665"/>
      <c r="CD5" s="639" t="s">
        <v>217</v>
      </c>
      <c r="CE5" s="640"/>
      <c r="CF5" s="640"/>
      <c r="CG5" s="640"/>
      <c r="CH5" s="640"/>
      <c r="CI5" s="640"/>
      <c r="CJ5" s="640"/>
      <c r="CK5" s="640"/>
      <c r="CL5" s="640"/>
      <c r="CM5" s="640"/>
      <c r="CN5" s="640"/>
      <c r="CO5" s="640"/>
      <c r="CP5" s="640"/>
      <c r="CQ5" s="641"/>
      <c r="CR5" s="639" t="s">
        <v>223</v>
      </c>
      <c r="CS5" s="640"/>
      <c r="CT5" s="640"/>
      <c r="CU5" s="640"/>
      <c r="CV5" s="640"/>
      <c r="CW5" s="640"/>
      <c r="CX5" s="640"/>
      <c r="CY5" s="641"/>
      <c r="CZ5" s="639" t="s">
        <v>215</v>
      </c>
      <c r="DA5" s="640"/>
      <c r="DB5" s="640"/>
      <c r="DC5" s="641"/>
      <c r="DD5" s="639" t="s">
        <v>224</v>
      </c>
      <c r="DE5" s="640"/>
      <c r="DF5" s="640"/>
      <c r="DG5" s="640"/>
      <c r="DH5" s="640"/>
      <c r="DI5" s="640"/>
      <c r="DJ5" s="640"/>
      <c r="DK5" s="640"/>
      <c r="DL5" s="640"/>
      <c r="DM5" s="640"/>
      <c r="DN5" s="640"/>
      <c r="DO5" s="640"/>
      <c r="DP5" s="641"/>
      <c r="DQ5" s="639" t="s">
        <v>225</v>
      </c>
      <c r="DR5" s="640"/>
      <c r="DS5" s="640"/>
      <c r="DT5" s="640"/>
      <c r="DU5" s="640"/>
      <c r="DV5" s="640"/>
      <c r="DW5" s="640"/>
      <c r="DX5" s="640"/>
      <c r="DY5" s="640"/>
      <c r="DZ5" s="640"/>
      <c r="EA5" s="640"/>
      <c r="EB5" s="640"/>
      <c r="EC5" s="641"/>
    </row>
    <row r="6" spans="2:143" ht="11.25" customHeight="1" x14ac:dyDescent="0.15">
      <c r="B6" s="654" t="s">
        <v>226</v>
      </c>
      <c r="C6" s="655"/>
      <c r="D6" s="655"/>
      <c r="E6" s="655"/>
      <c r="F6" s="655"/>
      <c r="G6" s="655"/>
      <c r="H6" s="655"/>
      <c r="I6" s="655"/>
      <c r="J6" s="655"/>
      <c r="K6" s="655"/>
      <c r="L6" s="655"/>
      <c r="M6" s="655"/>
      <c r="N6" s="655"/>
      <c r="O6" s="655"/>
      <c r="P6" s="655"/>
      <c r="Q6" s="656"/>
      <c r="R6" s="657">
        <v>51155</v>
      </c>
      <c r="S6" s="658"/>
      <c r="T6" s="658"/>
      <c r="U6" s="658"/>
      <c r="V6" s="658"/>
      <c r="W6" s="658"/>
      <c r="X6" s="658"/>
      <c r="Y6" s="659"/>
      <c r="Z6" s="660">
        <v>1</v>
      </c>
      <c r="AA6" s="660"/>
      <c r="AB6" s="660"/>
      <c r="AC6" s="660"/>
      <c r="AD6" s="661">
        <v>51155</v>
      </c>
      <c r="AE6" s="661"/>
      <c r="AF6" s="661"/>
      <c r="AG6" s="661"/>
      <c r="AH6" s="661"/>
      <c r="AI6" s="661"/>
      <c r="AJ6" s="661"/>
      <c r="AK6" s="661"/>
      <c r="AL6" s="662">
        <v>1.8</v>
      </c>
      <c r="AM6" s="663"/>
      <c r="AN6" s="663"/>
      <c r="AO6" s="664"/>
      <c r="AP6" s="654" t="s">
        <v>227</v>
      </c>
      <c r="AQ6" s="655"/>
      <c r="AR6" s="655"/>
      <c r="AS6" s="655"/>
      <c r="AT6" s="655"/>
      <c r="AU6" s="655"/>
      <c r="AV6" s="655"/>
      <c r="AW6" s="655"/>
      <c r="AX6" s="655"/>
      <c r="AY6" s="655"/>
      <c r="AZ6" s="655"/>
      <c r="BA6" s="655"/>
      <c r="BB6" s="655"/>
      <c r="BC6" s="655"/>
      <c r="BD6" s="655"/>
      <c r="BE6" s="655"/>
      <c r="BF6" s="656"/>
      <c r="BG6" s="657">
        <v>1157502</v>
      </c>
      <c r="BH6" s="658"/>
      <c r="BI6" s="658"/>
      <c r="BJ6" s="658"/>
      <c r="BK6" s="658"/>
      <c r="BL6" s="658"/>
      <c r="BM6" s="658"/>
      <c r="BN6" s="659"/>
      <c r="BO6" s="660">
        <v>100</v>
      </c>
      <c r="BP6" s="660"/>
      <c r="BQ6" s="660"/>
      <c r="BR6" s="660"/>
      <c r="BS6" s="661" t="s">
        <v>174</v>
      </c>
      <c r="BT6" s="661"/>
      <c r="BU6" s="661"/>
      <c r="BV6" s="661"/>
      <c r="BW6" s="661"/>
      <c r="BX6" s="661"/>
      <c r="BY6" s="661"/>
      <c r="BZ6" s="661"/>
      <c r="CA6" s="661"/>
      <c r="CB6" s="665"/>
      <c r="CD6" s="668" t="s">
        <v>228</v>
      </c>
      <c r="CE6" s="669"/>
      <c r="CF6" s="669"/>
      <c r="CG6" s="669"/>
      <c r="CH6" s="669"/>
      <c r="CI6" s="669"/>
      <c r="CJ6" s="669"/>
      <c r="CK6" s="669"/>
      <c r="CL6" s="669"/>
      <c r="CM6" s="669"/>
      <c r="CN6" s="669"/>
      <c r="CO6" s="669"/>
      <c r="CP6" s="669"/>
      <c r="CQ6" s="670"/>
      <c r="CR6" s="657">
        <v>73013</v>
      </c>
      <c r="CS6" s="658"/>
      <c r="CT6" s="658"/>
      <c r="CU6" s="658"/>
      <c r="CV6" s="658"/>
      <c r="CW6" s="658"/>
      <c r="CX6" s="658"/>
      <c r="CY6" s="659"/>
      <c r="CZ6" s="651">
        <v>1.6</v>
      </c>
      <c r="DA6" s="652"/>
      <c r="DB6" s="652"/>
      <c r="DC6" s="671"/>
      <c r="DD6" s="666" t="s">
        <v>174</v>
      </c>
      <c r="DE6" s="658"/>
      <c r="DF6" s="658"/>
      <c r="DG6" s="658"/>
      <c r="DH6" s="658"/>
      <c r="DI6" s="658"/>
      <c r="DJ6" s="658"/>
      <c r="DK6" s="658"/>
      <c r="DL6" s="658"/>
      <c r="DM6" s="658"/>
      <c r="DN6" s="658"/>
      <c r="DO6" s="658"/>
      <c r="DP6" s="659"/>
      <c r="DQ6" s="666">
        <v>73013</v>
      </c>
      <c r="DR6" s="658"/>
      <c r="DS6" s="658"/>
      <c r="DT6" s="658"/>
      <c r="DU6" s="658"/>
      <c r="DV6" s="658"/>
      <c r="DW6" s="658"/>
      <c r="DX6" s="658"/>
      <c r="DY6" s="658"/>
      <c r="DZ6" s="658"/>
      <c r="EA6" s="658"/>
      <c r="EB6" s="658"/>
      <c r="EC6" s="667"/>
    </row>
    <row r="7" spans="2:143" ht="11.25" customHeight="1" x14ac:dyDescent="0.15">
      <c r="B7" s="654" t="s">
        <v>229</v>
      </c>
      <c r="C7" s="655"/>
      <c r="D7" s="655"/>
      <c r="E7" s="655"/>
      <c r="F7" s="655"/>
      <c r="G7" s="655"/>
      <c r="H7" s="655"/>
      <c r="I7" s="655"/>
      <c r="J7" s="655"/>
      <c r="K7" s="655"/>
      <c r="L7" s="655"/>
      <c r="M7" s="655"/>
      <c r="N7" s="655"/>
      <c r="O7" s="655"/>
      <c r="P7" s="655"/>
      <c r="Q7" s="656"/>
      <c r="R7" s="657">
        <v>2170</v>
      </c>
      <c r="S7" s="658"/>
      <c r="T7" s="658"/>
      <c r="U7" s="658"/>
      <c r="V7" s="658"/>
      <c r="W7" s="658"/>
      <c r="X7" s="658"/>
      <c r="Y7" s="659"/>
      <c r="Z7" s="660">
        <v>0</v>
      </c>
      <c r="AA7" s="660"/>
      <c r="AB7" s="660"/>
      <c r="AC7" s="660"/>
      <c r="AD7" s="661">
        <v>2170</v>
      </c>
      <c r="AE7" s="661"/>
      <c r="AF7" s="661"/>
      <c r="AG7" s="661"/>
      <c r="AH7" s="661"/>
      <c r="AI7" s="661"/>
      <c r="AJ7" s="661"/>
      <c r="AK7" s="661"/>
      <c r="AL7" s="662">
        <v>0.1</v>
      </c>
      <c r="AM7" s="663"/>
      <c r="AN7" s="663"/>
      <c r="AO7" s="664"/>
      <c r="AP7" s="654" t="s">
        <v>230</v>
      </c>
      <c r="AQ7" s="655"/>
      <c r="AR7" s="655"/>
      <c r="AS7" s="655"/>
      <c r="AT7" s="655"/>
      <c r="AU7" s="655"/>
      <c r="AV7" s="655"/>
      <c r="AW7" s="655"/>
      <c r="AX7" s="655"/>
      <c r="AY7" s="655"/>
      <c r="AZ7" s="655"/>
      <c r="BA7" s="655"/>
      <c r="BB7" s="655"/>
      <c r="BC7" s="655"/>
      <c r="BD7" s="655"/>
      <c r="BE7" s="655"/>
      <c r="BF7" s="656"/>
      <c r="BG7" s="657">
        <v>536889</v>
      </c>
      <c r="BH7" s="658"/>
      <c r="BI7" s="658"/>
      <c r="BJ7" s="658"/>
      <c r="BK7" s="658"/>
      <c r="BL7" s="658"/>
      <c r="BM7" s="658"/>
      <c r="BN7" s="659"/>
      <c r="BO7" s="660">
        <v>46.4</v>
      </c>
      <c r="BP7" s="660"/>
      <c r="BQ7" s="660"/>
      <c r="BR7" s="660"/>
      <c r="BS7" s="661" t="s">
        <v>174</v>
      </c>
      <c r="BT7" s="661"/>
      <c r="BU7" s="661"/>
      <c r="BV7" s="661"/>
      <c r="BW7" s="661"/>
      <c r="BX7" s="661"/>
      <c r="BY7" s="661"/>
      <c r="BZ7" s="661"/>
      <c r="CA7" s="661"/>
      <c r="CB7" s="665"/>
      <c r="CD7" s="672" t="s">
        <v>231</v>
      </c>
      <c r="CE7" s="673"/>
      <c r="CF7" s="673"/>
      <c r="CG7" s="673"/>
      <c r="CH7" s="673"/>
      <c r="CI7" s="673"/>
      <c r="CJ7" s="673"/>
      <c r="CK7" s="673"/>
      <c r="CL7" s="673"/>
      <c r="CM7" s="673"/>
      <c r="CN7" s="673"/>
      <c r="CO7" s="673"/>
      <c r="CP7" s="673"/>
      <c r="CQ7" s="674"/>
      <c r="CR7" s="657">
        <v>908307</v>
      </c>
      <c r="CS7" s="658"/>
      <c r="CT7" s="658"/>
      <c r="CU7" s="658"/>
      <c r="CV7" s="658"/>
      <c r="CW7" s="658"/>
      <c r="CX7" s="658"/>
      <c r="CY7" s="659"/>
      <c r="CZ7" s="660">
        <v>19.7</v>
      </c>
      <c r="DA7" s="660"/>
      <c r="DB7" s="660"/>
      <c r="DC7" s="660"/>
      <c r="DD7" s="666">
        <v>40243</v>
      </c>
      <c r="DE7" s="658"/>
      <c r="DF7" s="658"/>
      <c r="DG7" s="658"/>
      <c r="DH7" s="658"/>
      <c r="DI7" s="658"/>
      <c r="DJ7" s="658"/>
      <c r="DK7" s="658"/>
      <c r="DL7" s="658"/>
      <c r="DM7" s="658"/>
      <c r="DN7" s="658"/>
      <c r="DO7" s="658"/>
      <c r="DP7" s="659"/>
      <c r="DQ7" s="666">
        <v>648837</v>
      </c>
      <c r="DR7" s="658"/>
      <c r="DS7" s="658"/>
      <c r="DT7" s="658"/>
      <c r="DU7" s="658"/>
      <c r="DV7" s="658"/>
      <c r="DW7" s="658"/>
      <c r="DX7" s="658"/>
      <c r="DY7" s="658"/>
      <c r="DZ7" s="658"/>
      <c r="EA7" s="658"/>
      <c r="EB7" s="658"/>
      <c r="EC7" s="667"/>
    </row>
    <row r="8" spans="2:143" ht="11.25" customHeight="1" x14ac:dyDescent="0.15">
      <c r="B8" s="654" t="s">
        <v>232</v>
      </c>
      <c r="C8" s="655"/>
      <c r="D8" s="655"/>
      <c r="E8" s="655"/>
      <c r="F8" s="655"/>
      <c r="G8" s="655"/>
      <c r="H8" s="655"/>
      <c r="I8" s="655"/>
      <c r="J8" s="655"/>
      <c r="K8" s="655"/>
      <c r="L8" s="655"/>
      <c r="M8" s="655"/>
      <c r="N8" s="655"/>
      <c r="O8" s="655"/>
      <c r="P8" s="655"/>
      <c r="Q8" s="656"/>
      <c r="R8" s="657">
        <v>5187</v>
      </c>
      <c r="S8" s="658"/>
      <c r="T8" s="658"/>
      <c r="U8" s="658"/>
      <c r="V8" s="658"/>
      <c r="W8" s="658"/>
      <c r="X8" s="658"/>
      <c r="Y8" s="659"/>
      <c r="Z8" s="660">
        <v>0.1</v>
      </c>
      <c r="AA8" s="660"/>
      <c r="AB8" s="660"/>
      <c r="AC8" s="660"/>
      <c r="AD8" s="661">
        <v>5187</v>
      </c>
      <c r="AE8" s="661"/>
      <c r="AF8" s="661"/>
      <c r="AG8" s="661"/>
      <c r="AH8" s="661"/>
      <c r="AI8" s="661"/>
      <c r="AJ8" s="661"/>
      <c r="AK8" s="661"/>
      <c r="AL8" s="662">
        <v>0.2</v>
      </c>
      <c r="AM8" s="663"/>
      <c r="AN8" s="663"/>
      <c r="AO8" s="664"/>
      <c r="AP8" s="654" t="s">
        <v>233</v>
      </c>
      <c r="AQ8" s="655"/>
      <c r="AR8" s="655"/>
      <c r="AS8" s="655"/>
      <c r="AT8" s="655"/>
      <c r="AU8" s="655"/>
      <c r="AV8" s="655"/>
      <c r="AW8" s="655"/>
      <c r="AX8" s="655"/>
      <c r="AY8" s="655"/>
      <c r="AZ8" s="655"/>
      <c r="BA8" s="655"/>
      <c r="BB8" s="655"/>
      <c r="BC8" s="655"/>
      <c r="BD8" s="655"/>
      <c r="BE8" s="655"/>
      <c r="BF8" s="656"/>
      <c r="BG8" s="657">
        <v>19426</v>
      </c>
      <c r="BH8" s="658"/>
      <c r="BI8" s="658"/>
      <c r="BJ8" s="658"/>
      <c r="BK8" s="658"/>
      <c r="BL8" s="658"/>
      <c r="BM8" s="658"/>
      <c r="BN8" s="659"/>
      <c r="BO8" s="660">
        <v>1.7</v>
      </c>
      <c r="BP8" s="660"/>
      <c r="BQ8" s="660"/>
      <c r="BR8" s="660"/>
      <c r="BS8" s="666" t="s">
        <v>174</v>
      </c>
      <c r="BT8" s="658"/>
      <c r="BU8" s="658"/>
      <c r="BV8" s="658"/>
      <c r="BW8" s="658"/>
      <c r="BX8" s="658"/>
      <c r="BY8" s="658"/>
      <c r="BZ8" s="658"/>
      <c r="CA8" s="658"/>
      <c r="CB8" s="667"/>
      <c r="CD8" s="672" t="s">
        <v>234</v>
      </c>
      <c r="CE8" s="673"/>
      <c r="CF8" s="673"/>
      <c r="CG8" s="673"/>
      <c r="CH8" s="673"/>
      <c r="CI8" s="673"/>
      <c r="CJ8" s="673"/>
      <c r="CK8" s="673"/>
      <c r="CL8" s="673"/>
      <c r="CM8" s="673"/>
      <c r="CN8" s="673"/>
      <c r="CO8" s="673"/>
      <c r="CP8" s="673"/>
      <c r="CQ8" s="674"/>
      <c r="CR8" s="657">
        <v>1226746</v>
      </c>
      <c r="CS8" s="658"/>
      <c r="CT8" s="658"/>
      <c r="CU8" s="658"/>
      <c r="CV8" s="658"/>
      <c r="CW8" s="658"/>
      <c r="CX8" s="658"/>
      <c r="CY8" s="659"/>
      <c r="CZ8" s="660">
        <v>26.7</v>
      </c>
      <c r="DA8" s="660"/>
      <c r="DB8" s="660"/>
      <c r="DC8" s="660"/>
      <c r="DD8" s="666">
        <v>22125</v>
      </c>
      <c r="DE8" s="658"/>
      <c r="DF8" s="658"/>
      <c r="DG8" s="658"/>
      <c r="DH8" s="658"/>
      <c r="DI8" s="658"/>
      <c r="DJ8" s="658"/>
      <c r="DK8" s="658"/>
      <c r="DL8" s="658"/>
      <c r="DM8" s="658"/>
      <c r="DN8" s="658"/>
      <c r="DO8" s="658"/>
      <c r="DP8" s="659"/>
      <c r="DQ8" s="666">
        <v>694634</v>
      </c>
      <c r="DR8" s="658"/>
      <c r="DS8" s="658"/>
      <c r="DT8" s="658"/>
      <c r="DU8" s="658"/>
      <c r="DV8" s="658"/>
      <c r="DW8" s="658"/>
      <c r="DX8" s="658"/>
      <c r="DY8" s="658"/>
      <c r="DZ8" s="658"/>
      <c r="EA8" s="658"/>
      <c r="EB8" s="658"/>
      <c r="EC8" s="667"/>
    </row>
    <row r="9" spans="2:143" ht="11.25" customHeight="1" x14ac:dyDescent="0.15">
      <c r="B9" s="654" t="s">
        <v>235</v>
      </c>
      <c r="C9" s="655"/>
      <c r="D9" s="655"/>
      <c r="E9" s="655"/>
      <c r="F9" s="655"/>
      <c r="G9" s="655"/>
      <c r="H9" s="655"/>
      <c r="I9" s="655"/>
      <c r="J9" s="655"/>
      <c r="K9" s="655"/>
      <c r="L9" s="655"/>
      <c r="M9" s="655"/>
      <c r="N9" s="655"/>
      <c r="O9" s="655"/>
      <c r="P9" s="655"/>
      <c r="Q9" s="656"/>
      <c r="R9" s="657">
        <v>5636</v>
      </c>
      <c r="S9" s="658"/>
      <c r="T9" s="658"/>
      <c r="U9" s="658"/>
      <c r="V9" s="658"/>
      <c r="W9" s="658"/>
      <c r="X9" s="658"/>
      <c r="Y9" s="659"/>
      <c r="Z9" s="660">
        <v>0.1</v>
      </c>
      <c r="AA9" s="660"/>
      <c r="AB9" s="660"/>
      <c r="AC9" s="660"/>
      <c r="AD9" s="661">
        <v>5636</v>
      </c>
      <c r="AE9" s="661"/>
      <c r="AF9" s="661"/>
      <c r="AG9" s="661"/>
      <c r="AH9" s="661"/>
      <c r="AI9" s="661"/>
      <c r="AJ9" s="661"/>
      <c r="AK9" s="661"/>
      <c r="AL9" s="662">
        <v>0.2</v>
      </c>
      <c r="AM9" s="663"/>
      <c r="AN9" s="663"/>
      <c r="AO9" s="664"/>
      <c r="AP9" s="654" t="s">
        <v>236</v>
      </c>
      <c r="AQ9" s="655"/>
      <c r="AR9" s="655"/>
      <c r="AS9" s="655"/>
      <c r="AT9" s="655"/>
      <c r="AU9" s="655"/>
      <c r="AV9" s="655"/>
      <c r="AW9" s="655"/>
      <c r="AX9" s="655"/>
      <c r="AY9" s="655"/>
      <c r="AZ9" s="655"/>
      <c r="BA9" s="655"/>
      <c r="BB9" s="655"/>
      <c r="BC9" s="655"/>
      <c r="BD9" s="655"/>
      <c r="BE9" s="655"/>
      <c r="BF9" s="656"/>
      <c r="BG9" s="657">
        <v>476684</v>
      </c>
      <c r="BH9" s="658"/>
      <c r="BI9" s="658"/>
      <c r="BJ9" s="658"/>
      <c r="BK9" s="658"/>
      <c r="BL9" s="658"/>
      <c r="BM9" s="658"/>
      <c r="BN9" s="659"/>
      <c r="BO9" s="660">
        <v>41.2</v>
      </c>
      <c r="BP9" s="660"/>
      <c r="BQ9" s="660"/>
      <c r="BR9" s="660"/>
      <c r="BS9" s="666" t="s">
        <v>237</v>
      </c>
      <c r="BT9" s="658"/>
      <c r="BU9" s="658"/>
      <c r="BV9" s="658"/>
      <c r="BW9" s="658"/>
      <c r="BX9" s="658"/>
      <c r="BY9" s="658"/>
      <c r="BZ9" s="658"/>
      <c r="CA9" s="658"/>
      <c r="CB9" s="667"/>
      <c r="CD9" s="672" t="s">
        <v>238</v>
      </c>
      <c r="CE9" s="673"/>
      <c r="CF9" s="673"/>
      <c r="CG9" s="673"/>
      <c r="CH9" s="673"/>
      <c r="CI9" s="673"/>
      <c r="CJ9" s="673"/>
      <c r="CK9" s="673"/>
      <c r="CL9" s="673"/>
      <c r="CM9" s="673"/>
      <c r="CN9" s="673"/>
      <c r="CO9" s="673"/>
      <c r="CP9" s="673"/>
      <c r="CQ9" s="674"/>
      <c r="CR9" s="657">
        <v>196194</v>
      </c>
      <c r="CS9" s="658"/>
      <c r="CT9" s="658"/>
      <c r="CU9" s="658"/>
      <c r="CV9" s="658"/>
      <c r="CW9" s="658"/>
      <c r="CX9" s="658"/>
      <c r="CY9" s="659"/>
      <c r="CZ9" s="660">
        <v>4.3</v>
      </c>
      <c r="DA9" s="660"/>
      <c r="DB9" s="660"/>
      <c r="DC9" s="660"/>
      <c r="DD9" s="666">
        <v>3701</v>
      </c>
      <c r="DE9" s="658"/>
      <c r="DF9" s="658"/>
      <c r="DG9" s="658"/>
      <c r="DH9" s="658"/>
      <c r="DI9" s="658"/>
      <c r="DJ9" s="658"/>
      <c r="DK9" s="658"/>
      <c r="DL9" s="658"/>
      <c r="DM9" s="658"/>
      <c r="DN9" s="658"/>
      <c r="DO9" s="658"/>
      <c r="DP9" s="659"/>
      <c r="DQ9" s="666">
        <v>183568</v>
      </c>
      <c r="DR9" s="658"/>
      <c r="DS9" s="658"/>
      <c r="DT9" s="658"/>
      <c r="DU9" s="658"/>
      <c r="DV9" s="658"/>
      <c r="DW9" s="658"/>
      <c r="DX9" s="658"/>
      <c r="DY9" s="658"/>
      <c r="DZ9" s="658"/>
      <c r="EA9" s="658"/>
      <c r="EB9" s="658"/>
      <c r="EC9" s="667"/>
    </row>
    <row r="10" spans="2:143" ht="11.25" customHeight="1" x14ac:dyDescent="0.15">
      <c r="B10" s="654" t="s">
        <v>239</v>
      </c>
      <c r="C10" s="655"/>
      <c r="D10" s="655"/>
      <c r="E10" s="655"/>
      <c r="F10" s="655"/>
      <c r="G10" s="655"/>
      <c r="H10" s="655"/>
      <c r="I10" s="655"/>
      <c r="J10" s="655"/>
      <c r="K10" s="655"/>
      <c r="L10" s="655"/>
      <c r="M10" s="655"/>
      <c r="N10" s="655"/>
      <c r="O10" s="655"/>
      <c r="P10" s="655"/>
      <c r="Q10" s="656"/>
      <c r="R10" s="657" t="s">
        <v>174</v>
      </c>
      <c r="S10" s="658"/>
      <c r="T10" s="658"/>
      <c r="U10" s="658"/>
      <c r="V10" s="658"/>
      <c r="W10" s="658"/>
      <c r="X10" s="658"/>
      <c r="Y10" s="659"/>
      <c r="Z10" s="660" t="s">
        <v>174</v>
      </c>
      <c r="AA10" s="660"/>
      <c r="AB10" s="660"/>
      <c r="AC10" s="660"/>
      <c r="AD10" s="661" t="s">
        <v>174</v>
      </c>
      <c r="AE10" s="661"/>
      <c r="AF10" s="661"/>
      <c r="AG10" s="661"/>
      <c r="AH10" s="661"/>
      <c r="AI10" s="661"/>
      <c r="AJ10" s="661"/>
      <c r="AK10" s="661"/>
      <c r="AL10" s="662" t="s">
        <v>174</v>
      </c>
      <c r="AM10" s="663"/>
      <c r="AN10" s="663"/>
      <c r="AO10" s="664"/>
      <c r="AP10" s="654" t="s">
        <v>240</v>
      </c>
      <c r="AQ10" s="655"/>
      <c r="AR10" s="655"/>
      <c r="AS10" s="655"/>
      <c r="AT10" s="655"/>
      <c r="AU10" s="655"/>
      <c r="AV10" s="655"/>
      <c r="AW10" s="655"/>
      <c r="AX10" s="655"/>
      <c r="AY10" s="655"/>
      <c r="AZ10" s="655"/>
      <c r="BA10" s="655"/>
      <c r="BB10" s="655"/>
      <c r="BC10" s="655"/>
      <c r="BD10" s="655"/>
      <c r="BE10" s="655"/>
      <c r="BF10" s="656"/>
      <c r="BG10" s="657">
        <v>20600</v>
      </c>
      <c r="BH10" s="658"/>
      <c r="BI10" s="658"/>
      <c r="BJ10" s="658"/>
      <c r="BK10" s="658"/>
      <c r="BL10" s="658"/>
      <c r="BM10" s="658"/>
      <c r="BN10" s="659"/>
      <c r="BO10" s="660">
        <v>1.8</v>
      </c>
      <c r="BP10" s="660"/>
      <c r="BQ10" s="660"/>
      <c r="BR10" s="660"/>
      <c r="BS10" s="666" t="s">
        <v>174</v>
      </c>
      <c r="BT10" s="658"/>
      <c r="BU10" s="658"/>
      <c r="BV10" s="658"/>
      <c r="BW10" s="658"/>
      <c r="BX10" s="658"/>
      <c r="BY10" s="658"/>
      <c r="BZ10" s="658"/>
      <c r="CA10" s="658"/>
      <c r="CB10" s="667"/>
      <c r="CD10" s="672" t="s">
        <v>241</v>
      </c>
      <c r="CE10" s="673"/>
      <c r="CF10" s="673"/>
      <c r="CG10" s="673"/>
      <c r="CH10" s="673"/>
      <c r="CI10" s="673"/>
      <c r="CJ10" s="673"/>
      <c r="CK10" s="673"/>
      <c r="CL10" s="673"/>
      <c r="CM10" s="673"/>
      <c r="CN10" s="673"/>
      <c r="CO10" s="673"/>
      <c r="CP10" s="673"/>
      <c r="CQ10" s="674"/>
      <c r="CR10" s="657">
        <v>34656</v>
      </c>
      <c r="CS10" s="658"/>
      <c r="CT10" s="658"/>
      <c r="CU10" s="658"/>
      <c r="CV10" s="658"/>
      <c r="CW10" s="658"/>
      <c r="CX10" s="658"/>
      <c r="CY10" s="659"/>
      <c r="CZ10" s="660">
        <v>0.8</v>
      </c>
      <c r="DA10" s="660"/>
      <c r="DB10" s="660"/>
      <c r="DC10" s="660"/>
      <c r="DD10" s="666" t="s">
        <v>174</v>
      </c>
      <c r="DE10" s="658"/>
      <c r="DF10" s="658"/>
      <c r="DG10" s="658"/>
      <c r="DH10" s="658"/>
      <c r="DI10" s="658"/>
      <c r="DJ10" s="658"/>
      <c r="DK10" s="658"/>
      <c r="DL10" s="658"/>
      <c r="DM10" s="658"/>
      <c r="DN10" s="658"/>
      <c r="DO10" s="658"/>
      <c r="DP10" s="659"/>
      <c r="DQ10" s="666">
        <v>1566</v>
      </c>
      <c r="DR10" s="658"/>
      <c r="DS10" s="658"/>
      <c r="DT10" s="658"/>
      <c r="DU10" s="658"/>
      <c r="DV10" s="658"/>
      <c r="DW10" s="658"/>
      <c r="DX10" s="658"/>
      <c r="DY10" s="658"/>
      <c r="DZ10" s="658"/>
      <c r="EA10" s="658"/>
      <c r="EB10" s="658"/>
      <c r="EC10" s="667"/>
    </row>
    <row r="11" spans="2:143" ht="11.25" customHeight="1" x14ac:dyDescent="0.15">
      <c r="B11" s="654" t="s">
        <v>242</v>
      </c>
      <c r="C11" s="655"/>
      <c r="D11" s="655"/>
      <c r="E11" s="655"/>
      <c r="F11" s="655"/>
      <c r="G11" s="655"/>
      <c r="H11" s="655"/>
      <c r="I11" s="655"/>
      <c r="J11" s="655"/>
      <c r="K11" s="655"/>
      <c r="L11" s="655"/>
      <c r="M11" s="655"/>
      <c r="N11" s="655"/>
      <c r="O11" s="655"/>
      <c r="P11" s="655"/>
      <c r="Q11" s="656"/>
      <c r="R11" s="657" t="s">
        <v>174</v>
      </c>
      <c r="S11" s="658"/>
      <c r="T11" s="658"/>
      <c r="U11" s="658"/>
      <c r="V11" s="658"/>
      <c r="W11" s="658"/>
      <c r="X11" s="658"/>
      <c r="Y11" s="659"/>
      <c r="Z11" s="660" t="s">
        <v>174</v>
      </c>
      <c r="AA11" s="660"/>
      <c r="AB11" s="660"/>
      <c r="AC11" s="660"/>
      <c r="AD11" s="661" t="s">
        <v>174</v>
      </c>
      <c r="AE11" s="661"/>
      <c r="AF11" s="661"/>
      <c r="AG11" s="661"/>
      <c r="AH11" s="661"/>
      <c r="AI11" s="661"/>
      <c r="AJ11" s="661"/>
      <c r="AK11" s="661"/>
      <c r="AL11" s="662" t="s">
        <v>174</v>
      </c>
      <c r="AM11" s="663"/>
      <c r="AN11" s="663"/>
      <c r="AO11" s="664"/>
      <c r="AP11" s="654" t="s">
        <v>243</v>
      </c>
      <c r="AQ11" s="655"/>
      <c r="AR11" s="655"/>
      <c r="AS11" s="655"/>
      <c r="AT11" s="655"/>
      <c r="AU11" s="655"/>
      <c r="AV11" s="655"/>
      <c r="AW11" s="655"/>
      <c r="AX11" s="655"/>
      <c r="AY11" s="655"/>
      <c r="AZ11" s="655"/>
      <c r="BA11" s="655"/>
      <c r="BB11" s="655"/>
      <c r="BC11" s="655"/>
      <c r="BD11" s="655"/>
      <c r="BE11" s="655"/>
      <c r="BF11" s="656"/>
      <c r="BG11" s="657">
        <v>20179</v>
      </c>
      <c r="BH11" s="658"/>
      <c r="BI11" s="658"/>
      <c r="BJ11" s="658"/>
      <c r="BK11" s="658"/>
      <c r="BL11" s="658"/>
      <c r="BM11" s="658"/>
      <c r="BN11" s="659"/>
      <c r="BO11" s="660">
        <v>1.7</v>
      </c>
      <c r="BP11" s="660"/>
      <c r="BQ11" s="660"/>
      <c r="BR11" s="660"/>
      <c r="BS11" s="666" t="s">
        <v>174</v>
      </c>
      <c r="BT11" s="658"/>
      <c r="BU11" s="658"/>
      <c r="BV11" s="658"/>
      <c r="BW11" s="658"/>
      <c r="BX11" s="658"/>
      <c r="BY11" s="658"/>
      <c r="BZ11" s="658"/>
      <c r="CA11" s="658"/>
      <c r="CB11" s="667"/>
      <c r="CD11" s="672" t="s">
        <v>244</v>
      </c>
      <c r="CE11" s="673"/>
      <c r="CF11" s="673"/>
      <c r="CG11" s="673"/>
      <c r="CH11" s="673"/>
      <c r="CI11" s="673"/>
      <c r="CJ11" s="673"/>
      <c r="CK11" s="673"/>
      <c r="CL11" s="673"/>
      <c r="CM11" s="673"/>
      <c r="CN11" s="673"/>
      <c r="CO11" s="673"/>
      <c r="CP11" s="673"/>
      <c r="CQ11" s="674"/>
      <c r="CR11" s="657">
        <v>257837</v>
      </c>
      <c r="CS11" s="658"/>
      <c r="CT11" s="658"/>
      <c r="CU11" s="658"/>
      <c r="CV11" s="658"/>
      <c r="CW11" s="658"/>
      <c r="CX11" s="658"/>
      <c r="CY11" s="659"/>
      <c r="CZ11" s="660">
        <v>5.6</v>
      </c>
      <c r="DA11" s="660"/>
      <c r="DB11" s="660"/>
      <c r="DC11" s="660"/>
      <c r="DD11" s="666">
        <v>30607</v>
      </c>
      <c r="DE11" s="658"/>
      <c r="DF11" s="658"/>
      <c r="DG11" s="658"/>
      <c r="DH11" s="658"/>
      <c r="DI11" s="658"/>
      <c r="DJ11" s="658"/>
      <c r="DK11" s="658"/>
      <c r="DL11" s="658"/>
      <c r="DM11" s="658"/>
      <c r="DN11" s="658"/>
      <c r="DO11" s="658"/>
      <c r="DP11" s="659"/>
      <c r="DQ11" s="666">
        <v>158637</v>
      </c>
      <c r="DR11" s="658"/>
      <c r="DS11" s="658"/>
      <c r="DT11" s="658"/>
      <c r="DU11" s="658"/>
      <c r="DV11" s="658"/>
      <c r="DW11" s="658"/>
      <c r="DX11" s="658"/>
      <c r="DY11" s="658"/>
      <c r="DZ11" s="658"/>
      <c r="EA11" s="658"/>
      <c r="EB11" s="658"/>
      <c r="EC11" s="667"/>
    </row>
    <row r="12" spans="2:143" ht="11.25" customHeight="1" x14ac:dyDescent="0.15">
      <c r="B12" s="654" t="s">
        <v>245</v>
      </c>
      <c r="C12" s="655"/>
      <c r="D12" s="655"/>
      <c r="E12" s="655"/>
      <c r="F12" s="655"/>
      <c r="G12" s="655"/>
      <c r="H12" s="655"/>
      <c r="I12" s="655"/>
      <c r="J12" s="655"/>
      <c r="K12" s="655"/>
      <c r="L12" s="655"/>
      <c r="M12" s="655"/>
      <c r="N12" s="655"/>
      <c r="O12" s="655"/>
      <c r="P12" s="655"/>
      <c r="Q12" s="656"/>
      <c r="R12" s="657">
        <v>188355</v>
      </c>
      <c r="S12" s="658"/>
      <c r="T12" s="658"/>
      <c r="U12" s="658"/>
      <c r="V12" s="658"/>
      <c r="W12" s="658"/>
      <c r="X12" s="658"/>
      <c r="Y12" s="659"/>
      <c r="Z12" s="660">
        <v>3.7</v>
      </c>
      <c r="AA12" s="660"/>
      <c r="AB12" s="660"/>
      <c r="AC12" s="660"/>
      <c r="AD12" s="661">
        <v>188355</v>
      </c>
      <c r="AE12" s="661"/>
      <c r="AF12" s="661"/>
      <c r="AG12" s="661"/>
      <c r="AH12" s="661"/>
      <c r="AI12" s="661"/>
      <c r="AJ12" s="661"/>
      <c r="AK12" s="661"/>
      <c r="AL12" s="662">
        <v>6.5</v>
      </c>
      <c r="AM12" s="663"/>
      <c r="AN12" s="663"/>
      <c r="AO12" s="664"/>
      <c r="AP12" s="654" t="s">
        <v>246</v>
      </c>
      <c r="AQ12" s="655"/>
      <c r="AR12" s="655"/>
      <c r="AS12" s="655"/>
      <c r="AT12" s="655"/>
      <c r="AU12" s="655"/>
      <c r="AV12" s="655"/>
      <c r="AW12" s="655"/>
      <c r="AX12" s="655"/>
      <c r="AY12" s="655"/>
      <c r="AZ12" s="655"/>
      <c r="BA12" s="655"/>
      <c r="BB12" s="655"/>
      <c r="BC12" s="655"/>
      <c r="BD12" s="655"/>
      <c r="BE12" s="655"/>
      <c r="BF12" s="656"/>
      <c r="BG12" s="657">
        <v>531444</v>
      </c>
      <c r="BH12" s="658"/>
      <c r="BI12" s="658"/>
      <c r="BJ12" s="658"/>
      <c r="BK12" s="658"/>
      <c r="BL12" s="658"/>
      <c r="BM12" s="658"/>
      <c r="BN12" s="659"/>
      <c r="BO12" s="660">
        <v>45.9</v>
      </c>
      <c r="BP12" s="660"/>
      <c r="BQ12" s="660"/>
      <c r="BR12" s="660"/>
      <c r="BS12" s="666" t="s">
        <v>237</v>
      </c>
      <c r="BT12" s="658"/>
      <c r="BU12" s="658"/>
      <c r="BV12" s="658"/>
      <c r="BW12" s="658"/>
      <c r="BX12" s="658"/>
      <c r="BY12" s="658"/>
      <c r="BZ12" s="658"/>
      <c r="CA12" s="658"/>
      <c r="CB12" s="667"/>
      <c r="CD12" s="672" t="s">
        <v>247</v>
      </c>
      <c r="CE12" s="673"/>
      <c r="CF12" s="673"/>
      <c r="CG12" s="673"/>
      <c r="CH12" s="673"/>
      <c r="CI12" s="673"/>
      <c r="CJ12" s="673"/>
      <c r="CK12" s="673"/>
      <c r="CL12" s="673"/>
      <c r="CM12" s="673"/>
      <c r="CN12" s="673"/>
      <c r="CO12" s="673"/>
      <c r="CP12" s="673"/>
      <c r="CQ12" s="674"/>
      <c r="CR12" s="657">
        <v>65857</v>
      </c>
      <c r="CS12" s="658"/>
      <c r="CT12" s="658"/>
      <c r="CU12" s="658"/>
      <c r="CV12" s="658"/>
      <c r="CW12" s="658"/>
      <c r="CX12" s="658"/>
      <c r="CY12" s="659"/>
      <c r="CZ12" s="660">
        <v>1.4</v>
      </c>
      <c r="DA12" s="660"/>
      <c r="DB12" s="660"/>
      <c r="DC12" s="660"/>
      <c r="DD12" s="666">
        <v>3827</v>
      </c>
      <c r="DE12" s="658"/>
      <c r="DF12" s="658"/>
      <c r="DG12" s="658"/>
      <c r="DH12" s="658"/>
      <c r="DI12" s="658"/>
      <c r="DJ12" s="658"/>
      <c r="DK12" s="658"/>
      <c r="DL12" s="658"/>
      <c r="DM12" s="658"/>
      <c r="DN12" s="658"/>
      <c r="DO12" s="658"/>
      <c r="DP12" s="659"/>
      <c r="DQ12" s="666">
        <v>44705</v>
      </c>
      <c r="DR12" s="658"/>
      <c r="DS12" s="658"/>
      <c r="DT12" s="658"/>
      <c r="DU12" s="658"/>
      <c r="DV12" s="658"/>
      <c r="DW12" s="658"/>
      <c r="DX12" s="658"/>
      <c r="DY12" s="658"/>
      <c r="DZ12" s="658"/>
      <c r="EA12" s="658"/>
      <c r="EB12" s="658"/>
      <c r="EC12" s="667"/>
    </row>
    <row r="13" spans="2:143" ht="11.25" customHeight="1" x14ac:dyDescent="0.15">
      <c r="B13" s="654" t="s">
        <v>248</v>
      </c>
      <c r="C13" s="655"/>
      <c r="D13" s="655"/>
      <c r="E13" s="655"/>
      <c r="F13" s="655"/>
      <c r="G13" s="655"/>
      <c r="H13" s="655"/>
      <c r="I13" s="655"/>
      <c r="J13" s="655"/>
      <c r="K13" s="655"/>
      <c r="L13" s="655"/>
      <c r="M13" s="655"/>
      <c r="N13" s="655"/>
      <c r="O13" s="655"/>
      <c r="P13" s="655"/>
      <c r="Q13" s="656"/>
      <c r="R13" s="657" t="s">
        <v>174</v>
      </c>
      <c r="S13" s="658"/>
      <c r="T13" s="658"/>
      <c r="U13" s="658"/>
      <c r="V13" s="658"/>
      <c r="W13" s="658"/>
      <c r="X13" s="658"/>
      <c r="Y13" s="659"/>
      <c r="Z13" s="660" t="s">
        <v>174</v>
      </c>
      <c r="AA13" s="660"/>
      <c r="AB13" s="660"/>
      <c r="AC13" s="660"/>
      <c r="AD13" s="661" t="s">
        <v>174</v>
      </c>
      <c r="AE13" s="661"/>
      <c r="AF13" s="661"/>
      <c r="AG13" s="661"/>
      <c r="AH13" s="661"/>
      <c r="AI13" s="661"/>
      <c r="AJ13" s="661"/>
      <c r="AK13" s="661"/>
      <c r="AL13" s="662" t="s">
        <v>237</v>
      </c>
      <c r="AM13" s="663"/>
      <c r="AN13" s="663"/>
      <c r="AO13" s="664"/>
      <c r="AP13" s="654" t="s">
        <v>249</v>
      </c>
      <c r="AQ13" s="655"/>
      <c r="AR13" s="655"/>
      <c r="AS13" s="655"/>
      <c r="AT13" s="655"/>
      <c r="AU13" s="655"/>
      <c r="AV13" s="655"/>
      <c r="AW13" s="655"/>
      <c r="AX13" s="655"/>
      <c r="AY13" s="655"/>
      <c r="AZ13" s="655"/>
      <c r="BA13" s="655"/>
      <c r="BB13" s="655"/>
      <c r="BC13" s="655"/>
      <c r="BD13" s="655"/>
      <c r="BE13" s="655"/>
      <c r="BF13" s="656"/>
      <c r="BG13" s="657">
        <v>531160</v>
      </c>
      <c r="BH13" s="658"/>
      <c r="BI13" s="658"/>
      <c r="BJ13" s="658"/>
      <c r="BK13" s="658"/>
      <c r="BL13" s="658"/>
      <c r="BM13" s="658"/>
      <c r="BN13" s="659"/>
      <c r="BO13" s="660">
        <v>45.9</v>
      </c>
      <c r="BP13" s="660"/>
      <c r="BQ13" s="660"/>
      <c r="BR13" s="660"/>
      <c r="BS13" s="666" t="s">
        <v>237</v>
      </c>
      <c r="BT13" s="658"/>
      <c r="BU13" s="658"/>
      <c r="BV13" s="658"/>
      <c r="BW13" s="658"/>
      <c r="BX13" s="658"/>
      <c r="BY13" s="658"/>
      <c r="BZ13" s="658"/>
      <c r="CA13" s="658"/>
      <c r="CB13" s="667"/>
      <c r="CD13" s="672" t="s">
        <v>250</v>
      </c>
      <c r="CE13" s="673"/>
      <c r="CF13" s="673"/>
      <c r="CG13" s="673"/>
      <c r="CH13" s="673"/>
      <c r="CI13" s="673"/>
      <c r="CJ13" s="673"/>
      <c r="CK13" s="673"/>
      <c r="CL13" s="673"/>
      <c r="CM13" s="673"/>
      <c r="CN13" s="673"/>
      <c r="CO13" s="673"/>
      <c r="CP13" s="673"/>
      <c r="CQ13" s="674"/>
      <c r="CR13" s="657">
        <v>670362</v>
      </c>
      <c r="CS13" s="658"/>
      <c r="CT13" s="658"/>
      <c r="CU13" s="658"/>
      <c r="CV13" s="658"/>
      <c r="CW13" s="658"/>
      <c r="CX13" s="658"/>
      <c r="CY13" s="659"/>
      <c r="CZ13" s="660">
        <v>14.6</v>
      </c>
      <c r="DA13" s="660"/>
      <c r="DB13" s="660"/>
      <c r="DC13" s="660"/>
      <c r="DD13" s="666">
        <v>261977</v>
      </c>
      <c r="DE13" s="658"/>
      <c r="DF13" s="658"/>
      <c r="DG13" s="658"/>
      <c r="DH13" s="658"/>
      <c r="DI13" s="658"/>
      <c r="DJ13" s="658"/>
      <c r="DK13" s="658"/>
      <c r="DL13" s="658"/>
      <c r="DM13" s="658"/>
      <c r="DN13" s="658"/>
      <c r="DO13" s="658"/>
      <c r="DP13" s="659"/>
      <c r="DQ13" s="666">
        <v>464487</v>
      </c>
      <c r="DR13" s="658"/>
      <c r="DS13" s="658"/>
      <c r="DT13" s="658"/>
      <c r="DU13" s="658"/>
      <c r="DV13" s="658"/>
      <c r="DW13" s="658"/>
      <c r="DX13" s="658"/>
      <c r="DY13" s="658"/>
      <c r="DZ13" s="658"/>
      <c r="EA13" s="658"/>
      <c r="EB13" s="658"/>
      <c r="EC13" s="667"/>
    </row>
    <row r="14" spans="2:143" ht="11.25" customHeight="1" x14ac:dyDescent="0.15">
      <c r="B14" s="654" t="s">
        <v>251</v>
      </c>
      <c r="C14" s="655"/>
      <c r="D14" s="655"/>
      <c r="E14" s="655"/>
      <c r="F14" s="655"/>
      <c r="G14" s="655"/>
      <c r="H14" s="655"/>
      <c r="I14" s="655"/>
      <c r="J14" s="655"/>
      <c r="K14" s="655"/>
      <c r="L14" s="655"/>
      <c r="M14" s="655"/>
      <c r="N14" s="655"/>
      <c r="O14" s="655"/>
      <c r="P14" s="655"/>
      <c r="Q14" s="656"/>
      <c r="R14" s="657" t="s">
        <v>174</v>
      </c>
      <c r="S14" s="658"/>
      <c r="T14" s="658"/>
      <c r="U14" s="658"/>
      <c r="V14" s="658"/>
      <c r="W14" s="658"/>
      <c r="X14" s="658"/>
      <c r="Y14" s="659"/>
      <c r="Z14" s="660" t="s">
        <v>174</v>
      </c>
      <c r="AA14" s="660"/>
      <c r="AB14" s="660"/>
      <c r="AC14" s="660"/>
      <c r="AD14" s="661" t="s">
        <v>237</v>
      </c>
      <c r="AE14" s="661"/>
      <c r="AF14" s="661"/>
      <c r="AG14" s="661"/>
      <c r="AH14" s="661"/>
      <c r="AI14" s="661"/>
      <c r="AJ14" s="661"/>
      <c r="AK14" s="661"/>
      <c r="AL14" s="662" t="s">
        <v>174</v>
      </c>
      <c r="AM14" s="663"/>
      <c r="AN14" s="663"/>
      <c r="AO14" s="664"/>
      <c r="AP14" s="654" t="s">
        <v>252</v>
      </c>
      <c r="AQ14" s="655"/>
      <c r="AR14" s="655"/>
      <c r="AS14" s="655"/>
      <c r="AT14" s="655"/>
      <c r="AU14" s="655"/>
      <c r="AV14" s="655"/>
      <c r="AW14" s="655"/>
      <c r="AX14" s="655"/>
      <c r="AY14" s="655"/>
      <c r="AZ14" s="655"/>
      <c r="BA14" s="655"/>
      <c r="BB14" s="655"/>
      <c r="BC14" s="655"/>
      <c r="BD14" s="655"/>
      <c r="BE14" s="655"/>
      <c r="BF14" s="656"/>
      <c r="BG14" s="657">
        <v>38232</v>
      </c>
      <c r="BH14" s="658"/>
      <c r="BI14" s="658"/>
      <c r="BJ14" s="658"/>
      <c r="BK14" s="658"/>
      <c r="BL14" s="658"/>
      <c r="BM14" s="658"/>
      <c r="BN14" s="659"/>
      <c r="BO14" s="660">
        <v>3.3</v>
      </c>
      <c r="BP14" s="660"/>
      <c r="BQ14" s="660"/>
      <c r="BR14" s="660"/>
      <c r="BS14" s="666" t="s">
        <v>237</v>
      </c>
      <c r="BT14" s="658"/>
      <c r="BU14" s="658"/>
      <c r="BV14" s="658"/>
      <c r="BW14" s="658"/>
      <c r="BX14" s="658"/>
      <c r="BY14" s="658"/>
      <c r="BZ14" s="658"/>
      <c r="CA14" s="658"/>
      <c r="CB14" s="667"/>
      <c r="CD14" s="672" t="s">
        <v>253</v>
      </c>
      <c r="CE14" s="673"/>
      <c r="CF14" s="673"/>
      <c r="CG14" s="673"/>
      <c r="CH14" s="673"/>
      <c r="CI14" s="673"/>
      <c r="CJ14" s="673"/>
      <c r="CK14" s="673"/>
      <c r="CL14" s="673"/>
      <c r="CM14" s="673"/>
      <c r="CN14" s="673"/>
      <c r="CO14" s="673"/>
      <c r="CP14" s="673"/>
      <c r="CQ14" s="674"/>
      <c r="CR14" s="657">
        <v>255905</v>
      </c>
      <c r="CS14" s="658"/>
      <c r="CT14" s="658"/>
      <c r="CU14" s="658"/>
      <c r="CV14" s="658"/>
      <c r="CW14" s="658"/>
      <c r="CX14" s="658"/>
      <c r="CY14" s="659"/>
      <c r="CZ14" s="660">
        <v>5.6</v>
      </c>
      <c r="DA14" s="660"/>
      <c r="DB14" s="660"/>
      <c r="DC14" s="660"/>
      <c r="DD14" s="666">
        <v>63258</v>
      </c>
      <c r="DE14" s="658"/>
      <c r="DF14" s="658"/>
      <c r="DG14" s="658"/>
      <c r="DH14" s="658"/>
      <c r="DI14" s="658"/>
      <c r="DJ14" s="658"/>
      <c r="DK14" s="658"/>
      <c r="DL14" s="658"/>
      <c r="DM14" s="658"/>
      <c r="DN14" s="658"/>
      <c r="DO14" s="658"/>
      <c r="DP14" s="659"/>
      <c r="DQ14" s="666">
        <v>195224</v>
      </c>
      <c r="DR14" s="658"/>
      <c r="DS14" s="658"/>
      <c r="DT14" s="658"/>
      <c r="DU14" s="658"/>
      <c r="DV14" s="658"/>
      <c r="DW14" s="658"/>
      <c r="DX14" s="658"/>
      <c r="DY14" s="658"/>
      <c r="DZ14" s="658"/>
      <c r="EA14" s="658"/>
      <c r="EB14" s="658"/>
      <c r="EC14" s="667"/>
    </row>
    <row r="15" spans="2:143" ht="11.25" customHeight="1" x14ac:dyDescent="0.15">
      <c r="B15" s="654" t="s">
        <v>254</v>
      </c>
      <c r="C15" s="655"/>
      <c r="D15" s="655"/>
      <c r="E15" s="655"/>
      <c r="F15" s="655"/>
      <c r="G15" s="655"/>
      <c r="H15" s="655"/>
      <c r="I15" s="655"/>
      <c r="J15" s="655"/>
      <c r="K15" s="655"/>
      <c r="L15" s="655"/>
      <c r="M15" s="655"/>
      <c r="N15" s="655"/>
      <c r="O15" s="655"/>
      <c r="P15" s="655"/>
      <c r="Q15" s="656"/>
      <c r="R15" s="657">
        <v>13085</v>
      </c>
      <c r="S15" s="658"/>
      <c r="T15" s="658"/>
      <c r="U15" s="658"/>
      <c r="V15" s="658"/>
      <c r="W15" s="658"/>
      <c r="X15" s="658"/>
      <c r="Y15" s="659"/>
      <c r="Z15" s="660">
        <v>0.3</v>
      </c>
      <c r="AA15" s="660"/>
      <c r="AB15" s="660"/>
      <c r="AC15" s="660"/>
      <c r="AD15" s="661">
        <v>13085</v>
      </c>
      <c r="AE15" s="661"/>
      <c r="AF15" s="661"/>
      <c r="AG15" s="661"/>
      <c r="AH15" s="661"/>
      <c r="AI15" s="661"/>
      <c r="AJ15" s="661"/>
      <c r="AK15" s="661"/>
      <c r="AL15" s="662">
        <v>0.5</v>
      </c>
      <c r="AM15" s="663"/>
      <c r="AN15" s="663"/>
      <c r="AO15" s="664"/>
      <c r="AP15" s="654" t="s">
        <v>255</v>
      </c>
      <c r="AQ15" s="655"/>
      <c r="AR15" s="655"/>
      <c r="AS15" s="655"/>
      <c r="AT15" s="655"/>
      <c r="AU15" s="655"/>
      <c r="AV15" s="655"/>
      <c r="AW15" s="655"/>
      <c r="AX15" s="655"/>
      <c r="AY15" s="655"/>
      <c r="AZ15" s="655"/>
      <c r="BA15" s="655"/>
      <c r="BB15" s="655"/>
      <c r="BC15" s="655"/>
      <c r="BD15" s="655"/>
      <c r="BE15" s="655"/>
      <c r="BF15" s="656"/>
      <c r="BG15" s="657">
        <v>50937</v>
      </c>
      <c r="BH15" s="658"/>
      <c r="BI15" s="658"/>
      <c r="BJ15" s="658"/>
      <c r="BK15" s="658"/>
      <c r="BL15" s="658"/>
      <c r="BM15" s="658"/>
      <c r="BN15" s="659"/>
      <c r="BO15" s="660">
        <v>4.4000000000000004</v>
      </c>
      <c r="BP15" s="660"/>
      <c r="BQ15" s="660"/>
      <c r="BR15" s="660"/>
      <c r="BS15" s="666" t="s">
        <v>174</v>
      </c>
      <c r="BT15" s="658"/>
      <c r="BU15" s="658"/>
      <c r="BV15" s="658"/>
      <c r="BW15" s="658"/>
      <c r="BX15" s="658"/>
      <c r="BY15" s="658"/>
      <c r="BZ15" s="658"/>
      <c r="CA15" s="658"/>
      <c r="CB15" s="667"/>
      <c r="CD15" s="672" t="s">
        <v>256</v>
      </c>
      <c r="CE15" s="673"/>
      <c r="CF15" s="673"/>
      <c r="CG15" s="673"/>
      <c r="CH15" s="673"/>
      <c r="CI15" s="673"/>
      <c r="CJ15" s="673"/>
      <c r="CK15" s="673"/>
      <c r="CL15" s="673"/>
      <c r="CM15" s="673"/>
      <c r="CN15" s="673"/>
      <c r="CO15" s="673"/>
      <c r="CP15" s="673"/>
      <c r="CQ15" s="674"/>
      <c r="CR15" s="657">
        <v>481545</v>
      </c>
      <c r="CS15" s="658"/>
      <c r="CT15" s="658"/>
      <c r="CU15" s="658"/>
      <c r="CV15" s="658"/>
      <c r="CW15" s="658"/>
      <c r="CX15" s="658"/>
      <c r="CY15" s="659"/>
      <c r="CZ15" s="660">
        <v>10.5</v>
      </c>
      <c r="DA15" s="660"/>
      <c r="DB15" s="660"/>
      <c r="DC15" s="660"/>
      <c r="DD15" s="666">
        <v>20245</v>
      </c>
      <c r="DE15" s="658"/>
      <c r="DF15" s="658"/>
      <c r="DG15" s="658"/>
      <c r="DH15" s="658"/>
      <c r="DI15" s="658"/>
      <c r="DJ15" s="658"/>
      <c r="DK15" s="658"/>
      <c r="DL15" s="658"/>
      <c r="DM15" s="658"/>
      <c r="DN15" s="658"/>
      <c r="DO15" s="658"/>
      <c r="DP15" s="659"/>
      <c r="DQ15" s="666">
        <v>404392</v>
      </c>
      <c r="DR15" s="658"/>
      <c r="DS15" s="658"/>
      <c r="DT15" s="658"/>
      <c r="DU15" s="658"/>
      <c r="DV15" s="658"/>
      <c r="DW15" s="658"/>
      <c r="DX15" s="658"/>
      <c r="DY15" s="658"/>
      <c r="DZ15" s="658"/>
      <c r="EA15" s="658"/>
      <c r="EB15" s="658"/>
      <c r="EC15" s="667"/>
    </row>
    <row r="16" spans="2:143" ht="11.25" customHeight="1" x14ac:dyDescent="0.15">
      <c r="B16" s="654" t="s">
        <v>257</v>
      </c>
      <c r="C16" s="655"/>
      <c r="D16" s="655"/>
      <c r="E16" s="655"/>
      <c r="F16" s="655"/>
      <c r="G16" s="655"/>
      <c r="H16" s="655"/>
      <c r="I16" s="655"/>
      <c r="J16" s="655"/>
      <c r="K16" s="655"/>
      <c r="L16" s="655"/>
      <c r="M16" s="655"/>
      <c r="N16" s="655"/>
      <c r="O16" s="655"/>
      <c r="P16" s="655"/>
      <c r="Q16" s="656"/>
      <c r="R16" s="657" t="s">
        <v>174</v>
      </c>
      <c r="S16" s="658"/>
      <c r="T16" s="658"/>
      <c r="U16" s="658"/>
      <c r="V16" s="658"/>
      <c r="W16" s="658"/>
      <c r="X16" s="658"/>
      <c r="Y16" s="659"/>
      <c r="Z16" s="660" t="s">
        <v>174</v>
      </c>
      <c r="AA16" s="660"/>
      <c r="AB16" s="660"/>
      <c r="AC16" s="660"/>
      <c r="AD16" s="661" t="s">
        <v>237</v>
      </c>
      <c r="AE16" s="661"/>
      <c r="AF16" s="661"/>
      <c r="AG16" s="661"/>
      <c r="AH16" s="661"/>
      <c r="AI16" s="661"/>
      <c r="AJ16" s="661"/>
      <c r="AK16" s="661"/>
      <c r="AL16" s="662" t="s">
        <v>174</v>
      </c>
      <c r="AM16" s="663"/>
      <c r="AN16" s="663"/>
      <c r="AO16" s="664"/>
      <c r="AP16" s="654" t="s">
        <v>258</v>
      </c>
      <c r="AQ16" s="655"/>
      <c r="AR16" s="655"/>
      <c r="AS16" s="655"/>
      <c r="AT16" s="655"/>
      <c r="AU16" s="655"/>
      <c r="AV16" s="655"/>
      <c r="AW16" s="655"/>
      <c r="AX16" s="655"/>
      <c r="AY16" s="655"/>
      <c r="AZ16" s="655"/>
      <c r="BA16" s="655"/>
      <c r="BB16" s="655"/>
      <c r="BC16" s="655"/>
      <c r="BD16" s="655"/>
      <c r="BE16" s="655"/>
      <c r="BF16" s="656"/>
      <c r="BG16" s="657" t="s">
        <v>174</v>
      </c>
      <c r="BH16" s="658"/>
      <c r="BI16" s="658"/>
      <c r="BJ16" s="658"/>
      <c r="BK16" s="658"/>
      <c r="BL16" s="658"/>
      <c r="BM16" s="658"/>
      <c r="BN16" s="659"/>
      <c r="BO16" s="660" t="s">
        <v>237</v>
      </c>
      <c r="BP16" s="660"/>
      <c r="BQ16" s="660"/>
      <c r="BR16" s="660"/>
      <c r="BS16" s="666" t="s">
        <v>174</v>
      </c>
      <c r="BT16" s="658"/>
      <c r="BU16" s="658"/>
      <c r="BV16" s="658"/>
      <c r="BW16" s="658"/>
      <c r="BX16" s="658"/>
      <c r="BY16" s="658"/>
      <c r="BZ16" s="658"/>
      <c r="CA16" s="658"/>
      <c r="CB16" s="667"/>
      <c r="CD16" s="672" t="s">
        <v>259</v>
      </c>
      <c r="CE16" s="673"/>
      <c r="CF16" s="673"/>
      <c r="CG16" s="673"/>
      <c r="CH16" s="673"/>
      <c r="CI16" s="673"/>
      <c r="CJ16" s="673"/>
      <c r="CK16" s="673"/>
      <c r="CL16" s="673"/>
      <c r="CM16" s="673"/>
      <c r="CN16" s="673"/>
      <c r="CO16" s="673"/>
      <c r="CP16" s="673"/>
      <c r="CQ16" s="674"/>
      <c r="CR16" s="657" t="s">
        <v>174</v>
      </c>
      <c r="CS16" s="658"/>
      <c r="CT16" s="658"/>
      <c r="CU16" s="658"/>
      <c r="CV16" s="658"/>
      <c r="CW16" s="658"/>
      <c r="CX16" s="658"/>
      <c r="CY16" s="659"/>
      <c r="CZ16" s="660" t="s">
        <v>237</v>
      </c>
      <c r="DA16" s="660"/>
      <c r="DB16" s="660"/>
      <c r="DC16" s="660"/>
      <c r="DD16" s="666" t="s">
        <v>174</v>
      </c>
      <c r="DE16" s="658"/>
      <c r="DF16" s="658"/>
      <c r="DG16" s="658"/>
      <c r="DH16" s="658"/>
      <c r="DI16" s="658"/>
      <c r="DJ16" s="658"/>
      <c r="DK16" s="658"/>
      <c r="DL16" s="658"/>
      <c r="DM16" s="658"/>
      <c r="DN16" s="658"/>
      <c r="DO16" s="658"/>
      <c r="DP16" s="659"/>
      <c r="DQ16" s="666" t="s">
        <v>174</v>
      </c>
      <c r="DR16" s="658"/>
      <c r="DS16" s="658"/>
      <c r="DT16" s="658"/>
      <c r="DU16" s="658"/>
      <c r="DV16" s="658"/>
      <c r="DW16" s="658"/>
      <c r="DX16" s="658"/>
      <c r="DY16" s="658"/>
      <c r="DZ16" s="658"/>
      <c r="EA16" s="658"/>
      <c r="EB16" s="658"/>
      <c r="EC16" s="667"/>
    </row>
    <row r="17" spans="2:133" ht="11.25" customHeight="1" x14ac:dyDescent="0.15">
      <c r="B17" s="654" t="s">
        <v>260</v>
      </c>
      <c r="C17" s="655"/>
      <c r="D17" s="655"/>
      <c r="E17" s="655"/>
      <c r="F17" s="655"/>
      <c r="G17" s="655"/>
      <c r="H17" s="655"/>
      <c r="I17" s="655"/>
      <c r="J17" s="655"/>
      <c r="K17" s="655"/>
      <c r="L17" s="655"/>
      <c r="M17" s="655"/>
      <c r="N17" s="655"/>
      <c r="O17" s="655"/>
      <c r="P17" s="655"/>
      <c r="Q17" s="656"/>
      <c r="R17" s="657">
        <v>5144</v>
      </c>
      <c r="S17" s="658"/>
      <c r="T17" s="658"/>
      <c r="U17" s="658"/>
      <c r="V17" s="658"/>
      <c r="W17" s="658"/>
      <c r="X17" s="658"/>
      <c r="Y17" s="659"/>
      <c r="Z17" s="660">
        <v>0.1</v>
      </c>
      <c r="AA17" s="660"/>
      <c r="AB17" s="660"/>
      <c r="AC17" s="660"/>
      <c r="AD17" s="661">
        <v>5144</v>
      </c>
      <c r="AE17" s="661"/>
      <c r="AF17" s="661"/>
      <c r="AG17" s="661"/>
      <c r="AH17" s="661"/>
      <c r="AI17" s="661"/>
      <c r="AJ17" s="661"/>
      <c r="AK17" s="661"/>
      <c r="AL17" s="662">
        <v>0.2</v>
      </c>
      <c r="AM17" s="663"/>
      <c r="AN17" s="663"/>
      <c r="AO17" s="664"/>
      <c r="AP17" s="654" t="s">
        <v>261</v>
      </c>
      <c r="AQ17" s="655"/>
      <c r="AR17" s="655"/>
      <c r="AS17" s="655"/>
      <c r="AT17" s="655"/>
      <c r="AU17" s="655"/>
      <c r="AV17" s="655"/>
      <c r="AW17" s="655"/>
      <c r="AX17" s="655"/>
      <c r="AY17" s="655"/>
      <c r="AZ17" s="655"/>
      <c r="BA17" s="655"/>
      <c r="BB17" s="655"/>
      <c r="BC17" s="655"/>
      <c r="BD17" s="655"/>
      <c r="BE17" s="655"/>
      <c r="BF17" s="656"/>
      <c r="BG17" s="657" t="s">
        <v>237</v>
      </c>
      <c r="BH17" s="658"/>
      <c r="BI17" s="658"/>
      <c r="BJ17" s="658"/>
      <c r="BK17" s="658"/>
      <c r="BL17" s="658"/>
      <c r="BM17" s="658"/>
      <c r="BN17" s="659"/>
      <c r="BO17" s="660" t="s">
        <v>237</v>
      </c>
      <c r="BP17" s="660"/>
      <c r="BQ17" s="660"/>
      <c r="BR17" s="660"/>
      <c r="BS17" s="666" t="s">
        <v>174</v>
      </c>
      <c r="BT17" s="658"/>
      <c r="BU17" s="658"/>
      <c r="BV17" s="658"/>
      <c r="BW17" s="658"/>
      <c r="BX17" s="658"/>
      <c r="BY17" s="658"/>
      <c r="BZ17" s="658"/>
      <c r="CA17" s="658"/>
      <c r="CB17" s="667"/>
      <c r="CD17" s="672" t="s">
        <v>262</v>
      </c>
      <c r="CE17" s="673"/>
      <c r="CF17" s="673"/>
      <c r="CG17" s="673"/>
      <c r="CH17" s="673"/>
      <c r="CI17" s="673"/>
      <c r="CJ17" s="673"/>
      <c r="CK17" s="673"/>
      <c r="CL17" s="673"/>
      <c r="CM17" s="673"/>
      <c r="CN17" s="673"/>
      <c r="CO17" s="673"/>
      <c r="CP17" s="673"/>
      <c r="CQ17" s="674"/>
      <c r="CR17" s="657">
        <v>432538</v>
      </c>
      <c r="CS17" s="658"/>
      <c r="CT17" s="658"/>
      <c r="CU17" s="658"/>
      <c r="CV17" s="658"/>
      <c r="CW17" s="658"/>
      <c r="CX17" s="658"/>
      <c r="CY17" s="659"/>
      <c r="CZ17" s="660">
        <v>9.4</v>
      </c>
      <c r="DA17" s="660"/>
      <c r="DB17" s="660"/>
      <c r="DC17" s="660"/>
      <c r="DD17" s="666" t="s">
        <v>174</v>
      </c>
      <c r="DE17" s="658"/>
      <c r="DF17" s="658"/>
      <c r="DG17" s="658"/>
      <c r="DH17" s="658"/>
      <c r="DI17" s="658"/>
      <c r="DJ17" s="658"/>
      <c r="DK17" s="658"/>
      <c r="DL17" s="658"/>
      <c r="DM17" s="658"/>
      <c r="DN17" s="658"/>
      <c r="DO17" s="658"/>
      <c r="DP17" s="659"/>
      <c r="DQ17" s="666">
        <v>383826</v>
      </c>
      <c r="DR17" s="658"/>
      <c r="DS17" s="658"/>
      <c r="DT17" s="658"/>
      <c r="DU17" s="658"/>
      <c r="DV17" s="658"/>
      <c r="DW17" s="658"/>
      <c r="DX17" s="658"/>
      <c r="DY17" s="658"/>
      <c r="DZ17" s="658"/>
      <c r="EA17" s="658"/>
      <c r="EB17" s="658"/>
      <c r="EC17" s="667"/>
    </row>
    <row r="18" spans="2:133" ht="11.25" customHeight="1" x14ac:dyDescent="0.15">
      <c r="B18" s="654" t="s">
        <v>263</v>
      </c>
      <c r="C18" s="655"/>
      <c r="D18" s="655"/>
      <c r="E18" s="655"/>
      <c r="F18" s="655"/>
      <c r="G18" s="655"/>
      <c r="H18" s="655"/>
      <c r="I18" s="655"/>
      <c r="J18" s="655"/>
      <c r="K18" s="655"/>
      <c r="L18" s="655"/>
      <c r="M18" s="655"/>
      <c r="N18" s="655"/>
      <c r="O18" s="655"/>
      <c r="P18" s="655"/>
      <c r="Q18" s="656"/>
      <c r="R18" s="657">
        <v>1545827</v>
      </c>
      <c r="S18" s="658"/>
      <c r="T18" s="658"/>
      <c r="U18" s="658"/>
      <c r="V18" s="658"/>
      <c r="W18" s="658"/>
      <c r="X18" s="658"/>
      <c r="Y18" s="659"/>
      <c r="Z18" s="660">
        <v>30.7</v>
      </c>
      <c r="AA18" s="660"/>
      <c r="AB18" s="660"/>
      <c r="AC18" s="660"/>
      <c r="AD18" s="661">
        <v>1435898</v>
      </c>
      <c r="AE18" s="661"/>
      <c r="AF18" s="661"/>
      <c r="AG18" s="661"/>
      <c r="AH18" s="661"/>
      <c r="AI18" s="661"/>
      <c r="AJ18" s="661"/>
      <c r="AK18" s="661"/>
      <c r="AL18" s="662">
        <v>49.7</v>
      </c>
      <c r="AM18" s="663"/>
      <c r="AN18" s="663"/>
      <c r="AO18" s="664"/>
      <c r="AP18" s="654" t="s">
        <v>264</v>
      </c>
      <c r="AQ18" s="655"/>
      <c r="AR18" s="655"/>
      <c r="AS18" s="655"/>
      <c r="AT18" s="655"/>
      <c r="AU18" s="655"/>
      <c r="AV18" s="655"/>
      <c r="AW18" s="655"/>
      <c r="AX18" s="655"/>
      <c r="AY18" s="655"/>
      <c r="AZ18" s="655"/>
      <c r="BA18" s="655"/>
      <c r="BB18" s="655"/>
      <c r="BC18" s="655"/>
      <c r="BD18" s="655"/>
      <c r="BE18" s="655"/>
      <c r="BF18" s="656"/>
      <c r="BG18" s="657" t="s">
        <v>174</v>
      </c>
      <c r="BH18" s="658"/>
      <c r="BI18" s="658"/>
      <c r="BJ18" s="658"/>
      <c r="BK18" s="658"/>
      <c r="BL18" s="658"/>
      <c r="BM18" s="658"/>
      <c r="BN18" s="659"/>
      <c r="BO18" s="660" t="s">
        <v>174</v>
      </c>
      <c r="BP18" s="660"/>
      <c r="BQ18" s="660"/>
      <c r="BR18" s="660"/>
      <c r="BS18" s="666" t="s">
        <v>237</v>
      </c>
      <c r="BT18" s="658"/>
      <c r="BU18" s="658"/>
      <c r="BV18" s="658"/>
      <c r="BW18" s="658"/>
      <c r="BX18" s="658"/>
      <c r="BY18" s="658"/>
      <c r="BZ18" s="658"/>
      <c r="CA18" s="658"/>
      <c r="CB18" s="667"/>
      <c r="CD18" s="672" t="s">
        <v>265</v>
      </c>
      <c r="CE18" s="673"/>
      <c r="CF18" s="673"/>
      <c r="CG18" s="673"/>
      <c r="CH18" s="673"/>
      <c r="CI18" s="673"/>
      <c r="CJ18" s="673"/>
      <c r="CK18" s="673"/>
      <c r="CL18" s="673"/>
      <c r="CM18" s="673"/>
      <c r="CN18" s="673"/>
      <c r="CO18" s="673"/>
      <c r="CP18" s="673"/>
      <c r="CQ18" s="674"/>
      <c r="CR18" s="657" t="s">
        <v>174</v>
      </c>
      <c r="CS18" s="658"/>
      <c r="CT18" s="658"/>
      <c r="CU18" s="658"/>
      <c r="CV18" s="658"/>
      <c r="CW18" s="658"/>
      <c r="CX18" s="658"/>
      <c r="CY18" s="659"/>
      <c r="CZ18" s="660" t="s">
        <v>174</v>
      </c>
      <c r="DA18" s="660"/>
      <c r="DB18" s="660"/>
      <c r="DC18" s="660"/>
      <c r="DD18" s="666" t="s">
        <v>174</v>
      </c>
      <c r="DE18" s="658"/>
      <c r="DF18" s="658"/>
      <c r="DG18" s="658"/>
      <c r="DH18" s="658"/>
      <c r="DI18" s="658"/>
      <c r="DJ18" s="658"/>
      <c r="DK18" s="658"/>
      <c r="DL18" s="658"/>
      <c r="DM18" s="658"/>
      <c r="DN18" s="658"/>
      <c r="DO18" s="658"/>
      <c r="DP18" s="659"/>
      <c r="DQ18" s="666" t="s">
        <v>237</v>
      </c>
      <c r="DR18" s="658"/>
      <c r="DS18" s="658"/>
      <c r="DT18" s="658"/>
      <c r="DU18" s="658"/>
      <c r="DV18" s="658"/>
      <c r="DW18" s="658"/>
      <c r="DX18" s="658"/>
      <c r="DY18" s="658"/>
      <c r="DZ18" s="658"/>
      <c r="EA18" s="658"/>
      <c r="EB18" s="658"/>
      <c r="EC18" s="667"/>
    </row>
    <row r="19" spans="2:133" ht="11.25" customHeight="1" x14ac:dyDescent="0.15">
      <c r="B19" s="654" t="s">
        <v>266</v>
      </c>
      <c r="C19" s="655"/>
      <c r="D19" s="655"/>
      <c r="E19" s="655"/>
      <c r="F19" s="655"/>
      <c r="G19" s="655"/>
      <c r="H19" s="655"/>
      <c r="I19" s="655"/>
      <c r="J19" s="655"/>
      <c r="K19" s="655"/>
      <c r="L19" s="655"/>
      <c r="M19" s="655"/>
      <c r="N19" s="655"/>
      <c r="O19" s="655"/>
      <c r="P19" s="655"/>
      <c r="Q19" s="656"/>
      <c r="R19" s="657">
        <v>1435898</v>
      </c>
      <c r="S19" s="658"/>
      <c r="T19" s="658"/>
      <c r="U19" s="658"/>
      <c r="V19" s="658"/>
      <c r="W19" s="658"/>
      <c r="X19" s="658"/>
      <c r="Y19" s="659"/>
      <c r="Z19" s="660">
        <v>28.5</v>
      </c>
      <c r="AA19" s="660"/>
      <c r="AB19" s="660"/>
      <c r="AC19" s="660"/>
      <c r="AD19" s="661">
        <v>1435898</v>
      </c>
      <c r="AE19" s="661"/>
      <c r="AF19" s="661"/>
      <c r="AG19" s="661"/>
      <c r="AH19" s="661"/>
      <c r="AI19" s="661"/>
      <c r="AJ19" s="661"/>
      <c r="AK19" s="661"/>
      <c r="AL19" s="662">
        <v>49.7</v>
      </c>
      <c r="AM19" s="663"/>
      <c r="AN19" s="663"/>
      <c r="AO19" s="664"/>
      <c r="AP19" s="654" t="s">
        <v>267</v>
      </c>
      <c r="AQ19" s="655"/>
      <c r="AR19" s="655"/>
      <c r="AS19" s="655"/>
      <c r="AT19" s="655"/>
      <c r="AU19" s="655"/>
      <c r="AV19" s="655"/>
      <c r="AW19" s="655"/>
      <c r="AX19" s="655"/>
      <c r="AY19" s="655"/>
      <c r="AZ19" s="655"/>
      <c r="BA19" s="655"/>
      <c r="BB19" s="655"/>
      <c r="BC19" s="655"/>
      <c r="BD19" s="655"/>
      <c r="BE19" s="655"/>
      <c r="BF19" s="656"/>
      <c r="BG19" s="657">
        <v>344</v>
      </c>
      <c r="BH19" s="658"/>
      <c r="BI19" s="658"/>
      <c r="BJ19" s="658"/>
      <c r="BK19" s="658"/>
      <c r="BL19" s="658"/>
      <c r="BM19" s="658"/>
      <c r="BN19" s="659"/>
      <c r="BO19" s="660">
        <v>0</v>
      </c>
      <c r="BP19" s="660"/>
      <c r="BQ19" s="660"/>
      <c r="BR19" s="660"/>
      <c r="BS19" s="666" t="s">
        <v>237</v>
      </c>
      <c r="BT19" s="658"/>
      <c r="BU19" s="658"/>
      <c r="BV19" s="658"/>
      <c r="BW19" s="658"/>
      <c r="BX19" s="658"/>
      <c r="BY19" s="658"/>
      <c r="BZ19" s="658"/>
      <c r="CA19" s="658"/>
      <c r="CB19" s="667"/>
      <c r="CD19" s="672" t="s">
        <v>268</v>
      </c>
      <c r="CE19" s="673"/>
      <c r="CF19" s="673"/>
      <c r="CG19" s="673"/>
      <c r="CH19" s="673"/>
      <c r="CI19" s="673"/>
      <c r="CJ19" s="673"/>
      <c r="CK19" s="673"/>
      <c r="CL19" s="673"/>
      <c r="CM19" s="673"/>
      <c r="CN19" s="673"/>
      <c r="CO19" s="673"/>
      <c r="CP19" s="673"/>
      <c r="CQ19" s="674"/>
      <c r="CR19" s="657" t="s">
        <v>174</v>
      </c>
      <c r="CS19" s="658"/>
      <c r="CT19" s="658"/>
      <c r="CU19" s="658"/>
      <c r="CV19" s="658"/>
      <c r="CW19" s="658"/>
      <c r="CX19" s="658"/>
      <c r="CY19" s="659"/>
      <c r="CZ19" s="660" t="s">
        <v>174</v>
      </c>
      <c r="DA19" s="660"/>
      <c r="DB19" s="660"/>
      <c r="DC19" s="660"/>
      <c r="DD19" s="666" t="s">
        <v>174</v>
      </c>
      <c r="DE19" s="658"/>
      <c r="DF19" s="658"/>
      <c r="DG19" s="658"/>
      <c r="DH19" s="658"/>
      <c r="DI19" s="658"/>
      <c r="DJ19" s="658"/>
      <c r="DK19" s="658"/>
      <c r="DL19" s="658"/>
      <c r="DM19" s="658"/>
      <c r="DN19" s="658"/>
      <c r="DO19" s="658"/>
      <c r="DP19" s="659"/>
      <c r="DQ19" s="666" t="s">
        <v>174</v>
      </c>
      <c r="DR19" s="658"/>
      <c r="DS19" s="658"/>
      <c r="DT19" s="658"/>
      <c r="DU19" s="658"/>
      <c r="DV19" s="658"/>
      <c r="DW19" s="658"/>
      <c r="DX19" s="658"/>
      <c r="DY19" s="658"/>
      <c r="DZ19" s="658"/>
      <c r="EA19" s="658"/>
      <c r="EB19" s="658"/>
      <c r="EC19" s="667"/>
    </row>
    <row r="20" spans="2:133" ht="11.25" customHeight="1" x14ac:dyDescent="0.15">
      <c r="B20" s="654" t="s">
        <v>269</v>
      </c>
      <c r="C20" s="655"/>
      <c r="D20" s="655"/>
      <c r="E20" s="655"/>
      <c r="F20" s="655"/>
      <c r="G20" s="655"/>
      <c r="H20" s="655"/>
      <c r="I20" s="655"/>
      <c r="J20" s="655"/>
      <c r="K20" s="655"/>
      <c r="L20" s="655"/>
      <c r="M20" s="655"/>
      <c r="N20" s="655"/>
      <c r="O20" s="655"/>
      <c r="P20" s="655"/>
      <c r="Q20" s="656"/>
      <c r="R20" s="657">
        <v>109929</v>
      </c>
      <c r="S20" s="658"/>
      <c r="T20" s="658"/>
      <c r="U20" s="658"/>
      <c r="V20" s="658"/>
      <c r="W20" s="658"/>
      <c r="X20" s="658"/>
      <c r="Y20" s="659"/>
      <c r="Z20" s="660">
        <v>2.2000000000000002</v>
      </c>
      <c r="AA20" s="660"/>
      <c r="AB20" s="660"/>
      <c r="AC20" s="660"/>
      <c r="AD20" s="661" t="s">
        <v>174</v>
      </c>
      <c r="AE20" s="661"/>
      <c r="AF20" s="661"/>
      <c r="AG20" s="661"/>
      <c r="AH20" s="661"/>
      <c r="AI20" s="661"/>
      <c r="AJ20" s="661"/>
      <c r="AK20" s="661"/>
      <c r="AL20" s="662" t="s">
        <v>174</v>
      </c>
      <c r="AM20" s="663"/>
      <c r="AN20" s="663"/>
      <c r="AO20" s="664"/>
      <c r="AP20" s="654" t="s">
        <v>270</v>
      </c>
      <c r="AQ20" s="655"/>
      <c r="AR20" s="655"/>
      <c r="AS20" s="655"/>
      <c r="AT20" s="655"/>
      <c r="AU20" s="655"/>
      <c r="AV20" s="655"/>
      <c r="AW20" s="655"/>
      <c r="AX20" s="655"/>
      <c r="AY20" s="655"/>
      <c r="AZ20" s="655"/>
      <c r="BA20" s="655"/>
      <c r="BB20" s="655"/>
      <c r="BC20" s="655"/>
      <c r="BD20" s="655"/>
      <c r="BE20" s="655"/>
      <c r="BF20" s="656"/>
      <c r="BG20" s="657">
        <v>344</v>
      </c>
      <c r="BH20" s="658"/>
      <c r="BI20" s="658"/>
      <c r="BJ20" s="658"/>
      <c r="BK20" s="658"/>
      <c r="BL20" s="658"/>
      <c r="BM20" s="658"/>
      <c r="BN20" s="659"/>
      <c r="BO20" s="660">
        <v>0</v>
      </c>
      <c r="BP20" s="660"/>
      <c r="BQ20" s="660"/>
      <c r="BR20" s="660"/>
      <c r="BS20" s="666" t="s">
        <v>237</v>
      </c>
      <c r="BT20" s="658"/>
      <c r="BU20" s="658"/>
      <c r="BV20" s="658"/>
      <c r="BW20" s="658"/>
      <c r="BX20" s="658"/>
      <c r="BY20" s="658"/>
      <c r="BZ20" s="658"/>
      <c r="CA20" s="658"/>
      <c r="CB20" s="667"/>
      <c r="CD20" s="672" t="s">
        <v>271</v>
      </c>
      <c r="CE20" s="673"/>
      <c r="CF20" s="673"/>
      <c r="CG20" s="673"/>
      <c r="CH20" s="673"/>
      <c r="CI20" s="673"/>
      <c r="CJ20" s="673"/>
      <c r="CK20" s="673"/>
      <c r="CL20" s="673"/>
      <c r="CM20" s="673"/>
      <c r="CN20" s="673"/>
      <c r="CO20" s="673"/>
      <c r="CP20" s="673"/>
      <c r="CQ20" s="674"/>
      <c r="CR20" s="657">
        <v>4602960</v>
      </c>
      <c r="CS20" s="658"/>
      <c r="CT20" s="658"/>
      <c r="CU20" s="658"/>
      <c r="CV20" s="658"/>
      <c r="CW20" s="658"/>
      <c r="CX20" s="658"/>
      <c r="CY20" s="659"/>
      <c r="CZ20" s="660">
        <v>100</v>
      </c>
      <c r="DA20" s="660"/>
      <c r="DB20" s="660"/>
      <c r="DC20" s="660"/>
      <c r="DD20" s="666">
        <v>445983</v>
      </c>
      <c r="DE20" s="658"/>
      <c r="DF20" s="658"/>
      <c r="DG20" s="658"/>
      <c r="DH20" s="658"/>
      <c r="DI20" s="658"/>
      <c r="DJ20" s="658"/>
      <c r="DK20" s="658"/>
      <c r="DL20" s="658"/>
      <c r="DM20" s="658"/>
      <c r="DN20" s="658"/>
      <c r="DO20" s="658"/>
      <c r="DP20" s="659"/>
      <c r="DQ20" s="666">
        <v>3252889</v>
      </c>
      <c r="DR20" s="658"/>
      <c r="DS20" s="658"/>
      <c r="DT20" s="658"/>
      <c r="DU20" s="658"/>
      <c r="DV20" s="658"/>
      <c r="DW20" s="658"/>
      <c r="DX20" s="658"/>
      <c r="DY20" s="658"/>
      <c r="DZ20" s="658"/>
      <c r="EA20" s="658"/>
      <c r="EB20" s="658"/>
      <c r="EC20" s="667"/>
    </row>
    <row r="21" spans="2:133" ht="11.25" customHeight="1" x14ac:dyDescent="0.15">
      <c r="B21" s="654" t="s">
        <v>272</v>
      </c>
      <c r="C21" s="655"/>
      <c r="D21" s="655"/>
      <c r="E21" s="655"/>
      <c r="F21" s="655"/>
      <c r="G21" s="655"/>
      <c r="H21" s="655"/>
      <c r="I21" s="655"/>
      <c r="J21" s="655"/>
      <c r="K21" s="655"/>
      <c r="L21" s="655"/>
      <c r="M21" s="655"/>
      <c r="N21" s="655"/>
      <c r="O21" s="655"/>
      <c r="P21" s="655"/>
      <c r="Q21" s="656"/>
      <c r="R21" s="657" t="s">
        <v>174</v>
      </c>
      <c r="S21" s="658"/>
      <c r="T21" s="658"/>
      <c r="U21" s="658"/>
      <c r="V21" s="658"/>
      <c r="W21" s="658"/>
      <c r="X21" s="658"/>
      <c r="Y21" s="659"/>
      <c r="Z21" s="660" t="s">
        <v>237</v>
      </c>
      <c r="AA21" s="660"/>
      <c r="AB21" s="660"/>
      <c r="AC21" s="660"/>
      <c r="AD21" s="661" t="s">
        <v>174</v>
      </c>
      <c r="AE21" s="661"/>
      <c r="AF21" s="661"/>
      <c r="AG21" s="661"/>
      <c r="AH21" s="661"/>
      <c r="AI21" s="661"/>
      <c r="AJ21" s="661"/>
      <c r="AK21" s="661"/>
      <c r="AL21" s="662" t="s">
        <v>174</v>
      </c>
      <c r="AM21" s="663"/>
      <c r="AN21" s="663"/>
      <c r="AO21" s="664"/>
      <c r="AP21" s="675" t="s">
        <v>273</v>
      </c>
      <c r="AQ21" s="676"/>
      <c r="AR21" s="676"/>
      <c r="AS21" s="676"/>
      <c r="AT21" s="676"/>
      <c r="AU21" s="676"/>
      <c r="AV21" s="676"/>
      <c r="AW21" s="676"/>
      <c r="AX21" s="676"/>
      <c r="AY21" s="676"/>
      <c r="AZ21" s="676"/>
      <c r="BA21" s="676"/>
      <c r="BB21" s="676"/>
      <c r="BC21" s="676"/>
      <c r="BD21" s="676"/>
      <c r="BE21" s="676"/>
      <c r="BF21" s="677"/>
      <c r="BG21" s="657">
        <v>344</v>
      </c>
      <c r="BH21" s="658"/>
      <c r="BI21" s="658"/>
      <c r="BJ21" s="658"/>
      <c r="BK21" s="658"/>
      <c r="BL21" s="658"/>
      <c r="BM21" s="658"/>
      <c r="BN21" s="659"/>
      <c r="BO21" s="660">
        <v>0</v>
      </c>
      <c r="BP21" s="660"/>
      <c r="BQ21" s="660"/>
      <c r="BR21" s="660"/>
      <c r="BS21" s="666" t="s">
        <v>237</v>
      </c>
      <c r="BT21" s="658"/>
      <c r="BU21" s="658"/>
      <c r="BV21" s="658"/>
      <c r="BW21" s="658"/>
      <c r="BX21" s="658"/>
      <c r="BY21" s="658"/>
      <c r="BZ21" s="658"/>
      <c r="CA21" s="658"/>
      <c r="CB21" s="667"/>
      <c r="CD21" s="681"/>
      <c r="CE21" s="682"/>
      <c r="CF21" s="682"/>
      <c r="CG21" s="682"/>
      <c r="CH21" s="682"/>
      <c r="CI21" s="682"/>
      <c r="CJ21" s="682"/>
      <c r="CK21" s="682"/>
      <c r="CL21" s="682"/>
      <c r="CM21" s="682"/>
      <c r="CN21" s="682"/>
      <c r="CO21" s="682"/>
      <c r="CP21" s="682"/>
      <c r="CQ21" s="683"/>
      <c r="CR21" s="684"/>
      <c r="CS21" s="679"/>
      <c r="CT21" s="679"/>
      <c r="CU21" s="679"/>
      <c r="CV21" s="679"/>
      <c r="CW21" s="679"/>
      <c r="CX21" s="679"/>
      <c r="CY21" s="685"/>
      <c r="CZ21" s="686"/>
      <c r="DA21" s="686"/>
      <c r="DB21" s="686"/>
      <c r="DC21" s="686"/>
      <c r="DD21" s="678"/>
      <c r="DE21" s="679"/>
      <c r="DF21" s="679"/>
      <c r="DG21" s="679"/>
      <c r="DH21" s="679"/>
      <c r="DI21" s="679"/>
      <c r="DJ21" s="679"/>
      <c r="DK21" s="679"/>
      <c r="DL21" s="679"/>
      <c r="DM21" s="679"/>
      <c r="DN21" s="679"/>
      <c r="DO21" s="679"/>
      <c r="DP21" s="685"/>
      <c r="DQ21" s="678"/>
      <c r="DR21" s="679"/>
      <c r="DS21" s="679"/>
      <c r="DT21" s="679"/>
      <c r="DU21" s="679"/>
      <c r="DV21" s="679"/>
      <c r="DW21" s="679"/>
      <c r="DX21" s="679"/>
      <c r="DY21" s="679"/>
      <c r="DZ21" s="679"/>
      <c r="EA21" s="679"/>
      <c r="EB21" s="679"/>
      <c r="EC21" s="680"/>
    </row>
    <row r="22" spans="2:133" ht="11.25" customHeight="1" x14ac:dyDescent="0.15">
      <c r="B22" s="654" t="s">
        <v>274</v>
      </c>
      <c r="C22" s="655"/>
      <c r="D22" s="655"/>
      <c r="E22" s="655"/>
      <c r="F22" s="655"/>
      <c r="G22" s="655"/>
      <c r="H22" s="655"/>
      <c r="I22" s="655"/>
      <c r="J22" s="655"/>
      <c r="K22" s="655"/>
      <c r="L22" s="655"/>
      <c r="M22" s="655"/>
      <c r="N22" s="655"/>
      <c r="O22" s="655"/>
      <c r="P22" s="655"/>
      <c r="Q22" s="656"/>
      <c r="R22" s="657">
        <v>2974405</v>
      </c>
      <c r="S22" s="658"/>
      <c r="T22" s="658"/>
      <c r="U22" s="658"/>
      <c r="V22" s="658"/>
      <c r="W22" s="658"/>
      <c r="X22" s="658"/>
      <c r="Y22" s="659"/>
      <c r="Z22" s="660">
        <v>59.1</v>
      </c>
      <c r="AA22" s="660"/>
      <c r="AB22" s="660"/>
      <c r="AC22" s="660"/>
      <c r="AD22" s="661">
        <v>2864476</v>
      </c>
      <c r="AE22" s="661"/>
      <c r="AF22" s="661"/>
      <c r="AG22" s="661"/>
      <c r="AH22" s="661"/>
      <c r="AI22" s="661"/>
      <c r="AJ22" s="661"/>
      <c r="AK22" s="661"/>
      <c r="AL22" s="662">
        <v>99.2</v>
      </c>
      <c r="AM22" s="663"/>
      <c r="AN22" s="663"/>
      <c r="AO22" s="664"/>
      <c r="AP22" s="675" t="s">
        <v>275</v>
      </c>
      <c r="AQ22" s="676"/>
      <c r="AR22" s="676"/>
      <c r="AS22" s="676"/>
      <c r="AT22" s="676"/>
      <c r="AU22" s="676"/>
      <c r="AV22" s="676"/>
      <c r="AW22" s="676"/>
      <c r="AX22" s="676"/>
      <c r="AY22" s="676"/>
      <c r="AZ22" s="676"/>
      <c r="BA22" s="676"/>
      <c r="BB22" s="676"/>
      <c r="BC22" s="676"/>
      <c r="BD22" s="676"/>
      <c r="BE22" s="676"/>
      <c r="BF22" s="677"/>
      <c r="BG22" s="657" t="s">
        <v>174</v>
      </c>
      <c r="BH22" s="658"/>
      <c r="BI22" s="658"/>
      <c r="BJ22" s="658"/>
      <c r="BK22" s="658"/>
      <c r="BL22" s="658"/>
      <c r="BM22" s="658"/>
      <c r="BN22" s="659"/>
      <c r="BO22" s="660" t="s">
        <v>174</v>
      </c>
      <c r="BP22" s="660"/>
      <c r="BQ22" s="660"/>
      <c r="BR22" s="660"/>
      <c r="BS22" s="666" t="s">
        <v>237</v>
      </c>
      <c r="BT22" s="658"/>
      <c r="BU22" s="658"/>
      <c r="BV22" s="658"/>
      <c r="BW22" s="658"/>
      <c r="BX22" s="658"/>
      <c r="BY22" s="658"/>
      <c r="BZ22" s="658"/>
      <c r="CA22" s="658"/>
      <c r="CB22" s="667"/>
      <c r="CD22" s="639" t="s">
        <v>276</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277</v>
      </c>
      <c r="C23" s="655"/>
      <c r="D23" s="655"/>
      <c r="E23" s="655"/>
      <c r="F23" s="655"/>
      <c r="G23" s="655"/>
      <c r="H23" s="655"/>
      <c r="I23" s="655"/>
      <c r="J23" s="655"/>
      <c r="K23" s="655"/>
      <c r="L23" s="655"/>
      <c r="M23" s="655"/>
      <c r="N23" s="655"/>
      <c r="O23" s="655"/>
      <c r="P23" s="655"/>
      <c r="Q23" s="656"/>
      <c r="R23" s="657">
        <v>1258</v>
      </c>
      <c r="S23" s="658"/>
      <c r="T23" s="658"/>
      <c r="U23" s="658"/>
      <c r="V23" s="658"/>
      <c r="W23" s="658"/>
      <c r="X23" s="658"/>
      <c r="Y23" s="659"/>
      <c r="Z23" s="660">
        <v>0</v>
      </c>
      <c r="AA23" s="660"/>
      <c r="AB23" s="660"/>
      <c r="AC23" s="660"/>
      <c r="AD23" s="661">
        <v>1258</v>
      </c>
      <c r="AE23" s="661"/>
      <c r="AF23" s="661"/>
      <c r="AG23" s="661"/>
      <c r="AH23" s="661"/>
      <c r="AI23" s="661"/>
      <c r="AJ23" s="661"/>
      <c r="AK23" s="661"/>
      <c r="AL23" s="662">
        <v>0</v>
      </c>
      <c r="AM23" s="663"/>
      <c r="AN23" s="663"/>
      <c r="AO23" s="664"/>
      <c r="AP23" s="675" t="s">
        <v>278</v>
      </c>
      <c r="AQ23" s="676"/>
      <c r="AR23" s="676"/>
      <c r="AS23" s="676"/>
      <c r="AT23" s="676"/>
      <c r="AU23" s="676"/>
      <c r="AV23" s="676"/>
      <c r="AW23" s="676"/>
      <c r="AX23" s="676"/>
      <c r="AY23" s="676"/>
      <c r="AZ23" s="676"/>
      <c r="BA23" s="676"/>
      <c r="BB23" s="676"/>
      <c r="BC23" s="676"/>
      <c r="BD23" s="676"/>
      <c r="BE23" s="676"/>
      <c r="BF23" s="677"/>
      <c r="BG23" s="657" t="s">
        <v>174</v>
      </c>
      <c r="BH23" s="658"/>
      <c r="BI23" s="658"/>
      <c r="BJ23" s="658"/>
      <c r="BK23" s="658"/>
      <c r="BL23" s="658"/>
      <c r="BM23" s="658"/>
      <c r="BN23" s="659"/>
      <c r="BO23" s="660" t="s">
        <v>174</v>
      </c>
      <c r="BP23" s="660"/>
      <c r="BQ23" s="660"/>
      <c r="BR23" s="660"/>
      <c r="BS23" s="666" t="s">
        <v>174</v>
      </c>
      <c r="BT23" s="658"/>
      <c r="BU23" s="658"/>
      <c r="BV23" s="658"/>
      <c r="BW23" s="658"/>
      <c r="BX23" s="658"/>
      <c r="BY23" s="658"/>
      <c r="BZ23" s="658"/>
      <c r="CA23" s="658"/>
      <c r="CB23" s="667"/>
      <c r="CD23" s="639" t="s">
        <v>217</v>
      </c>
      <c r="CE23" s="640"/>
      <c r="CF23" s="640"/>
      <c r="CG23" s="640"/>
      <c r="CH23" s="640"/>
      <c r="CI23" s="640"/>
      <c r="CJ23" s="640"/>
      <c r="CK23" s="640"/>
      <c r="CL23" s="640"/>
      <c r="CM23" s="640"/>
      <c r="CN23" s="640"/>
      <c r="CO23" s="640"/>
      <c r="CP23" s="640"/>
      <c r="CQ23" s="641"/>
      <c r="CR23" s="639" t="s">
        <v>279</v>
      </c>
      <c r="CS23" s="640"/>
      <c r="CT23" s="640"/>
      <c r="CU23" s="640"/>
      <c r="CV23" s="640"/>
      <c r="CW23" s="640"/>
      <c r="CX23" s="640"/>
      <c r="CY23" s="641"/>
      <c r="CZ23" s="639" t="s">
        <v>280</v>
      </c>
      <c r="DA23" s="640"/>
      <c r="DB23" s="640"/>
      <c r="DC23" s="641"/>
      <c r="DD23" s="639" t="s">
        <v>281</v>
      </c>
      <c r="DE23" s="640"/>
      <c r="DF23" s="640"/>
      <c r="DG23" s="640"/>
      <c r="DH23" s="640"/>
      <c r="DI23" s="640"/>
      <c r="DJ23" s="640"/>
      <c r="DK23" s="641"/>
      <c r="DL23" s="687" t="s">
        <v>282</v>
      </c>
      <c r="DM23" s="688"/>
      <c r="DN23" s="688"/>
      <c r="DO23" s="688"/>
      <c r="DP23" s="688"/>
      <c r="DQ23" s="688"/>
      <c r="DR23" s="688"/>
      <c r="DS23" s="688"/>
      <c r="DT23" s="688"/>
      <c r="DU23" s="688"/>
      <c r="DV23" s="689"/>
      <c r="DW23" s="639" t="s">
        <v>283</v>
      </c>
      <c r="DX23" s="640"/>
      <c r="DY23" s="640"/>
      <c r="DZ23" s="640"/>
      <c r="EA23" s="640"/>
      <c r="EB23" s="640"/>
      <c r="EC23" s="641"/>
    </row>
    <row r="24" spans="2:133" ht="11.25" customHeight="1" x14ac:dyDescent="0.15">
      <c r="B24" s="654" t="s">
        <v>284</v>
      </c>
      <c r="C24" s="655"/>
      <c r="D24" s="655"/>
      <c r="E24" s="655"/>
      <c r="F24" s="655"/>
      <c r="G24" s="655"/>
      <c r="H24" s="655"/>
      <c r="I24" s="655"/>
      <c r="J24" s="655"/>
      <c r="K24" s="655"/>
      <c r="L24" s="655"/>
      <c r="M24" s="655"/>
      <c r="N24" s="655"/>
      <c r="O24" s="655"/>
      <c r="P24" s="655"/>
      <c r="Q24" s="656"/>
      <c r="R24" s="657">
        <v>12244</v>
      </c>
      <c r="S24" s="658"/>
      <c r="T24" s="658"/>
      <c r="U24" s="658"/>
      <c r="V24" s="658"/>
      <c r="W24" s="658"/>
      <c r="X24" s="658"/>
      <c r="Y24" s="659"/>
      <c r="Z24" s="660">
        <v>0.2</v>
      </c>
      <c r="AA24" s="660"/>
      <c r="AB24" s="660"/>
      <c r="AC24" s="660"/>
      <c r="AD24" s="661" t="s">
        <v>174</v>
      </c>
      <c r="AE24" s="661"/>
      <c r="AF24" s="661"/>
      <c r="AG24" s="661"/>
      <c r="AH24" s="661"/>
      <c r="AI24" s="661"/>
      <c r="AJ24" s="661"/>
      <c r="AK24" s="661"/>
      <c r="AL24" s="662" t="s">
        <v>237</v>
      </c>
      <c r="AM24" s="663"/>
      <c r="AN24" s="663"/>
      <c r="AO24" s="664"/>
      <c r="AP24" s="675" t="s">
        <v>285</v>
      </c>
      <c r="AQ24" s="676"/>
      <c r="AR24" s="676"/>
      <c r="AS24" s="676"/>
      <c r="AT24" s="676"/>
      <c r="AU24" s="676"/>
      <c r="AV24" s="676"/>
      <c r="AW24" s="676"/>
      <c r="AX24" s="676"/>
      <c r="AY24" s="676"/>
      <c r="AZ24" s="676"/>
      <c r="BA24" s="676"/>
      <c r="BB24" s="676"/>
      <c r="BC24" s="676"/>
      <c r="BD24" s="676"/>
      <c r="BE24" s="676"/>
      <c r="BF24" s="677"/>
      <c r="BG24" s="657" t="s">
        <v>174</v>
      </c>
      <c r="BH24" s="658"/>
      <c r="BI24" s="658"/>
      <c r="BJ24" s="658"/>
      <c r="BK24" s="658"/>
      <c r="BL24" s="658"/>
      <c r="BM24" s="658"/>
      <c r="BN24" s="659"/>
      <c r="BO24" s="660" t="s">
        <v>174</v>
      </c>
      <c r="BP24" s="660"/>
      <c r="BQ24" s="660"/>
      <c r="BR24" s="660"/>
      <c r="BS24" s="666" t="s">
        <v>174</v>
      </c>
      <c r="BT24" s="658"/>
      <c r="BU24" s="658"/>
      <c r="BV24" s="658"/>
      <c r="BW24" s="658"/>
      <c r="BX24" s="658"/>
      <c r="BY24" s="658"/>
      <c r="BZ24" s="658"/>
      <c r="CA24" s="658"/>
      <c r="CB24" s="667"/>
      <c r="CD24" s="668" t="s">
        <v>286</v>
      </c>
      <c r="CE24" s="669"/>
      <c r="CF24" s="669"/>
      <c r="CG24" s="669"/>
      <c r="CH24" s="669"/>
      <c r="CI24" s="669"/>
      <c r="CJ24" s="669"/>
      <c r="CK24" s="669"/>
      <c r="CL24" s="669"/>
      <c r="CM24" s="669"/>
      <c r="CN24" s="669"/>
      <c r="CO24" s="669"/>
      <c r="CP24" s="669"/>
      <c r="CQ24" s="670"/>
      <c r="CR24" s="646">
        <v>1707054</v>
      </c>
      <c r="CS24" s="647"/>
      <c r="CT24" s="647"/>
      <c r="CU24" s="647"/>
      <c r="CV24" s="647"/>
      <c r="CW24" s="647"/>
      <c r="CX24" s="647"/>
      <c r="CY24" s="648"/>
      <c r="CZ24" s="651">
        <v>37.1</v>
      </c>
      <c r="DA24" s="652"/>
      <c r="DB24" s="652"/>
      <c r="DC24" s="671"/>
      <c r="DD24" s="690">
        <v>1233725</v>
      </c>
      <c r="DE24" s="647"/>
      <c r="DF24" s="647"/>
      <c r="DG24" s="647"/>
      <c r="DH24" s="647"/>
      <c r="DI24" s="647"/>
      <c r="DJ24" s="647"/>
      <c r="DK24" s="648"/>
      <c r="DL24" s="690">
        <v>1173111</v>
      </c>
      <c r="DM24" s="647"/>
      <c r="DN24" s="647"/>
      <c r="DO24" s="647"/>
      <c r="DP24" s="647"/>
      <c r="DQ24" s="647"/>
      <c r="DR24" s="647"/>
      <c r="DS24" s="647"/>
      <c r="DT24" s="647"/>
      <c r="DU24" s="647"/>
      <c r="DV24" s="648"/>
      <c r="DW24" s="651">
        <v>38.9</v>
      </c>
      <c r="DX24" s="652"/>
      <c r="DY24" s="652"/>
      <c r="DZ24" s="652"/>
      <c r="EA24" s="652"/>
      <c r="EB24" s="652"/>
      <c r="EC24" s="653"/>
    </row>
    <row r="25" spans="2:133" ht="11.25" customHeight="1" x14ac:dyDescent="0.15">
      <c r="B25" s="654" t="s">
        <v>287</v>
      </c>
      <c r="C25" s="655"/>
      <c r="D25" s="655"/>
      <c r="E25" s="655"/>
      <c r="F25" s="655"/>
      <c r="G25" s="655"/>
      <c r="H25" s="655"/>
      <c r="I25" s="655"/>
      <c r="J25" s="655"/>
      <c r="K25" s="655"/>
      <c r="L25" s="655"/>
      <c r="M25" s="655"/>
      <c r="N25" s="655"/>
      <c r="O25" s="655"/>
      <c r="P25" s="655"/>
      <c r="Q25" s="656"/>
      <c r="R25" s="657">
        <v>141693</v>
      </c>
      <c r="S25" s="658"/>
      <c r="T25" s="658"/>
      <c r="U25" s="658"/>
      <c r="V25" s="658"/>
      <c r="W25" s="658"/>
      <c r="X25" s="658"/>
      <c r="Y25" s="659"/>
      <c r="Z25" s="660">
        <v>2.8</v>
      </c>
      <c r="AA25" s="660"/>
      <c r="AB25" s="660"/>
      <c r="AC25" s="660"/>
      <c r="AD25" s="661">
        <v>3937</v>
      </c>
      <c r="AE25" s="661"/>
      <c r="AF25" s="661"/>
      <c r="AG25" s="661"/>
      <c r="AH25" s="661"/>
      <c r="AI25" s="661"/>
      <c r="AJ25" s="661"/>
      <c r="AK25" s="661"/>
      <c r="AL25" s="662">
        <v>0.1</v>
      </c>
      <c r="AM25" s="663"/>
      <c r="AN25" s="663"/>
      <c r="AO25" s="664"/>
      <c r="AP25" s="675" t="s">
        <v>288</v>
      </c>
      <c r="AQ25" s="676"/>
      <c r="AR25" s="676"/>
      <c r="AS25" s="676"/>
      <c r="AT25" s="676"/>
      <c r="AU25" s="676"/>
      <c r="AV25" s="676"/>
      <c r="AW25" s="676"/>
      <c r="AX25" s="676"/>
      <c r="AY25" s="676"/>
      <c r="AZ25" s="676"/>
      <c r="BA25" s="676"/>
      <c r="BB25" s="676"/>
      <c r="BC25" s="676"/>
      <c r="BD25" s="676"/>
      <c r="BE25" s="676"/>
      <c r="BF25" s="677"/>
      <c r="BG25" s="657" t="s">
        <v>174</v>
      </c>
      <c r="BH25" s="658"/>
      <c r="BI25" s="658"/>
      <c r="BJ25" s="658"/>
      <c r="BK25" s="658"/>
      <c r="BL25" s="658"/>
      <c r="BM25" s="658"/>
      <c r="BN25" s="659"/>
      <c r="BO25" s="660" t="s">
        <v>174</v>
      </c>
      <c r="BP25" s="660"/>
      <c r="BQ25" s="660"/>
      <c r="BR25" s="660"/>
      <c r="BS25" s="666" t="s">
        <v>174</v>
      </c>
      <c r="BT25" s="658"/>
      <c r="BU25" s="658"/>
      <c r="BV25" s="658"/>
      <c r="BW25" s="658"/>
      <c r="BX25" s="658"/>
      <c r="BY25" s="658"/>
      <c r="BZ25" s="658"/>
      <c r="CA25" s="658"/>
      <c r="CB25" s="667"/>
      <c r="CD25" s="672" t="s">
        <v>289</v>
      </c>
      <c r="CE25" s="673"/>
      <c r="CF25" s="673"/>
      <c r="CG25" s="673"/>
      <c r="CH25" s="673"/>
      <c r="CI25" s="673"/>
      <c r="CJ25" s="673"/>
      <c r="CK25" s="673"/>
      <c r="CL25" s="673"/>
      <c r="CM25" s="673"/>
      <c r="CN25" s="673"/>
      <c r="CO25" s="673"/>
      <c r="CP25" s="673"/>
      <c r="CQ25" s="674"/>
      <c r="CR25" s="657">
        <v>761740</v>
      </c>
      <c r="CS25" s="693"/>
      <c r="CT25" s="693"/>
      <c r="CU25" s="693"/>
      <c r="CV25" s="693"/>
      <c r="CW25" s="693"/>
      <c r="CX25" s="693"/>
      <c r="CY25" s="694"/>
      <c r="CZ25" s="662">
        <v>16.5</v>
      </c>
      <c r="DA25" s="691"/>
      <c r="DB25" s="691"/>
      <c r="DC25" s="695"/>
      <c r="DD25" s="666">
        <v>688265</v>
      </c>
      <c r="DE25" s="693"/>
      <c r="DF25" s="693"/>
      <c r="DG25" s="693"/>
      <c r="DH25" s="693"/>
      <c r="DI25" s="693"/>
      <c r="DJ25" s="693"/>
      <c r="DK25" s="694"/>
      <c r="DL25" s="666">
        <v>672106</v>
      </c>
      <c r="DM25" s="693"/>
      <c r="DN25" s="693"/>
      <c r="DO25" s="693"/>
      <c r="DP25" s="693"/>
      <c r="DQ25" s="693"/>
      <c r="DR25" s="693"/>
      <c r="DS25" s="693"/>
      <c r="DT25" s="693"/>
      <c r="DU25" s="693"/>
      <c r="DV25" s="694"/>
      <c r="DW25" s="662">
        <v>22.3</v>
      </c>
      <c r="DX25" s="691"/>
      <c r="DY25" s="691"/>
      <c r="DZ25" s="691"/>
      <c r="EA25" s="691"/>
      <c r="EB25" s="691"/>
      <c r="EC25" s="692"/>
    </row>
    <row r="26" spans="2:133" ht="11.25" customHeight="1" x14ac:dyDescent="0.15">
      <c r="B26" s="654" t="s">
        <v>290</v>
      </c>
      <c r="C26" s="655"/>
      <c r="D26" s="655"/>
      <c r="E26" s="655"/>
      <c r="F26" s="655"/>
      <c r="G26" s="655"/>
      <c r="H26" s="655"/>
      <c r="I26" s="655"/>
      <c r="J26" s="655"/>
      <c r="K26" s="655"/>
      <c r="L26" s="655"/>
      <c r="M26" s="655"/>
      <c r="N26" s="655"/>
      <c r="O26" s="655"/>
      <c r="P26" s="655"/>
      <c r="Q26" s="656"/>
      <c r="R26" s="657">
        <v>5946</v>
      </c>
      <c r="S26" s="658"/>
      <c r="T26" s="658"/>
      <c r="U26" s="658"/>
      <c r="V26" s="658"/>
      <c r="W26" s="658"/>
      <c r="X26" s="658"/>
      <c r="Y26" s="659"/>
      <c r="Z26" s="660">
        <v>0.1</v>
      </c>
      <c r="AA26" s="660"/>
      <c r="AB26" s="660"/>
      <c r="AC26" s="660"/>
      <c r="AD26" s="661" t="s">
        <v>174</v>
      </c>
      <c r="AE26" s="661"/>
      <c r="AF26" s="661"/>
      <c r="AG26" s="661"/>
      <c r="AH26" s="661"/>
      <c r="AI26" s="661"/>
      <c r="AJ26" s="661"/>
      <c r="AK26" s="661"/>
      <c r="AL26" s="662" t="s">
        <v>174</v>
      </c>
      <c r="AM26" s="663"/>
      <c r="AN26" s="663"/>
      <c r="AO26" s="664"/>
      <c r="AP26" s="675" t="s">
        <v>291</v>
      </c>
      <c r="AQ26" s="696"/>
      <c r="AR26" s="696"/>
      <c r="AS26" s="696"/>
      <c r="AT26" s="696"/>
      <c r="AU26" s="696"/>
      <c r="AV26" s="696"/>
      <c r="AW26" s="696"/>
      <c r="AX26" s="696"/>
      <c r="AY26" s="696"/>
      <c r="AZ26" s="696"/>
      <c r="BA26" s="696"/>
      <c r="BB26" s="696"/>
      <c r="BC26" s="696"/>
      <c r="BD26" s="696"/>
      <c r="BE26" s="696"/>
      <c r="BF26" s="677"/>
      <c r="BG26" s="657" t="s">
        <v>174</v>
      </c>
      <c r="BH26" s="658"/>
      <c r="BI26" s="658"/>
      <c r="BJ26" s="658"/>
      <c r="BK26" s="658"/>
      <c r="BL26" s="658"/>
      <c r="BM26" s="658"/>
      <c r="BN26" s="659"/>
      <c r="BO26" s="660" t="s">
        <v>237</v>
      </c>
      <c r="BP26" s="660"/>
      <c r="BQ26" s="660"/>
      <c r="BR26" s="660"/>
      <c r="BS26" s="666" t="s">
        <v>237</v>
      </c>
      <c r="BT26" s="658"/>
      <c r="BU26" s="658"/>
      <c r="BV26" s="658"/>
      <c r="BW26" s="658"/>
      <c r="BX26" s="658"/>
      <c r="BY26" s="658"/>
      <c r="BZ26" s="658"/>
      <c r="CA26" s="658"/>
      <c r="CB26" s="667"/>
      <c r="CD26" s="672" t="s">
        <v>292</v>
      </c>
      <c r="CE26" s="673"/>
      <c r="CF26" s="673"/>
      <c r="CG26" s="673"/>
      <c r="CH26" s="673"/>
      <c r="CI26" s="673"/>
      <c r="CJ26" s="673"/>
      <c r="CK26" s="673"/>
      <c r="CL26" s="673"/>
      <c r="CM26" s="673"/>
      <c r="CN26" s="673"/>
      <c r="CO26" s="673"/>
      <c r="CP26" s="673"/>
      <c r="CQ26" s="674"/>
      <c r="CR26" s="657">
        <v>475790</v>
      </c>
      <c r="CS26" s="658"/>
      <c r="CT26" s="658"/>
      <c r="CU26" s="658"/>
      <c r="CV26" s="658"/>
      <c r="CW26" s="658"/>
      <c r="CX26" s="658"/>
      <c r="CY26" s="659"/>
      <c r="CZ26" s="662">
        <v>10.3</v>
      </c>
      <c r="DA26" s="691"/>
      <c r="DB26" s="691"/>
      <c r="DC26" s="695"/>
      <c r="DD26" s="666">
        <v>403905</v>
      </c>
      <c r="DE26" s="658"/>
      <c r="DF26" s="658"/>
      <c r="DG26" s="658"/>
      <c r="DH26" s="658"/>
      <c r="DI26" s="658"/>
      <c r="DJ26" s="658"/>
      <c r="DK26" s="659"/>
      <c r="DL26" s="666" t="s">
        <v>237</v>
      </c>
      <c r="DM26" s="658"/>
      <c r="DN26" s="658"/>
      <c r="DO26" s="658"/>
      <c r="DP26" s="658"/>
      <c r="DQ26" s="658"/>
      <c r="DR26" s="658"/>
      <c r="DS26" s="658"/>
      <c r="DT26" s="658"/>
      <c r="DU26" s="658"/>
      <c r="DV26" s="659"/>
      <c r="DW26" s="662" t="s">
        <v>237</v>
      </c>
      <c r="DX26" s="691"/>
      <c r="DY26" s="691"/>
      <c r="DZ26" s="691"/>
      <c r="EA26" s="691"/>
      <c r="EB26" s="691"/>
      <c r="EC26" s="692"/>
    </row>
    <row r="27" spans="2:133" ht="11.25" customHeight="1" x14ac:dyDescent="0.15">
      <c r="B27" s="654" t="s">
        <v>293</v>
      </c>
      <c r="C27" s="655"/>
      <c r="D27" s="655"/>
      <c r="E27" s="655"/>
      <c r="F27" s="655"/>
      <c r="G27" s="655"/>
      <c r="H27" s="655"/>
      <c r="I27" s="655"/>
      <c r="J27" s="655"/>
      <c r="K27" s="655"/>
      <c r="L27" s="655"/>
      <c r="M27" s="655"/>
      <c r="N27" s="655"/>
      <c r="O27" s="655"/>
      <c r="P27" s="655"/>
      <c r="Q27" s="656"/>
      <c r="R27" s="657">
        <v>339276</v>
      </c>
      <c r="S27" s="658"/>
      <c r="T27" s="658"/>
      <c r="U27" s="658"/>
      <c r="V27" s="658"/>
      <c r="W27" s="658"/>
      <c r="X27" s="658"/>
      <c r="Y27" s="659"/>
      <c r="Z27" s="660">
        <v>6.7</v>
      </c>
      <c r="AA27" s="660"/>
      <c r="AB27" s="660"/>
      <c r="AC27" s="660"/>
      <c r="AD27" s="661" t="s">
        <v>174</v>
      </c>
      <c r="AE27" s="661"/>
      <c r="AF27" s="661"/>
      <c r="AG27" s="661"/>
      <c r="AH27" s="661"/>
      <c r="AI27" s="661"/>
      <c r="AJ27" s="661"/>
      <c r="AK27" s="661"/>
      <c r="AL27" s="662" t="s">
        <v>237</v>
      </c>
      <c r="AM27" s="663"/>
      <c r="AN27" s="663"/>
      <c r="AO27" s="664"/>
      <c r="AP27" s="654" t="s">
        <v>294</v>
      </c>
      <c r="AQ27" s="655"/>
      <c r="AR27" s="655"/>
      <c r="AS27" s="655"/>
      <c r="AT27" s="655"/>
      <c r="AU27" s="655"/>
      <c r="AV27" s="655"/>
      <c r="AW27" s="655"/>
      <c r="AX27" s="655"/>
      <c r="AY27" s="655"/>
      <c r="AZ27" s="655"/>
      <c r="BA27" s="655"/>
      <c r="BB27" s="655"/>
      <c r="BC27" s="655"/>
      <c r="BD27" s="655"/>
      <c r="BE27" s="655"/>
      <c r="BF27" s="656"/>
      <c r="BG27" s="657">
        <v>1157846</v>
      </c>
      <c r="BH27" s="658"/>
      <c r="BI27" s="658"/>
      <c r="BJ27" s="658"/>
      <c r="BK27" s="658"/>
      <c r="BL27" s="658"/>
      <c r="BM27" s="658"/>
      <c r="BN27" s="659"/>
      <c r="BO27" s="660">
        <v>100</v>
      </c>
      <c r="BP27" s="660"/>
      <c r="BQ27" s="660"/>
      <c r="BR27" s="660"/>
      <c r="BS27" s="666" t="s">
        <v>174</v>
      </c>
      <c r="BT27" s="658"/>
      <c r="BU27" s="658"/>
      <c r="BV27" s="658"/>
      <c r="BW27" s="658"/>
      <c r="BX27" s="658"/>
      <c r="BY27" s="658"/>
      <c r="BZ27" s="658"/>
      <c r="CA27" s="658"/>
      <c r="CB27" s="667"/>
      <c r="CD27" s="672" t="s">
        <v>295</v>
      </c>
      <c r="CE27" s="673"/>
      <c r="CF27" s="673"/>
      <c r="CG27" s="673"/>
      <c r="CH27" s="673"/>
      <c r="CI27" s="673"/>
      <c r="CJ27" s="673"/>
      <c r="CK27" s="673"/>
      <c r="CL27" s="673"/>
      <c r="CM27" s="673"/>
      <c r="CN27" s="673"/>
      <c r="CO27" s="673"/>
      <c r="CP27" s="673"/>
      <c r="CQ27" s="674"/>
      <c r="CR27" s="657">
        <v>512776</v>
      </c>
      <c r="CS27" s="693"/>
      <c r="CT27" s="693"/>
      <c r="CU27" s="693"/>
      <c r="CV27" s="693"/>
      <c r="CW27" s="693"/>
      <c r="CX27" s="693"/>
      <c r="CY27" s="694"/>
      <c r="CZ27" s="662">
        <v>11.1</v>
      </c>
      <c r="DA27" s="691"/>
      <c r="DB27" s="691"/>
      <c r="DC27" s="695"/>
      <c r="DD27" s="666">
        <v>161634</v>
      </c>
      <c r="DE27" s="693"/>
      <c r="DF27" s="693"/>
      <c r="DG27" s="693"/>
      <c r="DH27" s="693"/>
      <c r="DI27" s="693"/>
      <c r="DJ27" s="693"/>
      <c r="DK27" s="694"/>
      <c r="DL27" s="666">
        <v>161634</v>
      </c>
      <c r="DM27" s="693"/>
      <c r="DN27" s="693"/>
      <c r="DO27" s="693"/>
      <c r="DP27" s="693"/>
      <c r="DQ27" s="693"/>
      <c r="DR27" s="693"/>
      <c r="DS27" s="693"/>
      <c r="DT27" s="693"/>
      <c r="DU27" s="693"/>
      <c r="DV27" s="694"/>
      <c r="DW27" s="662">
        <v>5.4</v>
      </c>
      <c r="DX27" s="691"/>
      <c r="DY27" s="691"/>
      <c r="DZ27" s="691"/>
      <c r="EA27" s="691"/>
      <c r="EB27" s="691"/>
      <c r="EC27" s="692"/>
    </row>
    <row r="28" spans="2:133" ht="11.25" customHeight="1" x14ac:dyDescent="0.15">
      <c r="B28" s="699" t="s">
        <v>296</v>
      </c>
      <c r="C28" s="700"/>
      <c r="D28" s="700"/>
      <c r="E28" s="700"/>
      <c r="F28" s="700"/>
      <c r="G28" s="700"/>
      <c r="H28" s="700"/>
      <c r="I28" s="700"/>
      <c r="J28" s="700"/>
      <c r="K28" s="700"/>
      <c r="L28" s="700"/>
      <c r="M28" s="700"/>
      <c r="N28" s="700"/>
      <c r="O28" s="700"/>
      <c r="P28" s="700"/>
      <c r="Q28" s="701"/>
      <c r="R28" s="657" t="s">
        <v>174</v>
      </c>
      <c r="S28" s="658"/>
      <c r="T28" s="658"/>
      <c r="U28" s="658"/>
      <c r="V28" s="658"/>
      <c r="W28" s="658"/>
      <c r="X28" s="658"/>
      <c r="Y28" s="659"/>
      <c r="Z28" s="660" t="s">
        <v>174</v>
      </c>
      <c r="AA28" s="660"/>
      <c r="AB28" s="660"/>
      <c r="AC28" s="660"/>
      <c r="AD28" s="661" t="s">
        <v>174</v>
      </c>
      <c r="AE28" s="661"/>
      <c r="AF28" s="661"/>
      <c r="AG28" s="661"/>
      <c r="AH28" s="661"/>
      <c r="AI28" s="661"/>
      <c r="AJ28" s="661"/>
      <c r="AK28" s="661"/>
      <c r="AL28" s="662" t="s">
        <v>174</v>
      </c>
      <c r="AM28" s="663"/>
      <c r="AN28" s="663"/>
      <c r="AO28" s="664"/>
      <c r="AP28" s="702"/>
      <c r="AQ28" s="703"/>
      <c r="AR28" s="703"/>
      <c r="AS28" s="703"/>
      <c r="AT28" s="703"/>
      <c r="AU28" s="703"/>
      <c r="AV28" s="703"/>
      <c r="AW28" s="703"/>
      <c r="AX28" s="703"/>
      <c r="AY28" s="703"/>
      <c r="AZ28" s="703"/>
      <c r="BA28" s="703"/>
      <c r="BB28" s="703"/>
      <c r="BC28" s="703"/>
      <c r="BD28" s="703"/>
      <c r="BE28" s="703"/>
      <c r="BF28" s="704"/>
      <c r="BG28" s="657"/>
      <c r="BH28" s="658"/>
      <c r="BI28" s="658"/>
      <c r="BJ28" s="658"/>
      <c r="BK28" s="658"/>
      <c r="BL28" s="658"/>
      <c r="BM28" s="658"/>
      <c r="BN28" s="659"/>
      <c r="BO28" s="660"/>
      <c r="BP28" s="660"/>
      <c r="BQ28" s="660"/>
      <c r="BR28" s="660"/>
      <c r="BS28" s="661"/>
      <c r="BT28" s="661"/>
      <c r="BU28" s="661"/>
      <c r="BV28" s="661"/>
      <c r="BW28" s="661"/>
      <c r="BX28" s="661"/>
      <c r="BY28" s="661"/>
      <c r="BZ28" s="661"/>
      <c r="CA28" s="661"/>
      <c r="CB28" s="665"/>
      <c r="CD28" s="672" t="s">
        <v>297</v>
      </c>
      <c r="CE28" s="673"/>
      <c r="CF28" s="673"/>
      <c r="CG28" s="673"/>
      <c r="CH28" s="673"/>
      <c r="CI28" s="673"/>
      <c r="CJ28" s="673"/>
      <c r="CK28" s="673"/>
      <c r="CL28" s="673"/>
      <c r="CM28" s="673"/>
      <c r="CN28" s="673"/>
      <c r="CO28" s="673"/>
      <c r="CP28" s="673"/>
      <c r="CQ28" s="674"/>
      <c r="CR28" s="657">
        <v>432538</v>
      </c>
      <c r="CS28" s="658"/>
      <c r="CT28" s="658"/>
      <c r="CU28" s="658"/>
      <c r="CV28" s="658"/>
      <c r="CW28" s="658"/>
      <c r="CX28" s="658"/>
      <c r="CY28" s="659"/>
      <c r="CZ28" s="662">
        <v>9.4</v>
      </c>
      <c r="DA28" s="691"/>
      <c r="DB28" s="691"/>
      <c r="DC28" s="695"/>
      <c r="DD28" s="666">
        <v>383826</v>
      </c>
      <c r="DE28" s="658"/>
      <c r="DF28" s="658"/>
      <c r="DG28" s="658"/>
      <c r="DH28" s="658"/>
      <c r="DI28" s="658"/>
      <c r="DJ28" s="658"/>
      <c r="DK28" s="659"/>
      <c r="DL28" s="666">
        <v>339371</v>
      </c>
      <c r="DM28" s="658"/>
      <c r="DN28" s="658"/>
      <c r="DO28" s="658"/>
      <c r="DP28" s="658"/>
      <c r="DQ28" s="658"/>
      <c r="DR28" s="658"/>
      <c r="DS28" s="658"/>
      <c r="DT28" s="658"/>
      <c r="DU28" s="658"/>
      <c r="DV28" s="659"/>
      <c r="DW28" s="662">
        <v>11.3</v>
      </c>
      <c r="DX28" s="691"/>
      <c r="DY28" s="691"/>
      <c r="DZ28" s="691"/>
      <c r="EA28" s="691"/>
      <c r="EB28" s="691"/>
      <c r="EC28" s="692"/>
    </row>
    <row r="29" spans="2:133" ht="11.25" customHeight="1" x14ac:dyDescent="0.15">
      <c r="B29" s="654" t="s">
        <v>298</v>
      </c>
      <c r="C29" s="655"/>
      <c r="D29" s="655"/>
      <c r="E29" s="655"/>
      <c r="F29" s="655"/>
      <c r="G29" s="655"/>
      <c r="H29" s="655"/>
      <c r="I29" s="655"/>
      <c r="J29" s="655"/>
      <c r="K29" s="655"/>
      <c r="L29" s="655"/>
      <c r="M29" s="655"/>
      <c r="N29" s="655"/>
      <c r="O29" s="655"/>
      <c r="P29" s="655"/>
      <c r="Q29" s="656"/>
      <c r="R29" s="657">
        <v>250040</v>
      </c>
      <c r="S29" s="658"/>
      <c r="T29" s="658"/>
      <c r="U29" s="658"/>
      <c r="V29" s="658"/>
      <c r="W29" s="658"/>
      <c r="X29" s="658"/>
      <c r="Y29" s="659"/>
      <c r="Z29" s="660">
        <v>5</v>
      </c>
      <c r="AA29" s="660"/>
      <c r="AB29" s="660"/>
      <c r="AC29" s="660"/>
      <c r="AD29" s="661" t="s">
        <v>174</v>
      </c>
      <c r="AE29" s="661"/>
      <c r="AF29" s="661"/>
      <c r="AG29" s="661"/>
      <c r="AH29" s="661"/>
      <c r="AI29" s="661"/>
      <c r="AJ29" s="661"/>
      <c r="AK29" s="661"/>
      <c r="AL29" s="662" t="s">
        <v>174</v>
      </c>
      <c r="AM29" s="663"/>
      <c r="AN29" s="663"/>
      <c r="AO29" s="664"/>
      <c r="AP29" s="636" t="s">
        <v>217</v>
      </c>
      <c r="AQ29" s="637"/>
      <c r="AR29" s="637"/>
      <c r="AS29" s="637"/>
      <c r="AT29" s="637"/>
      <c r="AU29" s="637"/>
      <c r="AV29" s="637"/>
      <c r="AW29" s="637"/>
      <c r="AX29" s="637"/>
      <c r="AY29" s="637"/>
      <c r="AZ29" s="637"/>
      <c r="BA29" s="637"/>
      <c r="BB29" s="637"/>
      <c r="BC29" s="637"/>
      <c r="BD29" s="637"/>
      <c r="BE29" s="637"/>
      <c r="BF29" s="638"/>
      <c r="BG29" s="636" t="s">
        <v>299</v>
      </c>
      <c r="BH29" s="697"/>
      <c r="BI29" s="697"/>
      <c r="BJ29" s="697"/>
      <c r="BK29" s="697"/>
      <c r="BL29" s="697"/>
      <c r="BM29" s="697"/>
      <c r="BN29" s="697"/>
      <c r="BO29" s="697"/>
      <c r="BP29" s="697"/>
      <c r="BQ29" s="698"/>
      <c r="BR29" s="636" t="s">
        <v>300</v>
      </c>
      <c r="BS29" s="697"/>
      <c r="BT29" s="697"/>
      <c r="BU29" s="697"/>
      <c r="BV29" s="697"/>
      <c r="BW29" s="697"/>
      <c r="BX29" s="697"/>
      <c r="BY29" s="697"/>
      <c r="BZ29" s="697"/>
      <c r="CA29" s="697"/>
      <c r="CB29" s="698"/>
      <c r="CD29" s="720" t="s">
        <v>301</v>
      </c>
      <c r="CE29" s="721"/>
      <c r="CF29" s="672" t="s">
        <v>64</v>
      </c>
      <c r="CG29" s="673"/>
      <c r="CH29" s="673"/>
      <c r="CI29" s="673"/>
      <c r="CJ29" s="673"/>
      <c r="CK29" s="673"/>
      <c r="CL29" s="673"/>
      <c r="CM29" s="673"/>
      <c r="CN29" s="673"/>
      <c r="CO29" s="673"/>
      <c r="CP29" s="673"/>
      <c r="CQ29" s="674"/>
      <c r="CR29" s="657">
        <v>432538</v>
      </c>
      <c r="CS29" s="693"/>
      <c r="CT29" s="693"/>
      <c r="CU29" s="693"/>
      <c r="CV29" s="693"/>
      <c r="CW29" s="693"/>
      <c r="CX29" s="693"/>
      <c r="CY29" s="694"/>
      <c r="CZ29" s="662">
        <v>9.4</v>
      </c>
      <c r="DA29" s="691"/>
      <c r="DB29" s="691"/>
      <c r="DC29" s="695"/>
      <c r="DD29" s="666">
        <v>383826</v>
      </c>
      <c r="DE29" s="693"/>
      <c r="DF29" s="693"/>
      <c r="DG29" s="693"/>
      <c r="DH29" s="693"/>
      <c r="DI29" s="693"/>
      <c r="DJ29" s="693"/>
      <c r="DK29" s="694"/>
      <c r="DL29" s="666">
        <v>339371</v>
      </c>
      <c r="DM29" s="693"/>
      <c r="DN29" s="693"/>
      <c r="DO29" s="693"/>
      <c r="DP29" s="693"/>
      <c r="DQ29" s="693"/>
      <c r="DR29" s="693"/>
      <c r="DS29" s="693"/>
      <c r="DT29" s="693"/>
      <c r="DU29" s="693"/>
      <c r="DV29" s="694"/>
      <c r="DW29" s="662">
        <v>11.3</v>
      </c>
      <c r="DX29" s="691"/>
      <c r="DY29" s="691"/>
      <c r="DZ29" s="691"/>
      <c r="EA29" s="691"/>
      <c r="EB29" s="691"/>
      <c r="EC29" s="692"/>
    </row>
    <row r="30" spans="2:133" ht="11.25" customHeight="1" x14ac:dyDescent="0.15">
      <c r="B30" s="654" t="s">
        <v>302</v>
      </c>
      <c r="C30" s="655"/>
      <c r="D30" s="655"/>
      <c r="E30" s="655"/>
      <c r="F30" s="655"/>
      <c r="G30" s="655"/>
      <c r="H30" s="655"/>
      <c r="I30" s="655"/>
      <c r="J30" s="655"/>
      <c r="K30" s="655"/>
      <c r="L30" s="655"/>
      <c r="M30" s="655"/>
      <c r="N30" s="655"/>
      <c r="O30" s="655"/>
      <c r="P30" s="655"/>
      <c r="Q30" s="656"/>
      <c r="R30" s="657">
        <v>9817</v>
      </c>
      <c r="S30" s="658"/>
      <c r="T30" s="658"/>
      <c r="U30" s="658"/>
      <c r="V30" s="658"/>
      <c r="W30" s="658"/>
      <c r="X30" s="658"/>
      <c r="Y30" s="659"/>
      <c r="Z30" s="660">
        <v>0.2</v>
      </c>
      <c r="AA30" s="660"/>
      <c r="AB30" s="660"/>
      <c r="AC30" s="660"/>
      <c r="AD30" s="661">
        <v>4149</v>
      </c>
      <c r="AE30" s="661"/>
      <c r="AF30" s="661"/>
      <c r="AG30" s="661"/>
      <c r="AH30" s="661"/>
      <c r="AI30" s="661"/>
      <c r="AJ30" s="661"/>
      <c r="AK30" s="661"/>
      <c r="AL30" s="662">
        <v>0.1</v>
      </c>
      <c r="AM30" s="663"/>
      <c r="AN30" s="663"/>
      <c r="AO30" s="664"/>
      <c r="AP30" s="705" t="s">
        <v>303</v>
      </c>
      <c r="AQ30" s="706"/>
      <c r="AR30" s="706"/>
      <c r="AS30" s="706"/>
      <c r="AT30" s="711" t="s">
        <v>304</v>
      </c>
      <c r="AU30" s="208"/>
      <c r="AV30" s="208"/>
      <c r="AW30" s="208"/>
      <c r="AX30" s="643" t="s">
        <v>182</v>
      </c>
      <c r="AY30" s="644"/>
      <c r="AZ30" s="644"/>
      <c r="BA30" s="644"/>
      <c r="BB30" s="644"/>
      <c r="BC30" s="644"/>
      <c r="BD30" s="644"/>
      <c r="BE30" s="644"/>
      <c r="BF30" s="645"/>
      <c r="BG30" s="717">
        <v>99.1</v>
      </c>
      <c r="BH30" s="718"/>
      <c r="BI30" s="718"/>
      <c r="BJ30" s="718"/>
      <c r="BK30" s="718"/>
      <c r="BL30" s="718"/>
      <c r="BM30" s="652">
        <v>97.1</v>
      </c>
      <c r="BN30" s="718"/>
      <c r="BO30" s="718"/>
      <c r="BP30" s="718"/>
      <c r="BQ30" s="719"/>
      <c r="BR30" s="717">
        <v>98.3</v>
      </c>
      <c r="BS30" s="718"/>
      <c r="BT30" s="718"/>
      <c r="BU30" s="718"/>
      <c r="BV30" s="718"/>
      <c r="BW30" s="718"/>
      <c r="BX30" s="652">
        <v>96.1</v>
      </c>
      <c r="BY30" s="718"/>
      <c r="BZ30" s="718"/>
      <c r="CA30" s="718"/>
      <c r="CB30" s="719"/>
      <c r="CD30" s="722"/>
      <c r="CE30" s="723"/>
      <c r="CF30" s="672" t="s">
        <v>305</v>
      </c>
      <c r="CG30" s="673"/>
      <c r="CH30" s="673"/>
      <c r="CI30" s="673"/>
      <c r="CJ30" s="673"/>
      <c r="CK30" s="673"/>
      <c r="CL30" s="673"/>
      <c r="CM30" s="673"/>
      <c r="CN30" s="673"/>
      <c r="CO30" s="673"/>
      <c r="CP30" s="673"/>
      <c r="CQ30" s="674"/>
      <c r="CR30" s="657">
        <v>411571</v>
      </c>
      <c r="CS30" s="658"/>
      <c r="CT30" s="658"/>
      <c r="CU30" s="658"/>
      <c r="CV30" s="658"/>
      <c r="CW30" s="658"/>
      <c r="CX30" s="658"/>
      <c r="CY30" s="659"/>
      <c r="CZ30" s="662">
        <v>8.9</v>
      </c>
      <c r="DA30" s="691"/>
      <c r="DB30" s="691"/>
      <c r="DC30" s="695"/>
      <c r="DD30" s="666">
        <v>363787</v>
      </c>
      <c r="DE30" s="658"/>
      <c r="DF30" s="658"/>
      <c r="DG30" s="658"/>
      <c r="DH30" s="658"/>
      <c r="DI30" s="658"/>
      <c r="DJ30" s="658"/>
      <c r="DK30" s="659"/>
      <c r="DL30" s="666">
        <v>320787</v>
      </c>
      <c r="DM30" s="658"/>
      <c r="DN30" s="658"/>
      <c r="DO30" s="658"/>
      <c r="DP30" s="658"/>
      <c r="DQ30" s="658"/>
      <c r="DR30" s="658"/>
      <c r="DS30" s="658"/>
      <c r="DT30" s="658"/>
      <c r="DU30" s="658"/>
      <c r="DV30" s="659"/>
      <c r="DW30" s="662">
        <v>10.6</v>
      </c>
      <c r="DX30" s="691"/>
      <c r="DY30" s="691"/>
      <c r="DZ30" s="691"/>
      <c r="EA30" s="691"/>
      <c r="EB30" s="691"/>
      <c r="EC30" s="692"/>
    </row>
    <row r="31" spans="2:133" ht="11.25" customHeight="1" x14ac:dyDescent="0.15">
      <c r="B31" s="654" t="s">
        <v>306</v>
      </c>
      <c r="C31" s="655"/>
      <c r="D31" s="655"/>
      <c r="E31" s="655"/>
      <c r="F31" s="655"/>
      <c r="G31" s="655"/>
      <c r="H31" s="655"/>
      <c r="I31" s="655"/>
      <c r="J31" s="655"/>
      <c r="K31" s="655"/>
      <c r="L31" s="655"/>
      <c r="M31" s="655"/>
      <c r="N31" s="655"/>
      <c r="O31" s="655"/>
      <c r="P31" s="655"/>
      <c r="Q31" s="656"/>
      <c r="R31" s="657">
        <v>191308</v>
      </c>
      <c r="S31" s="658"/>
      <c r="T31" s="658"/>
      <c r="U31" s="658"/>
      <c r="V31" s="658"/>
      <c r="W31" s="658"/>
      <c r="X31" s="658"/>
      <c r="Y31" s="659"/>
      <c r="Z31" s="660">
        <v>3.8</v>
      </c>
      <c r="AA31" s="660"/>
      <c r="AB31" s="660"/>
      <c r="AC31" s="660"/>
      <c r="AD31" s="661" t="s">
        <v>174</v>
      </c>
      <c r="AE31" s="661"/>
      <c r="AF31" s="661"/>
      <c r="AG31" s="661"/>
      <c r="AH31" s="661"/>
      <c r="AI31" s="661"/>
      <c r="AJ31" s="661"/>
      <c r="AK31" s="661"/>
      <c r="AL31" s="662" t="s">
        <v>174</v>
      </c>
      <c r="AM31" s="663"/>
      <c r="AN31" s="663"/>
      <c r="AO31" s="664"/>
      <c r="AP31" s="707"/>
      <c r="AQ31" s="708"/>
      <c r="AR31" s="708"/>
      <c r="AS31" s="708"/>
      <c r="AT31" s="712"/>
      <c r="AU31" s="207" t="s">
        <v>307</v>
      </c>
      <c r="AV31" s="207"/>
      <c r="AW31" s="207"/>
      <c r="AX31" s="654" t="s">
        <v>308</v>
      </c>
      <c r="AY31" s="655"/>
      <c r="AZ31" s="655"/>
      <c r="BA31" s="655"/>
      <c r="BB31" s="655"/>
      <c r="BC31" s="655"/>
      <c r="BD31" s="655"/>
      <c r="BE31" s="655"/>
      <c r="BF31" s="656"/>
      <c r="BG31" s="714">
        <v>99.1</v>
      </c>
      <c r="BH31" s="693"/>
      <c r="BI31" s="693"/>
      <c r="BJ31" s="693"/>
      <c r="BK31" s="693"/>
      <c r="BL31" s="693"/>
      <c r="BM31" s="663">
        <v>96.9</v>
      </c>
      <c r="BN31" s="715"/>
      <c r="BO31" s="715"/>
      <c r="BP31" s="715"/>
      <c r="BQ31" s="716"/>
      <c r="BR31" s="714">
        <v>99.3</v>
      </c>
      <c r="BS31" s="693"/>
      <c r="BT31" s="693"/>
      <c r="BU31" s="693"/>
      <c r="BV31" s="693"/>
      <c r="BW31" s="693"/>
      <c r="BX31" s="663">
        <v>97.2</v>
      </c>
      <c r="BY31" s="715"/>
      <c r="BZ31" s="715"/>
      <c r="CA31" s="715"/>
      <c r="CB31" s="716"/>
      <c r="CD31" s="722"/>
      <c r="CE31" s="723"/>
      <c r="CF31" s="672" t="s">
        <v>309</v>
      </c>
      <c r="CG31" s="673"/>
      <c r="CH31" s="673"/>
      <c r="CI31" s="673"/>
      <c r="CJ31" s="673"/>
      <c r="CK31" s="673"/>
      <c r="CL31" s="673"/>
      <c r="CM31" s="673"/>
      <c r="CN31" s="673"/>
      <c r="CO31" s="673"/>
      <c r="CP31" s="673"/>
      <c r="CQ31" s="674"/>
      <c r="CR31" s="657">
        <v>20967</v>
      </c>
      <c r="CS31" s="693"/>
      <c r="CT31" s="693"/>
      <c r="CU31" s="693"/>
      <c r="CV31" s="693"/>
      <c r="CW31" s="693"/>
      <c r="CX31" s="693"/>
      <c r="CY31" s="694"/>
      <c r="CZ31" s="662">
        <v>0.5</v>
      </c>
      <c r="DA31" s="691"/>
      <c r="DB31" s="691"/>
      <c r="DC31" s="695"/>
      <c r="DD31" s="666">
        <v>20039</v>
      </c>
      <c r="DE31" s="693"/>
      <c r="DF31" s="693"/>
      <c r="DG31" s="693"/>
      <c r="DH31" s="693"/>
      <c r="DI31" s="693"/>
      <c r="DJ31" s="693"/>
      <c r="DK31" s="694"/>
      <c r="DL31" s="666">
        <v>18584</v>
      </c>
      <c r="DM31" s="693"/>
      <c r="DN31" s="693"/>
      <c r="DO31" s="693"/>
      <c r="DP31" s="693"/>
      <c r="DQ31" s="693"/>
      <c r="DR31" s="693"/>
      <c r="DS31" s="693"/>
      <c r="DT31" s="693"/>
      <c r="DU31" s="693"/>
      <c r="DV31" s="694"/>
      <c r="DW31" s="662">
        <v>0.6</v>
      </c>
      <c r="DX31" s="691"/>
      <c r="DY31" s="691"/>
      <c r="DZ31" s="691"/>
      <c r="EA31" s="691"/>
      <c r="EB31" s="691"/>
      <c r="EC31" s="692"/>
    </row>
    <row r="32" spans="2:133" ht="11.25" customHeight="1" x14ac:dyDescent="0.15">
      <c r="B32" s="654" t="s">
        <v>310</v>
      </c>
      <c r="C32" s="655"/>
      <c r="D32" s="655"/>
      <c r="E32" s="655"/>
      <c r="F32" s="655"/>
      <c r="G32" s="655"/>
      <c r="H32" s="655"/>
      <c r="I32" s="655"/>
      <c r="J32" s="655"/>
      <c r="K32" s="655"/>
      <c r="L32" s="655"/>
      <c r="M32" s="655"/>
      <c r="N32" s="655"/>
      <c r="O32" s="655"/>
      <c r="P32" s="655"/>
      <c r="Q32" s="656"/>
      <c r="R32" s="657">
        <v>346730</v>
      </c>
      <c r="S32" s="658"/>
      <c r="T32" s="658"/>
      <c r="U32" s="658"/>
      <c r="V32" s="658"/>
      <c r="W32" s="658"/>
      <c r="X32" s="658"/>
      <c r="Y32" s="659"/>
      <c r="Z32" s="660">
        <v>6.9</v>
      </c>
      <c r="AA32" s="660"/>
      <c r="AB32" s="660"/>
      <c r="AC32" s="660"/>
      <c r="AD32" s="661" t="s">
        <v>174</v>
      </c>
      <c r="AE32" s="661"/>
      <c r="AF32" s="661"/>
      <c r="AG32" s="661"/>
      <c r="AH32" s="661"/>
      <c r="AI32" s="661"/>
      <c r="AJ32" s="661"/>
      <c r="AK32" s="661"/>
      <c r="AL32" s="662" t="s">
        <v>174</v>
      </c>
      <c r="AM32" s="663"/>
      <c r="AN32" s="663"/>
      <c r="AO32" s="664"/>
      <c r="AP32" s="709"/>
      <c r="AQ32" s="710"/>
      <c r="AR32" s="710"/>
      <c r="AS32" s="710"/>
      <c r="AT32" s="713"/>
      <c r="AU32" s="209"/>
      <c r="AV32" s="209"/>
      <c r="AW32" s="209"/>
      <c r="AX32" s="702" t="s">
        <v>311</v>
      </c>
      <c r="AY32" s="703"/>
      <c r="AZ32" s="703"/>
      <c r="BA32" s="703"/>
      <c r="BB32" s="703"/>
      <c r="BC32" s="703"/>
      <c r="BD32" s="703"/>
      <c r="BE32" s="703"/>
      <c r="BF32" s="704"/>
      <c r="BG32" s="726">
        <v>99</v>
      </c>
      <c r="BH32" s="727"/>
      <c r="BI32" s="727"/>
      <c r="BJ32" s="727"/>
      <c r="BK32" s="727"/>
      <c r="BL32" s="727"/>
      <c r="BM32" s="728">
        <v>97.1</v>
      </c>
      <c r="BN32" s="727"/>
      <c r="BO32" s="727"/>
      <c r="BP32" s="727"/>
      <c r="BQ32" s="729"/>
      <c r="BR32" s="726">
        <v>96.9</v>
      </c>
      <c r="BS32" s="727"/>
      <c r="BT32" s="727"/>
      <c r="BU32" s="727"/>
      <c r="BV32" s="727"/>
      <c r="BW32" s="727"/>
      <c r="BX32" s="728">
        <v>94.5</v>
      </c>
      <c r="BY32" s="727"/>
      <c r="BZ32" s="727"/>
      <c r="CA32" s="727"/>
      <c r="CB32" s="729"/>
      <c r="CD32" s="724"/>
      <c r="CE32" s="725"/>
      <c r="CF32" s="672" t="s">
        <v>312</v>
      </c>
      <c r="CG32" s="673"/>
      <c r="CH32" s="673"/>
      <c r="CI32" s="673"/>
      <c r="CJ32" s="673"/>
      <c r="CK32" s="673"/>
      <c r="CL32" s="673"/>
      <c r="CM32" s="673"/>
      <c r="CN32" s="673"/>
      <c r="CO32" s="673"/>
      <c r="CP32" s="673"/>
      <c r="CQ32" s="674"/>
      <c r="CR32" s="657" t="s">
        <v>237</v>
      </c>
      <c r="CS32" s="658"/>
      <c r="CT32" s="658"/>
      <c r="CU32" s="658"/>
      <c r="CV32" s="658"/>
      <c r="CW32" s="658"/>
      <c r="CX32" s="658"/>
      <c r="CY32" s="659"/>
      <c r="CZ32" s="662" t="s">
        <v>237</v>
      </c>
      <c r="DA32" s="691"/>
      <c r="DB32" s="691"/>
      <c r="DC32" s="695"/>
      <c r="DD32" s="666" t="s">
        <v>174</v>
      </c>
      <c r="DE32" s="658"/>
      <c r="DF32" s="658"/>
      <c r="DG32" s="658"/>
      <c r="DH32" s="658"/>
      <c r="DI32" s="658"/>
      <c r="DJ32" s="658"/>
      <c r="DK32" s="659"/>
      <c r="DL32" s="666" t="s">
        <v>174</v>
      </c>
      <c r="DM32" s="658"/>
      <c r="DN32" s="658"/>
      <c r="DO32" s="658"/>
      <c r="DP32" s="658"/>
      <c r="DQ32" s="658"/>
      <c r="DR32" s="658"/>
      <c r="DS32" s="658"/>
      <c r="DT32" s="658"/>
      <c r="DU32" s="658"/>
      <c r="DV32" s="659"/>
      <c r="DW32" s="662" t="s">
        <v>174</v>
      </c>
      <c r="DX32" s="691"/>
      <c r="DY32" s="691"/>
      <c r="DZ32" s="691"/>
      <c r="EA32" s="691"/>
      <c r="EB32" s="691"/>
      <c r="EC32" s="692"/>
    </row>
    <row r="33" spans="2:133" ht="11.25" customHeight="1" x14ac:dyDescent="0.15">
      <c r="B33" s="654" t="s">
        <v>313</v>
      </c>
      <c r="C33" s="655"/>
      <c r="D33" s="655"/>
      <c r="E33" s="655"/>
      <c r="F33" s="655"/>
      <c r="G33" s="655"/>
      <c r="H33" s="655"/>
      <c r="I33" s="655"/>
      <c r="J33" s="655"/>
      <c r="K33" s="655"/>
      <c r="L33" s="655"/>
      <c r="M33" s="655"/>
      <c r="N33" s="655"/>
      <c r="O33" s="655"/>
      <c r="P33" s="655"/>
      <c r="Q33" s="656"/>
      <c r="R33" s="657">
        <v>287130</v>
      </c>
      <c r="S33" s="658"/>
      <c r="T33" s="658"/>
      <c r="U33" s="658"/>
      <c r="V33" s="658"/>
      <c r="W33" s="658"/>
      <c r="X33" s="658"/>
      <c r="Y33" s="659"/>
      <c r="Z33" s="660">
        <v>5.7</v>
      </c>
      <c r="AA33" s="660"/>
      <c r="AB33" s="660"/>
      <c r="AC33" s="660"/>
      <c r="AD33" s="661" t="s">
        <v>237</v>
      </c>
      <c r="AE33" s="661"/>
      <c r="AF33" s="661"/>
      <c r="AG33" s="661"/>
      <c r="AH33" s="661"/>
      <c r="AI33" s="661"/>
      <c r="AJ33" s="661"/>
      <c r="AK33" s="661"/>
      <c r="AL33" s="662" t="s">
        <v>174</v>
      </c>
      <c r="AM33" s="663"/>
      <c r="AN33" s="663"/>
      <c r="AO33" s="664"/>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72" t="s">
        <v>314</v>
      </c>
      <c r="CE33" s="673"/>
      <c r="CF33" s="673"/>
      <c r="CG33" s="673"/>
      <c r="CH33" s="673"/>
      <c r="CI33" s="673"/>
      <c r="CJ33" s="673"/>
      <c r="CK33" s="673"/>
      <c r="CL33" s="673"/>
      <c r="CM33" s="673"/>
      <c r="CN33" s="673"/>
      <c r="CO33" s="673"/>
      <c r="CP33" s="673"/>
      <c r="CQ33" s="674"/>
      <c r="CR33" s="657">
        <v>2449923</v>
      </c>
      <c r="CS33" s="693"/>
      <c r="CT33" s="693"/>
      <c r="CU33" s="693"/>
      <c r="CV33" s="693"/>
      <c r="CW33" s="693"/>
      <c r="CX33" s="693"/>
      <c r="CY33" s="694"/>
      <c r="CZ33" s="662">
        <v>53.2</v>
      </c>
      <c r="DA33" s="691"/>
      <c r="DB33" s="691"/>
      <c r="DC33" s="695"/>
      <c r="DD33" s="666">
        <v>1838828</v>
      </c>
      <c r="DE33" s="693"/>
      <c r="DF33" s="693"/>
      <c r="DG33" s="693"/>
      <c r="DH33" s="693"/>
      <c r="DI33" s="693"/>
      <c r="DJ33" s="693"/>
      <c r="DK33" s="694"/>
      <c r="DL33" s="666">
        <v>1492963</v>
      </c>
      <c r="DM33" s="693"/>
      <c r="DN33" s="693"/>
      <c r="DO33" s="693"/>
      <c r="DP33" s="693"/>
      <c r="DQ33" s="693"/>
      <c r="DR33" s="693"/>
      <c r="DS33" s="693"/>
      <c r="DT33" s="693"/>
      <c r="DU33" s="693"/>
      <c r="DV33" s="694"/>
      <c r="DW33" s="662">
        <v>49.5</v>
      </c>
      <c r="DX33" s="691"/>
      <c r="DY33" s="691"/>
      <c r="DZ33" s="691"/>
      <c r="EA33" s="691"/>
      <c r="EB33" s="691"/>
      <c r="EC33" s="692"/>
    </row>
    <row r="34" spans="2:133" ht="11.25" customHeight="1" x14ac:dyDescent="0.15">
      <c r="B34" s="654" t="s">
        <v>315</v>
      </c>
      <c r="C34" s="655"/>
      <c r="D34" s="655"/>
      <c r="E34" s="655"/>
      <c r="F34" s="655"/>
      <c r="G34" s="655"/>
      <c r="H34" s="655"/>
      <c r="I34" s="655"/>
      <c r="J34" s="655"/>
      <c r="K34" s="655"/>
      <c r="L34" s="655"/>
      <c r="M34" s="655"/>
      <c r="N34" s="655"/>
      <c r="O34" s="655"/>
      <c r="P34" s="655"/>
      <c r="Q34" s="656"/>
      <c r="R34" s="657">
        <v>187876</v>
      </c>
      <c r="S34" s="658"/>
      <c r="T34" s="658"/>
      <c r="U34" s="658"/>
      <c r="V34" s="658"/>
      <c r="W34" s="658"/>
      <c r="X34" s="658"/>
      <c r="Y34" s="659"/>
      <c r="Z34" s="660">
        <v>3.7</v>
      </c>
      <c r="AA34" s="660"/>
      <c r="AB34" s="660"/>
      <c r="AC34" s="660"/>
      <c r="AD34" s="661">
        <v>13742</v>
      </c>
      <c r="AE34" s="661"/>
      <c r="AF34" s="661"/>
      <c r="AG34" s="661"/>
      <c r="AH34" s="661"/>
      <c r="AI34" s="661"/>
      <c r="AJ34" s="661"/>
      <c r="AK34" s="661"/>
      <c r="AL34" s="662">
        <v>0.5</v>
      </c>
      <c r="AM34" s="663"/>
      <c r="AN34" s="663"/>
      <c r="AO34" s="664"/>
      <c r="AP34" s="212"/>
      <c r="AQ34" s="636" t="s">
        <v>316</v>
      </c>
      <c r="AR34" s="637"/>
      <c r="AS34" s="637"/>
      <c r="AT34" s="637"/>
      <c r="AU34" s="637"/>
      <c r="AV34" s="637"/>
      <c r="AW34" s="637"/>
      <c r="AX34" s="637"/>
      <c r="AY34" s="637"/>
      <c r="AZ34" s="637"/>
      <c r="BA34" s="637"/>
      <c r="BB34" s="637"/>
      <c r="BC34" s="637"/>
      <c r="BD34" s="637"/>
      <c r="BE34" s="637"/>
      <c r="BF34" s="638"/>
      <c r="BG34" s="636" t="s">
        <v>317</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72" t="s">
        <v>318</v>
      </c>
      <c r="CE34" s="673"/>
      <c r="CF34" s="673"/>
      <c r="CG34" s="673"/>
      <c r="CH34" s="673"/>
      <c r="CI34" s="673"/>
      <c r="CJ34" s="673"/>
      <c r="CK34" s="673"/>
      <c r="CL34" s="673"/>
      <c r="CM34" s="673"/>
      <c r="CN34" s="673"/>
      <c r="CO34" s="673"/>
      <c r="CP34" s="673"/>
      <c r="CQ34" s="674"/>
      <c r="CR34" s="657">
        <v>935318</v>
      </c>
      <c r="CS34" s="658"/>
      <c r="CT34" s="658"/>
      <c r="CU34" s="658"/>
      <c r="CV34" s="658"/>
      <c r="CW34" s="658"/>
      <c r="CX34" s="658"/>
      <c r="CY34" s="659"/>
      <c r="CZ34" s="662">
        <v>20.3</v>
      </c>
      <c r="DA34" s="691"/>
      <c r="DB34" s="691"/>
      <c r="DC34" s="695"/>
      <c r="DD34" s="666">
        <v>656064</v>
      </c>
      <c r="DE34" s="658"/>
      <c r="DF34" s="658"/>
      <c r="DG34" s="658"/>
      <c r="DH34" s="658"/>
      <c r="DI34" s="658"/>
      <c r="DJ34" s="658"/>
      <c r="DK34" s="659"/>
      <c r="DL34" s="666">
        <v>568301</v>
      </c>
      <c r="DM34" s="658"/>
      <c r="DN34" s="658"/>
      <c r="DO34" s="658"/>
      <c r="DP34" s="658"/>
      <c r="DQ34" s="658"/>
      <c r="DR34" s="658"/>
      <c r="DS34" s="658"/>
      <c r="DT34" s="658"/>
      <c r="DU34" s="658"/>
      <c r="DV34" s="659"/>
      <c r="DW34" s="662">
        <v>18.8</v>
      </c>
      <c r="DX34" s="691"/>
      <c r="DY34" s="691"/>
      <c r="DZ34" s="691"/>
      <c r="EA34" s="691"/>
      <c r="EB34" s="691"/>
      <c r="EC34" s="692"/>
    </row>
    <row r="35" spans="2:133" ht="11.25" customHeight="1" x14ac:dyDescent="0.15">
      <c r="B35" s="654" t="s">
        <v>319</v>
      </c>
      <c r="C35" s="655"/>
      <c r="D35" s="655"/>
      <c r="E35" s="655"/>
      <c r="F35" s="655"/>
      <c r="G35" s="655"/>
      <c r="H35" s="655"/>
      <c r="I35" s="655"/>
      <c r="J35" s="655"/>
      <c r="K35" s="655"/>
      <c r="L35" s="655"/>
      <c r="M35" s="655"/>
      <c r="N35" s="655"/>
      <c r="O35" s="655"/>
      <c r="P35" s="655"/>
      <c r="Q35" s="656"/>
      <c r="R35" s="657">
        <v>285900</v>
      </c>
      <c r="S35" s="658"/>
      <c r="T35" s="658"/>
      <c r="U35" s="658"/>
      <c r="V35" s="658"/>
      <c r="W35" s="658"/>
      <c r="X35" s="658"/>
      <c r="Y35" s="659"/>
      <c r="Z35" s="660">
        <v>5.7</v>
      </c>
      <c r="AA35" s="660"/>
      <c r="AB35" s="660"/>
      <c r="AC35" s="660"/>
      <c r="AD35" s="661" t="s">
        <v>174</v>
      </c>
      <c r="AE35" s="661"/>
      <c r="AF35" s="661"/>
      <c r="AG35" s="661"/>
      <c r="AH35" s="661"/>
      <c r="AI35" s="661"/>
      <c r="AJ35" s="661"/>
      <c r="AK35" s="661"/>
      <c r="AL35" s="662" t="s">
        <v>174</v>
      </c>
      <c r="AM35" s="663"/>
      <c r="AN35" s="663"/>
      <c r="AO35" s="664"/>
      <c r="AP35" s="212"/>
      <c r="AQ35" s="730" t="s">
        <v>320</v>
      </c>
      <c r="AR35" s="731"/>
      <c r="AS35" s="731"/>
      <c r="AT35" s="731"/>
      <c r="AU35" s="731"/>
      <c r="AV35" s="731"/>
      <c r="AW35" s="731"/>
      <c r="AX35" s="731"/>
      <c r="AY35" s="732"/>
      <c r="AZ35" s="646">
        <v>616115</v>
      </c>
      <c r="BA35" s="647"/>
      <c r="BB35" s="647"/>
      <c r="BC35" s="647"/>
      <c r="BD35" s="647"/>
      <c r="BE35" s="647"/>
      <c r="BF35" s="733"/>
      <c r="BG35" s="668" t="s">
        <v>321</v>
      </c>
      <c r="BH35" s="669"/>
      <c r="BI35" s="669"/>
      <c r="BJ35" s="669"/>
      <c r="BK35" s="669"/>
      <c r="BL35" s="669"/>
      <c r="BM35" s="669"/>
      <c r="BN35" s="669"/>
      <c r="BO35" s="669"/>
      <c r="BP35" s="669"/>
      <c r="BQ35" s="669"/>
      <c r="BR35" s="669"/>
      <c r="BS35" s="669"/>
      <c r="BT35" s="669"/>
      <c r="BU35" s="670"/>
      <c r="BV35" s="646">
        <v>143101</v>
      </c>
      <c r="BW35" s="647"/>
      <c r="BX35" s="647"/>
      <c r="BY35" s="647"/>
      <c r="BZ35" s="647"/>
      <c r="CA35" s="647"/>
      <c r="CB35" s="733"/>
      <c r="CD35" s="672" t="s">
        <v>322</v>
      </c>
      <c r="CE35" s="673"/>
      <c r="CF35" s="673"/>
      <c r="CG35" s="673"/>
      <c r="CH35" s="673"/>
      <c r="CI35" s="673"/>
      <c r="CJ35" s="673"/>
      <c r="CK35" s="673"/>
      <c r="CL35" s="673"/>
      <c r="CM35" s="673"/>
      <c r="CN35" s="673"/>
      <c r="CO35" s="673"/>
      <c r="CP35" s="673"/>
      <c r="CQ35" s="674"/>
      <c r="CR35" s="657">
        <v>69040</v>
      </c>
      <c r="CS35" s="693"/>
      <c r="CT35" s="693"/>
      <c r="CU35" s="693"/>
      <c r="CV35" s="693"/>
      <c r="CW35" s="693"/>
      <c r="CX35" s="693"/>
      <c r="CY35" s="694"/>
      <c r="CZ35" s="662">
        <v>1.5</v>
      </c>
      <c r="DA35" s="691"/>
      <c r="DB35" s="691"/>
      <c r="DC35" s="695"/>
      <c r="DD35" s="666">
        <v>61328</v>
      </c>
      <c r="DE35" s="693"/>
      <c r="DF35" s="693"/>
      <c r="DG35" s="693"/>
      <c r="DH35" s="693"/>
      <c r="DI35" s="693"/>
      <c r="DJ35" s="693"/>
      <c r="DK35" s="694"/>
      <c r="DL35" s="666">
        <v>36121</v>
      </c>
      <c r="DM35" s="693"/>
      <c r="DN35" s="693"/>
      <c r="DO35" s="693"/>
      <c r="DP35" s="693"/>
      <c r="DQ35" s="693"/>
      <c r="DR35" s="693"/>
      <c r="DS35" s="693"/>
      <c r="DT35" s="693"/>
      <c r="DU35" s="693"/>
      <c r="DV35" s="694"/>
      <c r="DW35" s="662">
        <v>1.2</v>
      </c>
      <c r="DX35" s="691"/>
      <c r="DY35" s="691"/>
      <c r="DZ35" s="691"/>
      <c r="EA35" s="691"/>
      <c r="EB35" s="691"/>
      <c r="EC35" s="692"/>
    </row>
    <row r="36" spans="2:133" ht="11.25" customHeight="1" x14ac:dyDescent="0.15">
      <c r="B36" s="654" t="s">
        <v>323</v>
      </c>
      <c r="C36" s="655"/>
      <c r="D36" s="655"/>
      <c r="E36" s="655"/>
      <c r="F36" s="655"/>
      <c r="G36" s="655"/>
      <c r="H36" s="655"/>
      <c r="I36" s="655"/>
      <c r="J36" s="655"/>
      <c r="K36" s="655"/>
      <c r="L36" s="655"/>
      <c r="M36" s="655"/>
      <c r="N36" s="655"/>
      <c r="O36" s="655"/>
      <c r="P36" s="655"/>
      <c r="Q36" s="656"/>
      <c r="R36" s="657" t="s">
        <v>174</v>
      </c>
      <c r="S36" s="658"/>
      <c r="T36" s="658"/>
      <c r="U36" s="658"/>
      <c r="V36" s="658"/>
      <c r="W36" s="658"/>
      <c r="X36" s="658"/>
      <c r="Y36" s="659"/>
      <c r="Z36" s="660" t="s">
        <v>174</v>
      </c>
      <c r="AA36" s="660"/>
      <c r="AB36" s="660"/>
      <c r="AC36" s="660"/>
      <c r="AD36" s="661" t="s">
        <v>174</v>
      </c>
      <c r="AE36" s="661"/>
      <c r="AF36" s="661"/>
      <c r="AG36" s="661"/>
      <c r="AH36" s="661"/>
      <c r="AI36" s="661"/>
      <c r="AJ36" s="661"/>
      <c r="AK36" s="661"/>
      <c r="AL36" s="662" t="s">
        <v>237</v>
      </c>
      <c r="AM36" s="663"/>
      <c r="AN36" s="663"/>
      <c r="AO36" s="664"/>
      <c r="AQ36" s="734" t="s">
        <v>324</v>
      </c>
      <c r="AR36" s="735"/>
      <c r="AS36" s="735"/>
      <c r="AT36" s="735"/>
      <c r="AU36" s="735"/>
      <c r="AV36" s="735"/>
      <c r="AW36" s="735"/>
      <c r="AX36" s="735"/>
      <c r="AY36" s="736"/>
      <c r="AZ36" s="657">
        <v>243400</v>
      </c>
      <c r="BA36" s="658"/>
      <c r="BB36" s="658"/>
      <c r="BC36" s="658"/>
      <c r="BD36" s="693"/>
      <c r="BE36" s="693"/>
      <c r="BF36" s="716"/>
      <c r="BG36" s="672" t="s">
        <v>325</v>
      </c>
      <c r="BH36" s="673"/>
      <c r="BI36" s="673"/>
      <c r="BJ36" s="673"/>
      <c r="BK36" s="673"/>
      <c r="BL36" s="673"/>
      <c r="BM36" s="673"/>
      <c r="BN36" s="673"/>
      <c r="BO36" s="673"/>
      <c r="BP36" s="673"/>
      <c r="BQ36" s="673"/>
      <c r="BR36" s="673"/>
      <c r="BS36" s="673"/>
      <c r="BT36" s="673"/>
      <c r="BU36" s="674"/>
      <c r="BV36" s="657">
        <v>139627</v>
      </c>
      <c r="BW36" s="658"/>
      <c r="BX36" s="658"/>
      <c r="BY36" s="658"/>
      <c r="BZ36" s="658"/>
      <c r="CA36" s="658"/>
      <c r="CB36" s="667"/>
      <c r="CD36" s="672" t="s">
        <v>326</v>
      </c>
      <c r="CE36" s="673"/>
      <c r="CF36" s="673"/>
      <c r="CG36" s="673"/>
      <c r="CH36" s="673"/>
      <c r="CI36" s="673"/>
      <c r="CJ36" s="673"/>
      <c r="CK36" s="673"/>
      <c r="CL36" s="673"/>
      <c r="CM36" s="673"/>
      <c r="CN36" s="673"/>
      <c r="CO36" s="673"/>
      <c r="CP36" s="673"/>
      <c r="CQ36" s="674"/>
      <c r="CR36" s="657">
        <v>553152</v>
      </c>
      <c r="CS36" s="658"/>
      <c r="CT36" s="658"/>
      <c r="CU36" s="658"/>
      <c r="CV36" s="658"/>
      <c r="CW36" s="658"/>
      <c r="CX36" s="658"/>
      <c r="CY36" s="659"/>
      <c r="CZ36" s="662">
        <v>12</v>
      </c>
      <c r="DA36" s="691"/>
      <c r="DB36" s="691"/>
      <c r="DC36" s="695"/>
      <c r="DD36" s="666">
        <v>434532</v>
      </c>
      <c r="DE36" s="658"/>
      <c r="DF36" s="658"/>
      <c r="DG36" s="658"/>
      <c r="DH36" s="658"/>
      <c r="DI36" s="658"/>
      <c r="DJ36" s="658"/>
      <c r="DK36" s="659"/>
      <c r="DL36" s="666">
        <v>395383</v>
      </c>
      <c r="DM36" s="658"/>
      <c r="DN36" s="658"/>
      <c r="DO36" s="658"/>
      <c r="DP36" s="658"/>
      <c r="DQ36" s="658"/>
      <c r="DR36" s="658"/>
      <c r="DS36" s="658"/>
      <c r="DT36" s="658"/>
      <c r="DU36" s="658"/>
      <c r="DV36" s="659"/>
      <c r="DW36" s="662">
        <v>13.1</v>
      </c>
      <c r="DX36" s="691"/>
      <c r="DY36" s="691"/>
      <c r="DZ36" s="691"/>
      <c r="EA36" s="691"/>
      <c r="EB36" s="691"/>
      <c r="EC36" s="692"/>
    </row>
    <row r="37" spans="2:133" ht="11.25" customHeight="1" x14ac:dyDescent="0.15">
      <c r="B37" s="654" t="s">
        <v>327</v>
      </c>
      <c r="C37" s="655"/>
      <c r="D37" s="655"/>
      <c r="E37" s="655"/>
      <c r="F37" s="655"/>
      <c r="G37" s="655"/>
      <c r="H37" s="655"/>
      <c r="I37" s="655"/>
      <c r="J37" s="655"/>
      <c r="K37" s="655"/>
      <c r="L37" s="655"/>
      <c r="M37" s="655"/>
      <c r="N37" s="655"/>
      <c r="O37" s="655"/>
      <c r="P37" s="655"/>
      <c r="Q37" s="656"/>
      <c r="R37" s="657">
        <v>128000</v>
      </c>
      <c r="S37" s="658"/>
      <c r="T37" s="658"/>
      <c r="U37" s="658"/>
      <c r="V37" s="658"/>
      <c r="W37" s="658"/>
      <c r="X37" s="658"/>
      <c r="Y37" s="659"/>
      <c r="Z37" s="660">
        <v>2.5</v>
      </c>
      <c r="AA37" s="660"/>
      <c r="AB37" s="660"/>
      <c r="AC37" s="660"/>
      <c r="AD37" s="661" t="s">
        <v>174</v>
      </c>
      <c r="AE37" s="661"/>
      <c r="AF37" s="661"/>
      <c r="AG37" s="661"/>
      <c r="AH37" s="661"/>
      <c r="AI37" s="661"/>
      <c r="AJ37" s="661"/>
      <c r="AK37" s="661"/>
      <c r="AL37" s="662" t="s">
        <v>174</v>
      </c>
      <c r="AM37" s="663"/>
      <c r="AN37" s="663"/>
      <c r="AO37" s="664"/>
      <c r="AQ37" s="734" t="s">
        <v>328</v>
      </c>
      <c r="AR37" s="735"/>
      <c r="AS37" s="735"/>
      <c r="AT37" s="735"/>
      <c r="AU37" s="735"/>
      <c r="AV37" s="735"/>
      <c r="AW37" s="735"/>
      <c r="AX37" s="735"/>
      <c r="AY37" s="736"/>
      <c r="AZ37" s="657">
        <v>634</v>
      </c>
      <c r="BA37" s="658"/>
      <c r="BB37" s="658"/>
      <c r="BC37" s="658"/>
      <c r="BD37" s="693"/>
      <c r="BE37" s="693"/>
      <c r="BF37" s="716"/>
      <c r="BG37" s="672" t="s">
        <v>329</v>
      </c>
      <c r="BH37" s="673"/>
      <c r="BI37" s="673"/>
      <c r="BJ37" s="673"/>
      <c r="BK37" s="673"/>
      <c r="BL37" s="673"/>
      <c r="BM37" s="673"/>
      <c r="BN37" s="673"/>
      <c r="BO37" s="673"/>
      <c r="BP37" s="673"/>
      <c r="BQ37" s="673"/>
      <c r="BR37" s="673"/>
      <c r="BS37" s="673"/>
      <c r="BT37" s="673"/>
      <c r="BU37" s="674"/>
      <c r="BV37" s="657">
        <v>1615</v>
      </c>
      <c r="BW37" s="658"/>
      <c r="BX37" s="658"/>
      <c r="BY37" s="658"/>
      <c r="BZ37" s="658"/>
      <c r="CA37" s="658"/>
      <c r="CB37" s="667"/>
      <c r="CD37" s="672" t="s">
        <v>330</v>
      </c>
      <c r="CE37" s="673"/>
      <c r="CF37" s="673"/>
      <c r="CG37" s="673"/>
      <c r="CH37" s="673"/>
      <c r="CI37" s="673"/>
      <c r="CJ37" s="673"/>
      <c r="CK37" s="673"/>
      <c r="CL37" s="673"/>
      <c r="CM37" s="673"/>
      <c r="CN37" s="673"/>
      <c r="CO37" s="673"/>
      <c r="CP37" s="673"/>
      <c r="CQ37" s="674"/>
      <c r="CR37" s="657">
        <v>98614</v>
      </c>
      <c r="CS37" s="693"/>
      <c r="CT37" s="693"/>
      <c r="CU37" s="693"/>
      <c r="CV37" s="693"/>
      <c r="CW37" s="693"/>
      <c r="CX37" s="693"/>
      <c r="CY37" s="694"/>
      <c r="CZ37" s="662">
        <v>2.1</v>
      </c>
      <c r="DA37" s="691"/>
      <c r="DB37" s="691"/>
      <c r="DC37" s="695"/>
      <c r="DD37" s="666">
        <v>97229</v>
      </c>
      <c r="DE37" s="693"/>
      <c r="DF37" s="693"/>
      <c r="DG37" s="693"/>
      <c r="DH37" s="693"/>
      <c r="DI37" s="693"/>
      <c r="DJ37" s="693"/>
      <c r="DK37" s="694"/>
      <c r="DL37" s="666">
        <v>96814</v>
      </c>
      <c r="DM37" s="693"/>
      <c r="DN37" s="693"/>
      <c r="DO37" s="693"/>
      <c r="DP37" s="693"/>
      <c r="DQ37" s="693"/>
      <c r="DR37" s="693"/>
      <c r="DS37" s="693"/>
      <c r="DT37" s="693"/>
      <c r="DU37" s="693"/>
      <c r="DV37" s="694"/>
      <c r="DW37" s="662">
        <v>3.2</v>
      </c>
      <c r="DX37" s="691"/>
      <c r="DY37" s="691"/>
      <c r="DZ37" s="691"/>
      <c r="EA37" s="691"/>
      <c r="EB37" s="691"/>
      <c r="EC37" s="692"/>
    </row>
    <row r="38" spans="2:133" ht="11.25" customHeight="1" x14ac:dyDescent="0.15">
      <c r="B38" s="702" t="s">
        <v>331</v>
      </c>
      <c r="C38" s="703"/>
      <c r="D38" s="703"/>
      <c r="E38" s="703"/>
      <c r="F38" s="703"/>
      <c r="G38" s="703"/>
      <c r="H38" s="703"/>
      <c r="I38" s="703"/>
      <c r="J38" s="703"/>
      <c r="K38" s="703"/>
      <c r="L38" s="703"/>
      <c r="M38" s="703"/>
      <c r="N38" s="703"/>
      <c r="O38" s="703"/>
      <c r="P38" s="703"/>
      <c r="Q38" s="704"/>
      <c r="R38" s="737">
        <v>5033623</v>
      </c>
      <c r="S38" s="738"/>
      <c r="T38" s="738"/>
      <c r="U38" s="738"/>
      <c r="V38" s="738"/>
      <c r="W38" s="738"/>
      <c r="X38" s="738"/>
      <c r="Y38" s="739"/>
      <c r="Z38" s="740">
        <v>100</v>
      </c>
      <c r="AA38" s="740"/>
      <c r="AB38" s="740"/>
      <c r="AC38" s="740"/>
      <c r="AD38" s="741">
        <v>2887562</v>
      </c>
      <c r="AE38" s="741"/>
      <c r="AF38" s="741"/>
      <c r="AG38" s="741"/>
      <c r="AH38" s="741"/>
      <c r="AI38" s="741"/>
      <c r="AJ38" s="741"/>
      <c r="AK38" s="741"/>
      <c r="AL38" s="742">
        <v>100</v>
      </c>
      <c r="AM38" s="728"/>
      <c r="AN38" s="728"/>
      <c r="AO38" s="743"/>
      <c r="AQ38" s="734" t="s">
        <v>332</v>
      </c>
      <c r="AR38" s="735"/>
      <c r="AS38" s="735"/>
      <c r="AT38" s="735"/>
      <c r="AU38" s="735"/>
      <c r="AV38" s="735"/>
      <c r="AW38" s="735"/>
      <c r="AX38" s="735"/>
      <c r="AY38" s="736"/>
      <c r="AZ38" s="657" t="s">
        <v>174</v>
      </c>
      <c r="BA38" s="658"/>
      <c r="BB38" s="658"/>
      <c r="BC38" s="658"/>
      <c r="BD38" s="693"/>
      <c r="BE38" s="693"/>
      <c r="BF38" s="716"/>
      <c r="BG38" s="672" t="s">
        <v>333</v>
      </c>
      <c r="BH38" s="673"/>
      <c r="BI38" s="673"/>
      <c r="BJ38" s="673"/>
      <c r="BK38" s="673"/>
      <c r="BL38" s="673"/>
      <c r="BM38" s="673"/>
      <c r="BN38" s="673"/>
      <c r="BO38" s="673"/>
      <c r="BP38" s="673"/>
      <c r="BQ38" s="673"/>
      <c r="BR38" s="673"/>
      <c r="BS38" s="673"/>
      <c r="BT38" s="673"/>
      <c r="BU38" s="674"/>
      <c r="BV38" s="657">
        <v>2884</v>
      </c>
      <c r="BW38" s="658"/>
      <c r="BX38" s="658"/>
      <c r="BY38" s="658"/>
      <c r="BZ38" s="658"/>
      <c r="CA38" s="658"/>
      <c r="CB38" s="667"/>
      <c r="CD38" s="672" t="s">
        <v>334</v>
      </c>
      <c r="CE38" s="673"/>
      <c r="CF38" s="673"/>
      <c r="CG38" s="673"/>
      <c r="CH38" s="673"/>
      <c r="CI38" s="673"/>
      <c r="CJ38" s="673"/>
      <c r="CK38" s="673"/>
      <c r="CL38" s="673"/>
      <c r="CM38" s="673"/>
      <c r="CN38" s="673"/>
      <c r="CO38" s="673"/>
      <c r="CP38" s="673"/>
      <c r="CQ38" s="674"/>
      <c r="CR38" s="657">
        <v>615481</v>
      </c>
      <c r="CS38" s="658"/>
      <c r="CT38" s="658"/>
      <c r="CU38" s="658"/>
      <c r="CV38" s="658"/>
      <c r="CW38" s="658"/>
      <c r="CX38" s="658"/>
      <c r="CY38" s="659"/>
      <c r="CZ38" s="662">
        <v>13.4</v>
      </c>
      <c r="DA38" s="691"/>
      <c r="DB38" s="691"/>
      <c r="DC38" s="695"/>
      <c r="DD38" s="666">
        <v>546903</v>
      </c>
      <c r="DE38" s="658"/>
      <c r="DF38" s="658"/>
      <c r="DG38" s="658"/>
      <c r="DH38" s="658"/>
      <c r="DI38" s="658"/>
      <c r="DJ38" s="658"/>
      <c r="DK38" s="659"/>
      <c r="DL38" s="666">
        <v>493158</v>
      </c>
      <c r="DM38" s="658"/>
      <c r="DN38" s="658"/>
      <c r="DO38" s="658"/>
      <c r="DP38" s="658"/>
      <c r="DQ38" s="658"/>
      <c r="DR38" s="658"/>
      <c r="DS38" s="658"/>
      <c r="DT38" s="658"/>
      <c r="DU38" s="658"/>
      <c r="DV38" s="659"/>
      <c r="DW38" s="662">
        <v>16.399999999999999</v>
      </c>
      <c r="DX38" s="691"/>
      <c r="DY38" s="691"/>
      <c r="DZ38" s="691"/>
      <c r="EA38" s="691"/>
      <c r="EB38" s="691"/>
      <c r="EC38" s="692"/>
    </row>
    <row r="39" spans="2:133" ht="11.25" customHeight="1" x14ac:dyDescent="0.15">
      <c r="AQ39" s="734" t="s">
        <v>335</v>
      </c>
      <c r="AR39" s="735"/>
      <c r="AS39" s="735"/>
      <c r="AT39" s="735"/>
      <c r="AU39" s="735"/>
      <c r="AV39" s="735"/>
      <c r="AW39" s="735"/>
      <c r="AX39" s="735"/>
      <c r="AY39" s="736"/>
      <c r="AZ39" s="657" t="s">
        <v>174</v>
      </c>
      <c r="BA39" s="658"/>
      <c r="BB39" s="658"/>
      <c r="BC39" s="658"/>
      <c r="BD39" s="693"/>
      <c r="BE39" s="693"/>
      <c r="BF39" s="716"/>
      <c r="BG39" s="748" t="s">
        <v>336</v>
      </c>
      <c r="BH39" s="749"/>
      <c r="BI39" s="749"/>
      <c r="BJ39" s="749"/>
      <c r="BK39" s="749"/>
      <c r="BL39" s="213"/>
      <c r="BM39" s="673" t="s">
        <v>337</v>
      </c>
      <c r="BN39" s="673"/>
      <c r="BO39" s="673"/>
      <c r="BP39" s="673"/>
      <c r="BQ39" s="673"/>
      <c r="BR39" s="673"/>
      <c r="BS39" s="673"/>
      <c r="BT39" s="673"/>
      <c r="BU39" s="674"/>
      <c r="BV39" s="657">
        <v>123</v>
      </c>
      <c r="BW39" s="658"/>
      <c r="BX39" s="658"/>
      <c r="BY39" s="658"/>
      <c r="BZ39" s="658"/>
      <c r="CA39" s="658"/>
      <c r="CB39" s="667"/>
      <c r="CD39" s="672" t="s">
        <v>338</v>
      </c>
      <c r="CE39" s="673"/>
      <c r="CF39" s="673"/>
      <c r="CG39" s="673"/>
      <c r="CH39" s="673"/>
      <c r="CI39" s="673"/>
      <c r="CJ39" s="673"/>
      <c r="CK39" s="673"/>
      <c r="CL39" s="673"/>
      <c r="CM39" s="673"/>
      <c r="CN39" s="673"/>
      <c r="CO39" s="673"/>
      <c r="CP39" s="673"/>
      <c r="CQ39" s="674"/>
      <c r="CR39" s="657">
        <v>243932</v>
      </c>
      <c r="CS39" s="693"/>
      <c r="CT39" s="693"/>
      <c r="CU39" s="693"/>
      <c r="CV39" s="693"/>
      <c r="CW39" s="693"/>
      <c r="CX39" s="693"/>
      <c r="CY39" s="694"/>
      <c r="CZ39" s="662">
        <v>5.3</v>
      </c>
      <c r="DA39" s="691"/>
      <c r="DB39" s="691"/>
      <c r="DC39" s="695"/>
      <c r="DD39" s="666">
        <v>140001</v>
      </c>
      <c r="DE39" s="693"/>
      <c r="DF39" s="693"/>
      <c r="DG39" s="693"/>
      <c r="DH39" s="693"/>
      <c r="DI39" s="693"/>
      <c r="DJ39" s="693"/>
      <c r="DK39" s="694"/>
      <c r="DL39" s="666" t="s">
        <v>174</v>
      </c>
      <c r="DM39" s="693"/>
      <c r="DN39" s="693"/>
      <c r="DO39" s="693"/>
      <c r="DP39" s="693"/>
      <c r="DQ39" s="693"/>
      <c r="DR39" s="693"/>
      <c r="DS39" s="693"/>
      <c r="DT39" s="693"/>
      <c r="DU39" s="693"/>
      <c r="DV39" s="694"/>
      <c r="DW39" s="662" t="s">
        <v>174</v>
      </c>
      <c r="DX39" s="691"/>
      <c r="DY39" s="691"/>
      <c r="DZ39" s="691"/>
      <c r="EA39" s="691"/>
      <c r="EB39" s="691"/>
      <c r="EC39" s="692"/>
    </row>
    <row r="40" spans="2:133" ht="11.25" customHeight="1" x14ac:dyDescent="0.15">
      <c r="AQ40" s="734" t="s">
        <v>339</v>
      </c>
      <c r="AR40" s="735"/>
      <c r="AS40" s="735"/>
      <c r="AT40" s="735"/>
      <c r="AU40" s="735"/>
      <c r="AV40" s="735"/>
      <c r="AW40" s="735"/>
      <c r="AX40" s="735"/>
      <c r="AY40" s="736"/>
      <c r="AZ40" s="657">
        <v>90899</v>
      </c>
      <c r="BA40" s="658"/>
      <c r="BB40" s="658"/>
      <c r="BC40" s="658"/>
      <c r="BD40" s="693"/>
      <c r="BE40" s="693"/>
      <c r="BF40" s="716"/>
      <c r="BG40" s="748"/>
      <c r="BH40" s="749"/>
      <c r="BI40" s="749"/>
      <c r="BJ40" s="749"/>
      <c r="BK40" s="749"/>
      <c r="BL40" s="213"/>
      <c r="BM40" s="673" t="s">
        <v>340</v>
      </c>
      <c r="BN40" s="673"/>
      <c r="BO40" s="673"/>
      <c r="BP40" s="673"/>
      <c r="BQ40" s="673"/>
      <c r="BR40" s="673"/>
      <c r="BS40" s="673"/>
      <c r="BT40" s="673"/>
      <c r="BU40" s="674"/>
      <c r="BV40" s="657">
        <v>76</v>
      </c>
      <c r="BW40" s="658"/>
      <c r="BX40" s="658"/>
      <c r="BY40" s="658"/>
      <c r="BZ40" s="658"/>
      <c r="CA40" s="658"/>
      <c r="CB40" s="667"/>
      <c r="CD40" s="672" t="s">
        <v>341</v>
      </c>
      <c r="CE40" s="673"/>
      <c r="CF40" s="673"/>
      <c r="CG40" s="673"/>
      <c r="CH40" s="673"/>
      <c r="CI40" s="673"/>
      <c r="CJ40" s="673"/>
      <c r="CK40" s="673"/>
      <c r="CL40" s="673"/>
      <c r="CM40" s="673"/>
      <c r="CN40" s="673"/>
      <c r="CO40" s="673"/>
      <c r="CP40" s="673"/>
      <c r="CQ40" s="674"/>
      <c r="CR40" s="657">
        <v>33000</v>
      </c>
      <c r="CS40" s="658"/>
      <c r="CT40" s="658"/>
      <c r="CU40" s="658"/>
      <c r="CV40" s="658"/>
      <c r="CW40" s="658"/>
      <c r="CX40" s="658"/>
      <c r="CY40" s="659"/>
      <c r="CZ40" s="662">
        <v>0.7</v>
      </c>
      <c r="DA40" s="691"/>
      <c r="DB40" s="691"/>
      <c r="DC40" s="695"/>
      <c r="DD40" s="666" t="s">
        <v>174</v>
      </c>
      <c r="DE40" s="658"/>
      <c r="DF40" s="658"/>
      <c r="DG40" s="658"/>
      <c r="DH40" s="658"/>
      <c r="DI40" s="658"/>
      <c r="DJ40" s="658"/>
      <c r="DK40" s="659"/>
      <c r="DL40" s="666" t="s">
        <v>237</v>
      </c>
      <c r="DM40" s="658"/>
      <c r="DN40" s="658"/>
      <c r="DO40" s="658"/>
      <c r="DP40" s="658"/>
      <c r="DQ40" s="658"/>
      <c r="DR40" s="658"/>
      <c r="DS40" s="658"/>
      <c r="DT40" s="658"/>
      <c r="DU40" s="658"/>
      <c r="DV40" s="659"/>
      <c r="DW40" s="662" t="s">
        <v>174</v>
      </c>
      <c r="DX40" s="691"/>
      <c r="DY40" s="691"/>
      <c r="DZ40" s="691"/>
      <c r="EA40" s="691"/>
      <c r="EB40" s="691"/>
      <c r="EC40" s="692"/>
    </row>
    <row r="41" spans="2:133" ht="11.25" customHeight="1" x14ac:dyDescent="0.15">
      <c r="AQ41" s="744" t="s">
        <v>342</v>
      </c>
      <c r="AR41" s="745"/>
      <c r="AS41" s="745"/>
      <c r="AT41" s="745"/>
      <c r="AU41" s="745"/>
      <c r="AV41" s="745"/>
      <c r="AW41" s="745"/>
      <c r="AX41" s="745"/>
      <c r="AY41" s="746"/>
      <c r="AZ41" s="737">
        <v>281182</v>
      </c>
      <c r="BA41" s="738"/>
      <c r="BB41" s="738"/>
      <c r="BC41" s="738"/>
      <c r="BD41" s="727"/>
      <c r="BE41" s="727"/>
      <c r="BF41" s="729"/>
      <c r="BG41" s="750"/>
      <c r="BH41" s="751"/>
      <c r="BI41" s="751"/>
      <c r="BJ41" s="751"/>
      <c r="BK41" s="751"/>
      <c r="BL41" s="214"/>
      <c r="BM41" s="682" t="s">
        <v>343</v>
      </c>
      <c r="BN41" s="682"/>
      <c r="BO41" s="682"/>
      <c r="BP41" s="682"/>
      <c r="BQ41" s="682"/>
      <c r="BR41" s="682"/>
      <c r="BS41" s="682"/>
      <c r="BT41" s="682"/>
      <c r="BU41" s="683"/>
      <c r="BV41" s="737">
        <v>273</v>
      </c>
      <c r="BW41" s="738"/>
      <c r="BX41" s="738"/>
      <c r="BY41" s="738"/>
      <c r="BZ41" s="738"/>
      <c r="CA41" s="738"/>
      <c r="CB41" s="747"/>
      <c r="CD41" s="672" t="s">
        <v>344</v>
      </c>
      <c r="CE41" s="673"/>
      <c r="CF41" s="673"/>
      <c r="CG41" s="673"/>
      <c r="CH41" s="673"/>
      <c r="CI41" s="673"/>
      <c r="CJ41" s="673"/>
      <c r="CK41" s="673"/>
      <c r="CL41" s="673"/>
      <c r="CM41" s="673"/>
      <c r="CN41" s="673"/>
      <c r="CO41" s="673"/>
      <c r="CP41" s="673"/>
      <c r="CQ41" s="674"/>
      <c r="CR41" s="657" t="s">
        <v>174</v>
      </c>
      <c r="CS41" s="693"/>
      <c r="CT41" s="693"/>
      <c r="CU41" s="693"/>
      <c r="CV41" s="693"/>
      <c r="CW41" s="693"/>
      <c r="CX41" s="693"/>
      <c r="CY41" s="694"/>
      <c r="CZ41" s="662" t="s">
        <v>174</v>
      </c>
      <c r="DA41" s="691"/>
      <c r="DB41" s="691"/>
      <c r="DC41" s="695"/>
      <c r="DD41" s="666" t="s">
        <v>174</v>
      </c>
      <c r="DE41" s="693"/>
      <c r="DF41" s="693"/>
      <c r="DG41" s="693"/>
      <c r="DH41" s="693"/>
      <c r="DI41" s="693"/>
      <c r="DJ41" s="693"/>
      <c r="DK41" s="694"/>
      <c r="DL41" s="752"/>
      <c r="DM41" s="753"/>
      <c r="DN41" s="753"/>
      <c r="DO41" s="753"/>
      <c r="DP41" s="753"/>
      <c r="DQ41" s="753"/>
      <c r="DR41" s="753"/>
      <c r="DS41" s="753"/>
      <c r="DT41" s="753"/>
      <c r="DU41" s="753"/>
      <c r="DV41" s="754"/>
      <c r="DW41" s="755"/>
      <c r="DX41" s="756"/>
      <c r="DY41" s="756"/>
      <c r="DZ41" s="756"/>
      <c r="EA41" s="756"/>
      <c r="EB41" s="756"/>
      <c r="EC41" s="757"/>
    </row>
    <row r="42" spans="2:133" ht="11.25" customHeight="1" x14ac:dyDescent="0.15">
      <c r="B42" s="207" t="s">
        <v>345</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54" t="s">
        <v>346</v>
      </c>
      <c r="CE42" s="655"/>
      <c r="CF42" s="655"/>
      <c r="CG42" s="655"/>
      <c r="CH42" s="655"/>
      <c r="CI42" s="655"/>
      <c r="CJ42" s="655"/>
      <c r="CK42" s="655"/>
      <c r="CL42" s="655"/>
      <c r="CM42" s="655"/>
      <c r="CN42" s="655"/>
      <c r="CO42" s="655"/>
      <c r="CP42" s="655"/>
      <c r="CQ42" s="656"/>
      <c r="CR42" s="657">
        <v>445983</v>
      </c>
      <c r="CS42" s="658"/>
      <c r="CT42" s="658"/>
      <c r="CU42" s="658"/>
      <c r="CV42" s="658"/>
      <c r="CW42" s="658"/>
      <c r="CX42" s="658"/>
      <c r="CY42" s="659"/>
      <c r="CZ42" s="662">
        <v>9.6999999999999993</v>
      </c>
      <c r="DA42" s="663"/>
      <c r="DB42" s="663"/>
      <c r="DC42" s="758"/>
      <c r="DD42" s="666">
        <v>180336</v>
      </c>
      <c r="DE42" s="658"/>
      <c r="DF42" s="658"/>
      <c r="DG42" s="658"/>
      <c r="DH42" s="658"/>
      <c r="DI42" s="658"/>
      <c r="DJ42" s="658"/>
      <c r="DK42" s="659"/>
      <c r="DL42" s="752"/>
      <c r="DM42" s="753"/>
      <c r="DN42" s="753"/>
      <c r="DO42" s="753"/>
      <c r="DP42" s="753"/>
      <c r="DQ42" s="753"/>
      <c r="DR42" s="753"/>
      <c r="DS42" s="753"/>
      <c r="DT42" s="753"/>
      <c r="DU42" s="753"/>
      <c r="DV42" s="754"/>
      <c r="DW42" s="755"/>
      <c r="DX42" s="756"/>
      <c r="DY42" s="756"/>
      <c r="DZ42" s="756"/>
      <c r="EA42" s="756"/>
      <c r="EB42" s="756"/>
      <c r="EC42" s="757"/>
    </row>
    <row r="43" spans="2:133" ht="11.25" customHeight="1" x14ac:dyDescent="0.15">
      <c r="B43" s="217" t="s">
        <v>347</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54" t="s">
        <v>348</v>
      </c>
      <c r="CE43" s="655"/>
      <c r="CF43" s="655"/>
      <c r="CG43" s="655"/>
      <c r="CH43" s="655"/>
      <c r="CI43" s="655"/>
      <c r="CJ43" s="655"/>
      <c r="CK43" s="655"/>
      <c r="CL43" s="655"/>
      <c r="CM43" s="655"/>
      <c r="CN43" s="655"/>
      <c r="CO43" s="655"/>
      <c r="CP43" s="655"/>
      <c r="CQ43" s="656"/>
      <c r="CR43" s="657" t="s">
        <v>237</v>
      </c>
      <c r="CS43" s="693"/>
      <c r="CT43" s="693"/>
      <c r="CU43" s="693"/>
      <c r="CV43" s="693"/>
      <c r="CW43" s="693"/>
      <c r="CX43" s="693"/>
      <c r="CY43" s="694"/>
      <c r="CZ43" s="662" t="s">
        <v>174</v>
      </c>
      <c r="DA43" s="691"/>
      <c r="DB43" s="691"/>
      <c r="DC43" s="695"/>
      <c r="DD43" s="666" t="s">
        <v>174</v>
      </c>
      <c r="DE43" s="693"/>
      <c r="DF43" s="693"/>
      <c r="DG43" s="693"/>
      <c r="DH43" s="693"/>
      <c r="DI43" s="693"/>
      <c r="DJ43" s="693"/>
      <c r="DK43" s="694"/>
      <c r="DL43" s="752"/>
      <c r="DM43" s="753"/>
      <c r="DN43" s="753"/>
      <c r="DO43" s="753"/>
      <c r="DP43" s="753"/>
      <c r="DQ43" s="753"/>
      <c r="DR43" s="753"/>
      <c r="DS43" s="753"/>
      <c r="DT43" s="753"/>
      <c r="DU43" s="753"/>
      <c r="DV43" s="754"/>
      <c r="DW43" s="755"/>
      <c r="DX43" s="756"/>
      <c r="DY43" s="756"/>
      <c r="DZ43" s="756"/>
      <c r="EA43" s="756"/>
      <c r="EB43" s="756"/>
      <c r="EC43" s="757"/>
    </row>
    <row r="44" spans="2:133" ht="11.25" customHeight="1" x14ac:dyDescent="0.15">
      <c r="B44" s="218" t="s">
        <v>349</v>
      </c>
      <c r="CD44" s="769" t="s">
        <v>301</v>
      </c>
      <c r="CE44" s="770"/>
      <c r="CF44" s="654" t="s">
        <v>350</v>
      </c>
      <c r="CG44" s="655"/>
      <c r="CH44" s="655"/>
      <c r="CI44" s="655"/>
      <c r="CJ44" s="655"/>
      <c r="CK44" s="655"/>
      <c r="CL44" s="655"/>
      <c r="CM44" s="655"/>
      <c r="CN44" s="655"/>
      <c r="CO44" s="655"/>
      <c r="CP44" s="655"/>
      <c r="CQ44" s="656"/>
      <c r="CR44" s="657">
        <v>445983</v>
      </c>
      <c r="CS44" s="658"/>
      <c r="CT44" s="658"/>
      <c r="CU44" s="658"/>
      <c r="CV44" s="658"/>
      <c r="CW44" s="658"/>
      <c r="CX44" s="658"/>
      <c r="CY44" s="659"/>
      <c r="CZ44" s="662">
        <v>9.6999999999999993</v>
      </c>
      <c r="DA44" s="663"/>
      <c r="DB44" s="663"/>
      <c r="DC44" s="758"/>
      <c r="DD44" s="666">
        <v>180336</v>
      </c>
      <c r="DE44" s="658"/>
      <c r="DF44" s="658"/>
      <c r="DG44" s="658"/>
      <c r="DH44" s="658"/>
      <c r="DI44" s="658"/>
      <c r="DJ44" s="658"/>
      <c r="DK44" s="659"/>
      <c r="DL44" s="752"/>
      <c r="DM44" s="753"/>
      <c r="DN44" s="753"/>
      <c r="DO44" s="753"/>
      <c r="DP44" s="753"/>
      <c r="DQ44" s="753"/>
      <c r="DR44" s="753"/>
      <c r="DS44" s="753"/>
      <c r="DT44" s="753"/>
      <c r="DU44" s="753"/>
      <c r="DV44" s="754"/>
      <c r="DW44" s="755"/>
      <c r="DX44" s="756"/>
      <c r="DY44" s="756"/>
      <c r="DZ44" s="756"/>
      <c r="EA44" s="756"/>
      <c r="EB44" s="756"/>
      <c r="EC44" s="757"/>
    </row>
    <row r="45" spans="2:133" ht="11.25" customHeight="1" x14ac:dyDescent="0.15">
      <c r="CD45" s="771"/>
      <c r="CE45" s="772"/>
      <c r="CF45" s="654" t="s">
        <v>351</v>
      </c>
      <c r="CG45" s="655"/>
      <c r="CH45" s="655"/>
      <c r="CI45" s="655"/>
      <c r="CJ45" s="655"/>
      <c r="CK45" s="655"/>
      <c r="CL45" s="655"/>
      <c r="CM45" s="655"/>
      <c r="CN45" s="655"/>
      <c r="CO45" s="655"/>
      <c r="CP45" s="655"/>
      <c r="CQ45" s="656"/>
      <c r="CR45" s="657">
        <v>62645</v>
      </c>
      <c r="CS45" s="693"/>
      <c r="CT45" s="693"/>
      <c r="CU45" s="693"/>
      <c r="CV45" s="693"/>
      <c r="CW45" s="693"/>
      <c r="CX45" s="693"/>
      <c r="CY45" s="694"/>
      <c r="CZ45" s="662">
        <v>1.4</v>
      </c>
      <c r="DA45" s="691"/>
      <c r="DB45" s="691"/>
      <c r="DC45" s="695"/>
      <c r="DD45" s="666">
        <v>8348</v>
      </c>
      <c r="DE45" s="693"/>
      <c r="DF45" s="693"/>
      <c r="DG45" s="693"/>
      <c r="DH45" s="693"/>
      <c r="DI45" s="693"/>
      <c r="DJ45" s="693"/>
      <c r="DK45" s="694"/>
      <c r="DL45" s="752"/>
      <c r="DM45" s="753"/>
      <c r="DN45" s="753"/>
      <c r="DO45" s="753"/>
      <c r="DP45" s="753"/>
      <c r="DQ45" s="753"/>
      <c r="DR45" s="753"/>
      <c r="DS45" s="753"/>
      <c r="DT45" s="753"/>
      <c r="DU45" s="753"/>
      <c r="DV45" s="754"/>
      <c r="DW45" s="755"/>
      <c r="DX45" s="756"/>
      <c r="DY45" s="756"/>
      <c r="DZ45" s="756"/>
      <c r="EA45" s="756"/>
      <c r="EB45" s="756"/>
      <c r="EC45" s="757"/>
    </row>
    <row r="46" spans="2:133" ht="11.25" customHeight="1" x14ac:dyDescent="0.15">
      <c r="CD46" s="771"/>
      <c r="CE46" s="772"/>
      <c r="CF46" s="654" t="s">
        <v>352</v>
      </c>
      <c r="CG46" s="655"/>
      <c r="CH46" s="655"/>
      <c r="CI46" s="655"/>
      <c r="CJ46" s="655"/>
      <c r="CK46" s="655"/>
      <c r="CL46" s="655"/>
      <c r="CM46" s="655"/>
      <c r="CN46" s="655"/>
      <c r="CO46" s="655"/>
      <c r="CP46" s="655"/>
      <c r="CQ46" s="656"/>
      <c r="CR46" s="657">
        <v>351242</v>
      </c>
      <c r="CS46" s="658"/>
      <c r="CT46" s="658"/>
      <c r="CU46" s="658"/>
      <c r="CV46" s="658"/>
      <c r="CW46" s="658"/>
      <c r="CX46" s="658"/>
      <c r="CY46" s="659"/>
      <c r="CZ46" s="662">
        <v>7.6</v>
      </c>
      <c r="DA46" s="663"/>
      <c r="DB46" s="663"/>
      <c r="DC46" s="758"/>
      <c r="DD46" s="666">
        <v>152592</v>
      </c>
      <c r="DE46" s="658"/>
      <c r="DF46" s="658"/>
      <c r="DG46" s="658"/>
      <c r="DH46" s="658"/>
      <c r="DI46" s="658"/>
      <c r="DJ46" s="658"/>
      <c r="DK46" s="659"/>
      <c r="DL46" s="752"/>
      <c r="DM46" s="753"/>
      <c r="DN46" s="753"/>
      <c r="DO46" s="753"/>
      <c r="DP46" s="753"/>
      <c r="DQ46" s="753"/>
      <c r="DR46" s="753"/>
      <c r="DS46" s="753"/>
      <c r="DT46" s="753"/>
      <c r="DU46" s="753"/>
      <c r="DV46" s="754"/>
      <c r="DW46" s="755"/>
      <c r="DX46" s="756"/>
      <c r="DY46" s="756"/>
      <c r="DZ46" s="756"/>
      <c r="EA46" s="756"/>
      <c r="EB46" s="756"/>
      <c r="EC46" s="757"/>
    </row>
    <row r="47" spans="2:133" ht="11.25" customHeight="1" x14ac:dyDescent="0.15">
      <c r="CD47" s="771"/>
      <c r="CE47" s="772"/>
      <c r="CF47" s="654" t="s">
        <v>353</v>
      </c>
      <c r="CG47" s="655"/>
      <c r="CH47" s="655"/>
      <c r="CI47" s="655"/>
      <c r="CJ47" s="655"/>
      <c r="CK47" s="655"/>
      <c r="CL47" s="655"/>
      <c r="CM47" s="655"/>
      <c r="CN47" s="655"/>
      <c r="CO47" s="655"/>
      <c r="CP47" s="655"/>
      <c r="CQ47" s="656"/>
      <c r="CR47" s="657" t="s">
        <v>174</v>
      </c>
      <c r="CS47" s="693"/>
      <c r="CT47" s="693"/>
      <c r="CU47" s="693"/>
      <c r="CV47" s="693"/>
      <c r="CW47" s="693"/>
      <c r="CX47" s="693"/>
      <c r="CY47" s="694"/>
      <c r="CZ47" s="662" t="s">
        <v>174</v>
      </c>
      <c r="DA47" s="691"/>
      <c r="DB47" s="691"/>
      <c r="DC47" s="695"/>
      <c r="DD47" s="666" t="s">
        <v>174</v>
      </c>
      <c r="DE47" s="693"/>
      <c r="DF47" s="693"/>
      <c r="DG47" s="693"/>
      <c r="DH47" s="693"/>
      <c r="DI47" s="693"/>
      <c r="DJ47" s="693"/>
      <c r="DK47" s="694"/>
      <c r="DL47" s="752"/>
      <c r="DM47" s="753"/>
      <c r="DN47" s="753"/>
      <c r="DO47" s="753"/>
      <c r="DP47" s="753"/>
      <c r="DQ47" s="753"/>
      <c r="DR47" s="753"/>
      <c r="DS47" s="753"/>
      <c r="DT47" s="753"/>
      <c r="DU47" s="753"/>
      <c r="DV47" s="754"/>
      <c r="DW47" s="755"/>
      <c r="DX47" s="756"/>
      <c r="DY47" s="756"/>
      <c r="DZ47" s="756"/>
      <c r="EA47" s="756"/>
      <c r="EB47" s="756"/>
      <c r="EC47" s="757"/>
    </row>
    <row r="48" spans="2:133" x14ac:dyDescent="0.15">
      <c r="CD48" s="773"/>
      <c r="CE48" s="774"/>
      <c r="CF48" s="654" t="s">
        <v>354</v>
      </c>
      <c r="CG48" s="655"/>
      <c r="CH48" s="655"/>
      <c r="CI48" s="655"/>
      <c r="CJ48" s="655"/>
      <c r="CK48" s="655"/>
      <c r="CL48" s="655"/>
      <c r="CM48" s="655"/>
      <c r="CN48" s="655"/>
      <c r="CO48" s="655"/>
      <c r="CP48" s="655"/>
      <c r="CQ48" s="656"/>
      <c r="CR48" s="657" t="s">
        <v>174</v>
      </c>
      <c r="CS48" s="658"/>
      <c r="CT48" s="658"/>
      <c r="CU48" s="658"/>
      <c r="CV48" s="658"/>
      <c r="CW48" s="658"/>
      <c r="CX48" s="658"/>
      <c r="CY48" s="659"/>
      <c r="CZ48" s="662" t="s">
        <v>174</v>
      </c>
      <c r="DA48" s="663"/>
      <c r="DB48" s="663"/>
      <c r="DC48" s="758"/>
      <c r="DD48" s="666" t="s">
        <v>174</v>
      </c>
      <c r="DE48" s="658"/>
      <c r="DF48" s="658"/>
      <c r="DG48" s="658"/>
      <c r="DH48" s="658"/>
      <c r="DI48" s="658"/>
      <c r="DJ48" s="658"/>
      <c r="DK48" s="659"/>
      <c r="DL48" s="752"/>
      <c r="DM48" s="753"/>
      <c r="DN48" s="753"/>
      <c r="DO48" s="753"/>
      <c r="DP48" s="753"/>
      <c r="DQ48" s="753"/>
      <c r="DR48" s="753"/>
      <c r="DS48" s="753"/>
      <c r="DT48" s="753"/>
      <c r="DU48" s="753"/>
      <c r="DV48" s="754"/>
      <c r="DW48" s="755"/>
      <c r="DX48" s="756"/>
      <c r="DY48" s="756"/>
      <c r="DZ48" s="756"/>
      <c r="EA48" s="756"/>
      <c r="EB48" s="756"/>
      <c r="EC48" s="757"/>
    </row>
    <row r="49" spans="82:133" ht="11.25" customHeight="1" x14ac:dyDescent="0.15">
      <c r="CD49" s="702" t="s">
        <v>355</v>
      </c>
      <c r="CE49" s="703"/>
      <c r="CF49" s="703"/>
      <c r="CG49" s="703"/>
      <c r="CH49" s="703"/>
      <c r="CI49" s="703"/>
      <c r="CJ49" s="703"/>
      <c r="CK49" s="703"/>
      <c r="CL49" s="703"/>
      <c r="CM49" s="703"/>
      <c r="CN49" s="703"/>
      <c r="CO49" s="703"/>
      <c r="CP49" s="703"/>
      <c r="CQ49" s="704"/>
      <c r="CR49" s="737">
        <v>4602960</v>
      </c>
      <c r="CS49" s="727"/>
      <c r="CT49" s="727"/>
      <c r="CU49" s="727"/>
      <c r="CV49" s="727"/>
      <c r="CW49" s="727"/>
      <c r="CX49" s="727"/>
      <c r="CY49" s="759"/>
      <c r="CZ49" s="742">
        <v>100</v>
      </c>
      <c r="DA49" s="760"/>
      <c r="DB49" s="760"/>
      <c r="DC49" s="761"/>
      <c r="DD49" s="762">
        <v>3252889</v>
      </c>
      <c r="DE49" s="727"/>
      <c r="DF49" s="727"/>
      <c r="DG49" s="727"/>
      <c r="DH49" s="727"/>
      <c r="DI49" s="727"/>
      <c r="DJ49" s="727"/>
      <c r="DK49" s="759"/>
      <c r="DL49" s="763"/>
      <c r="DM49" s="764"/>
      <c r="DN49" s="764"/>
      <c r="DO49" s="764"/>
      <c r="DP49" s="764"/>
      <c r="DQ49" s="764"/>
      <c r="DR49" s="764"/>
      <c r="DS49" s="764"/>
      <c r="DT49" s="764"/>
      <c r="DU49" s="764"/>
      <c r="DV49" s="765"/>
      <c r="DW49" s="766"/>
      <c r="DX49" s="767"/>
      <c r="DY49" s="767"/>
      <c r="DZ49" s="767"/>
      <c r="EA49" s="767"/>
      <c r="EB49" s="767"/>
      <c r="EC49" s="768"/>
    </row>
    <row r="50" spans="82:133" hidden="1" x14ac:dyDescent="0.15"/>
    <row r="51" spans="82:133" hidden="1" x14ac:dyDescent="0.15"/>
    <row r="52" spans="82:133" hidden="1" x14ac:dyDescent="0.15"/>
    <row r="53" spans="82:133" hidden="1" x14ac:dyDescent="0.15"/>
  </sheetData>
  <sheetProtection algorithmName="SHA-512" hashValue="Wmw+uN7UoZBr3fyV7FrudGKHT/cCv1CIXVy2i77hrcevxqkXn2l8pA84cZQaJglH/pbtGchVhDaZptoTB9gzeg==" saltValue="mcNCPB868XM5WEkOAn9W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356</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804" t="s">
        <v>357</v>
      </c>
      <c r="DK2" s="805"/>
      <c r="DL2" s="805"/>
      <c r="DM2" s="805"/>
      <c r="DN2" s="805"/>
      <c r="DO2" s="806"/>
      <c r="DP2" s="227"/>
      <c r="DQ2" s="804" t="s">
        <v>358</v>
      </c>
      <c r="DR2" s="805"/>
      <c r="DS2" s="805"/>
      <c r="DT2" s="805"/>
      <c r="DU2" s="805"/>
      <c r="DV2" s="805"/>
      <c r="DW2" s="805"/>
      <c r="DX2" s="805"/>
      <c r="DY2" s="805"/>
      <c r="DZ2" s="806"/>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807" t="s">
        <v>359</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230"/>
      <c r="BA4" s="230"/>
      <c r="BB4" s="230"/>
      <c r="BC4" s="230"/>
      <c r="BD4" s="230"/>
      <c r="BE4" s="231"/>
      <c r="BF4" s="231"/>
      <c r="BG4" s="231"/>
      <c r="BH4" s="231"/>
      <c r="BI4" s="231"/>
      <c r="BJ4" s="231"/>
      <c r="BK4" s="231"/>
      <c r="BL4" s="231"/>
      <c r="BM4" s="231"/>
      <c r="BN4" s="231"/>
      <c r="BO4" s="231"/>
      <c r="BP4" s="231"/>
      <c r="BQ4" s="230" t="s">
        <v>360</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798" t="s">
        <v>361</v>
      </c>
      <c r="B5" s="799"/>
      <c r="C5" s="799"/>
      <c r="D5" s="799"/>
      <c r="E5" s="799"/>
      <c r="F5" s="799"/>
      <c r="G5" s="799"/>
      <c r="H5" s="799"/>
      <c r="I5" s="799"/>
      <c r="J5" s="799"/>
      <c r="K5" s="799"/>
      <c r="L5" s="799"/>
      <c r="M5" s="799"/>
      <c r="N5" s="799"/>
      <c r="O5" s="799"/>
      <c r="P5" s="800"/>
      <c r="Q5" s="775" t="s">
        <v>362</v>
      </c>
      <c r="R5" s="776"/>
      <c r="S5" s="776"/>
      <c r="T5" s="776"/>
      <c r="U5" s="777"/>
      <c r="V5" s="775" t="s">
        <v>363</v>
      </c>
      <c r="W5" s="776"/>
      <c r="X5" s="776"/>
      <c r="Y5" s="776"/>
      <c r="Z5" s="777"/>
      <c r="AA5" s="775" t="s">
        <v>364</v>
      </c>
      <c r="AB5" s="776"/>
      <c r="AC5" s="776"/>
      <c r="AD5" s="776"/>
      <c r="AE5" s="776"/>
      <c r="AF5" s="808" t="s">
        <v>365</v>
      </c>
      <c r="AG5" s="776"/>
      <c r="AH5" s="776"/>
      <c r="AI5" s="776"/>
      <c r="AJ5" s="787"/>
      <c r="AK5" s="776" t="s">
        <v>366</v>
      </c>
      <c r="AL5" s="776"/>
      <c r="AM5" s="776"/>
      <c r="AN5" s="776"/>
      <c r="AO5" s="777"/>
      <c r="AP5" s="775" t="s">
        <v>367</v>
      </c>
      <c r="AQ5" s="776"/>
      <c r="AR5" s="776"/>
      <c r="AS5" s="776"/>
      <c r="AT5" s="777"/>
      <c r="AU5" s="775" t="s">
        <v>368</v>
      </c>
      <c r="AV5" s="776"/>
      <c r="AW5" s="776"/>
      <c r="AX5" s="776"/>
      <c r="AY5" s="787"/>
      <c r="AZ5" s="234"/>
      <c r="BA5" s="234"/>
      <c r="BB5" s="234"/>
      <c r="BC5" s="234"/>
      <c r="BD5" s="234"/>
      <c r="BE5" s="235"/>
      <c r="BF5" s="235"/>
      <c r="BG5" s="235"/>
      <c r="BH5" s="235"/>
      <c r="BI5" s="235"/>
      <c r="BJ5" s="235"/>
      <c r="BK5" s="235"/>
      <c r="BL5" s="235"/>
      <c r="BM5" s="235"/>
      <c r="BN5" s="235"/>
      <c r="BO5" s="235"/>
      <c r="BP5" s="235"/>
      <c r="BQ5" s="798" t="s">
        <v>369</v>
      </c>
      <c r="BR5" s="799"/>
      <c r="BS5" s="799"/>
      <c r="BT5" s="799"/>
      <c r="BU5" s="799"/>
      <c r="BV5" s="799"/>
      <c r="BW5" s="799"/>
      <c r="BX5" s="799"/>
      <c r="BY5" s="799"/>
      <c r="BZ5" s="799"/>
      <c r="CA5" s="799"/>
      <c r="CB5" s="799"/>
      <c r="CC5" s="799"/>
      <c r="CD5" s="799"/>
      <c r="CE5" s="799"/>
      <c r="CF5" s="799"/>
      <c r="CG5" s="800"/>
      <c r="CH5" s="775" t="s">
        <v>370</v>
      </c>
      <c r="CI5" s="776"/>
      <c r="CJ5" s="776"/>
      <c r="CK5" s="776"/>
      <c r="CL5" s="777"/>
      <c r="CM5" s="775" t="s">
        <v>371</v>
      </c>
      <c r="CN5" s="776"/>
      <c r="CO5" s="776"/>
      <c r="CP5" s="776"/>
      <c r="CQ5" s="777"/>
      <c r="CR5" s="775" t="s">
        <v>372</v>
      </c>
      <c r="CS5" s="776"/>
      <c r="CT5" s="776"/>
      <c r="CU5" s="776"/>
      <c r="CV5" s="777"/>
      <c r="CW5" s="775" t="s">
        <v>373</v>
      </c>
      <c r="CX5" s="776"/>
      <c r="CY5" s="776"/>
      <c r="CZ5" s="776"/>
      <c r="DA5" s="777"/>
      <c r="DB5" s="775" t="s">
        <v>374</v>
      </c>
      <c r="DC5" s="776"/>
      <c r="DD5" s="776"/>
      <c r="DE5" s="776"/>
      <c r="DF5" s="777"/>
      <c r="DG5" s="781" t="s">
        <v>375</v>
      </c>
      <c r="DH5" s="782"/>
      <c r="DI5" s="782"/>
      <c r="DJ5" s="782"/>
      <c r="DK5" s="783"/>
      <c r="DL5" s="781" t="s">
        <v>376</v>
      </c>
      <c r="DM5" s="782"/>
      <c r="DN5" s="782"/>
      <c r="DO5" s="782"/>
      <c r="DP5" s="783"/>
      <c r="DQ5" s="775" t="s">
        <v>377</v>
      </c>
      <c r="DR5" s="776"/>
      <c r="DS5" s="776"/>
      <c r="DT5" s="776"/>
      <c r="DU5" s="777"/>
      <c r="DV5" s="775" t="s">
        <v>368</v>
      </c>
      <c r="DW5" s="776"/>
      <c r="DX5" s="776"/>
      <c r="DY5" s="776"/>
      <c r="DZ5" s="787"/>
      <c r="EA5" s="232"/>
    </row>
    <row r="6" spans="1:131" s="233" customFormat="1" ht="26.25" customHeight="1" thickBot="1" x14ac:dyDescent="0.2">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09"/>
      <c r="AG6" s="779"/>
      <c r="AH6" s="779"/>
      <c r="AI6" s="779"/>
      <c r="AJ6" s="788"/>
      <c r="AK6" s="779"/>
      <c r="AL6" s="779"/>
      <c r="AM6" s="779"/>
      <c r="AN6" s="779"/>
      <c r="AO6" s="780"/>
      <c r="AP6" s="778"/>
      <c r="AQ6" s="779"/>
      <c r="AR6" s="779"/>
      <c r="AS6" s="779"/>
      <c r="AT6" s="780"/>
      <c r="AU6" s="778"/>
      <c r="AV6" s="779"/>
      <c r="AW6" s="779"/>
      <c r="AX6" s="779"/>
      <c r="AY6" s="788"/>
      <c r="AZ6" s="230"/>
      <c r="BA6" s="230"/>
      <c r="BB6" s="230"/>
      <c r="BC6" s="230"/>
      <c r="BD6" s="230"/>
      <c r="BE6" s="231"/>
      <c r="BF6" s="231"/>
      <c r="BG6" s="231"/>
      <c r="BH6" s="231"/>
      <c r="BI6" s="231"/>
      <c r="BJ6" s="231"/>
      <c r="BK6" s="231"/>
      <c r="BL6" s="231"/>
      <c r="BM6" s="231"/>
      <c r="BN6" s="231"/>
      <c r="BO6" s="231"/>
      <c r="BP6" s="231"/>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32"/>
    </row>
    <row r="7" spans="1:131" s="233" customFormat="1" ht="26.25" customHeight="1" thickTop="1" x14ac:dyDescent="0.15">
      <c r="A7" s="236">
        <v>1</v>
      </c>
      <c r="B7" s="789" t="s">
        <v>378</v>
      </c>
      <c r="C7" s="790"/>
      <c r="D7" s="790"/>
      <c r="E7" s="790"/>
      <c r="F7" s="790"/>
      <c r="G7" s="790"/>
      <c r="H7" s="790"/>
      <c r="I7" s="790"/>
      <c r="J7" s="790"/>
      <c r="K7" s="790"/>
      <c r="L7" s="790"/>
      <c r="M7" s="790"/>
      <c r="N7" s="790"/>
      <c r="O7" s="790"/>
      <c r="P7" s="791"/>
      <c r="Q7" s="792">
        <v>5210</v>
      </c>
      <c r="R7" s="793"/>
      <c r="S7" s="793"/>
      <c r="T7" s="793"/>
      <c r="U7" s="793"/>
      <c r="V7" s="793">
        <v>4779</v>
      </c>
      <c r="W7" s="793"/>
      <c r="X7" s="793"/>
      <c r="Y7" s="793"/>
      <c r="Z7" s="793"/>
      <c r="AA7" s="793">
        <v>431</v>
      </c>
      <c r="AB7" s="793"/>
      <c r="AC7" s="793"/>
      <c r="AD7" s="793"/>
      <c r="AE7" s="794"/>
      <c r="AF7" s="795">
        <v>341</v>
      </c>
      <c r="AG7" s="796"/>
      <c r="AH7" s="796"/>
      <c r="AI7" s="796"/>
      <c r="AJ7" s="797"/>
      <c r="AK7" s="832">
        <v>346</v>
      </c>
      <c r="AL7" s="833"/>
      <c r="AM7" s="833"/>
      <c r="AN7" s="833"/>
      <c r="AO7" s="833"/>
      <c r="AP7" s="833">
        <v>2873</v>
      </c>
      <c r="AQ7" s="833"/>
      <c r="AR7" s="833"/>
      <c r="AS7" s="833"/>
      <c r="AT7" s="833"/>
      <c r="AU7" s="834"/>
      <c r="AV7" s="834"/>
      <c r="AW7" s="834"/>
      <c r="AX7" s="834"/>
      <c r="AY7" s="835"/>
      <c r="AZ7" s="230"/>
      <c r="BA7" s="230"/>
      <c r="BB7" s="230"/>
      <c r="BC7" s="230"/>
      <c r="BD7" s="230"/>
      <c r="BE7" s="231"/>
      <c r="BF7" s="231"/>
      <c r="BG7" s="231"/>
      <c r="BH7" s="231"/>
      <c r="BI7" s="231"/>
      <c r="BJ7" s="231"/>
      <c r="BK7" s="231"/>
      <c r="BL7" s="231"/>
      <c r="BM7" s="231"/>
      <c r="BN7" s="231"/>
      <c r="BO7" s="231"/>
      <c r="BP7" s="231"/>
      <c r="BQ7" s="237">
        <v>1</v>
      </c>
      <c r="BR7" s="238"/>
      <c r="BS7" s="836" t="s">
        <v>566</v>
      </c>
      <c r="BT7" s="837"/>
      <c r="BU7" s="837"/>
      <c r="BV7" s="837"/>
      <c r="BW7" s="837"/>
      <c r="BX7" s="837"/>
      <c r="BY7" s="837"/>
      <c r="BZ7" s="837"/>
      <c r="CA7" s="837"/>
      <c r="CB7" s="837"/>
      <c r="CC7" s="837"/>
      <c r="CD7" s="837"/>
      <c r="CE7" s="837"/>
      <c r="CF7" s="837"/>
      <c r="CG7" s="838"/>
      <c r="CH7" s="829" t="s">
        <v>568</v>
      </c>
      <c r="CI7" s="830"/>
      <c r="CJ7" s="830"/>
      <c r="CK7" s="830"/>
      <c r="CL7" s="831"/>
      <c r="CM7" s="829">
        <v>45</v>
      </c>
      <c r="CN7" s="830"/>
      <c r="CO7" s="830"/>
      <c r="CP7" s="830"/>
      <c r="CQ7" s="831"/>
      <c r="CR7" s="829">
        <v>3</v>
      </c>
      <c r="CS7" s="830"/>
      <c r="CT7" s="830"/>
      <c r="CU7" s="830"/>
      <c r="CV7" s="831"/>
      <c r="CW7" s="829">
        <v>47</v>
      </c>
      <c r="CX7" s="830"/>
      <c r="CY7" s="830"/>
      <c r="CZ7" s="830"/>
      <c r="DA7" s="831"/>
      <c r="DB7" s="829">
        <v>141</v>
      </c>
      <c r="DC7" s="830"/>
      <c r="DD7" s="830"/>
      <c r="DE7" s="830"/>
      <c r="DF7" s="831"/>
      <c r="DG7" s="829" t="s">
        <v>570</v>
      </c>
      <c r="DH7" s="830"/>
      <c r="DI7" s="830"/>
      <c r="DJ7" s="830"/>
      <c r="DK7" s="831"/>
      <c r="DL7" s="829" t="s">
        <v>570</v>
      </c>
      <c r="DM7" s="830"/>
      <c r="DN7" s="830"/>
      <c r="DO7" s="830"/>
      <c r="DP7" s="831"/>
      <c r="DQ7" s="829" t="s">
        <v>569</v>
      </c>
      <c r="DR7" s="830"/>
      <c r="DS7" s="830"/>
      <c r="DT7" s="830"/>
      <c r="DU7" s="831"/>
      <c r="DV7" s="810"/>
      <c r="DW7" s="811"/>
      <c r="DX7" s="811"/>
      <c r="DY7" s="811"/>
      <c r="DZ7" s="812"/>
      <c r="EA7" s="232"/>
    </row>
    <row r="8" spans="1:131" s="233" customFormat="1" ht="26.25" customHeight="1" x14ac:dyDescent="0.15">
      <c r="A8" s="239">
        <v>2</v>
      </c>
      <c r="B8" s="813" t="s">
        <v>379</v>
      </c>
      <c r="C8" s="814"/>
      <c r="D8" s="814"/>
      <c r="E8" s="814"/>
      <c r="F8" s="814"/>
      <c r="G8" s="814"/>
      <c r="H8" s="814"/>
      <c r="I8" s="814"/>
      <c r="J8" s="814"/>
      <c r="K8" s="814"/>
      <c r="L8" s="814"/>
      <c r="M8" s="814"/>
      <c r="N8" s="814"/>
      <c r="O8" s="814"/>
      <c r="P8" s="815"/>
      <c r="Q8" s="816">
        <v>1</v>
      </c>
      <c r="R8" s="817"/>
      <c r="S8" s="817"/>
      <c r="T8" s="817"/>
      <c r="U8" s="817"/>
      <c r="V8" s="817">
        <v>1</v>
      </c>
      <c r="W8" s="817"/>
      <c r="X8" s="817"/>
      <c r="Y8" s="817"/>
      <c r="Z8" s="817"/>
      <c r="AA8" s="817">
        <v>0</v>
      </c>
      <c r="AB8" s="817"/>
      <c r="AC8" s="817"/>
      <c r="AD8" s="817"/>
      <c r="AE8" s="818"/>
      <c r="AF8" s="819">
        <v>0</v>
      </c>
      <c r="AG8" s="820"/>
      <c r="AH8" s="820"/>
      <c r="AI8" s="820"/>
      <c r="AJ8" s="821"/>
      <c r="AK8" s="822">
        <v>0</v>
      </c>
      <c r="AL8" s="823"/>
      <c r="AM8" s="823"/>
      <c r="AN8" s="823"/>
      <c r="AO8" s="823"/>
      <c r="AP8" s="823">
        <v>1</v>
      </c>
      <c r="AQ8" s="823"/>
      <c r="AR8" s="823"/>
      <c r="AS8" s="823"/>
      <c r="AT8" s="823"/>
      <c r="AU8" s="824"/>
      <c r="AV8" s="824"/>
      <c r="AW8" s="824"/>
      <c r="AX8" s="824"/>
      <c r="AY8" s="825"/>
      <c r="AZ8" s="230"/>
      <c r="BA8" s="230"/>
      <c r="BB8" s="230"/>
      <c r="BC8" s="230"/>
      <c r="BD8" s="230"/>
      <c r="BE8" s="231"/>
      <c r="BF8" s="231"/>
      <c r="BG8" s="231"/>
      <c r="BH8" s="231"/>
      <c r="BI8" s="231"/>
      <c r="BJ8" s="231"/>
      <c r="BK8" s="231"/>
      <c r="BL8" s="231"/>
      <c r="BM8" s="231"/>
      <c r="BN8" s="231"/>
      <c r="BO8" s="231"/>
      <c r="BP8" s="231"/>
      <c r="BQ8" s="240">
        <v>2</v>
      </c>
      <c r="BR8" s="241"/>
      <c r="BS8" s="826" t="s">
        <v>567</v>
      </c>
      <c r="BT8" s="827"/>
      <c r="BU8" s="827"/>
      <c r="BV8" s="827"/>
      <c r="BW8" s="827"/>
      <c r="BX8" s="827"/>
      <c r="BY8" s="827"/>
      <c r="BZ8" s="827"/>
      <c r="CA8" s="827"/>
      <c r="CB8" s="827"/>
      <c r="CC8" s="827"/>
      <c r="CD8" s="827"/>
      <c r="CE8" s="827"/>
      <c r="CF8" s="827"/>
      <c r="CG8" s="828"/>
      <c r="CH8" s="839" t="s">
        <v>571</v>
      </c>
      <c r="CI8" s="840"/>
      <c r="CJ8" s="840"/>
      <c r="CK8" s="840"/>
      <c r="CL8" s="841"/>
      <c r="CM8" s="839">
        <v>25</v>
      </c>
      <c r="CN8" s="840"/>
      <c r="CO8" s="840"/>
      <c r="CP8" s="840"/>
      <c r="CQ8" s="841"/>
      <c r="CR8" s="839">
        <v>30</v>
      </c>
      <c r="CS8" s="840"/>
      <c r="CT8" s="840"/>
      <c r="CU8" s="840"/>
      <c r="CV8" s="841"/>
      <c r="CW8" s="839" t="s">
        <v>569</v>
      </c>
      <c r="CX8" s="840"/>
      <c r="CY8" s="840"/>
      <c r="CZ8" s="840"/>
      <c r="DA8" s="841"/>
      <c r="DB8" s="839" t="s">
        <v>572</v>
      </c>
      <c r="DC8" s="840"/>
      <c r="DD8" s="840"/>
      <c r="DE8" s="840"/>
      <c r="DF8" s="841"/>
      <c r="DG8" s="839" t="s">
        <v>572</v>
      </c>
      <c r="DH8" s="840"/>
      <c r="DI8" s="840"/>
      <c r="DJ8" s="840"/>
      <c r="DK8" s="841"/>
      <c r="DL8" s="839" t="s">
        <v>572</v>
      </c>
      <c r="DM8" s="840"/>
      <c r="DN8" s="840"/>
      <c r="DO8" s="840"/>
      <c r="DP8" s="841"/>
      <c r="DQ8" s="839" t="s">
        <v>572</v>
      </c>
      <c r="DR8" s="840"/>
      <c r="DS8" s="840"/>
      <c r="DT8" s="840"/>
      <c r="DU8" s="841"/>
      <c r="DV8" s="842"/>
      <c r="DW8" s="843"/>
      <c r="DX8" s="843"/>
      <c r="DY8" s="843"/>
      <c r="DZ8" s="844"/>
      <c r="EA8" s="232"/>
    </row>
    <row r="9" spans="1:131" s="233" customFormat="1" ht="26.25" customHeight="1" x14ac:dyDescent="0.15">
      <c r="A9" s="23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22"/>
      <c r="AL9" s="823"/>
      <c r="AM9" s="823"/>
      <c r="AN9" s="823"/>
      <c r="AO9" s="823"/>
      <c r="AP9" s="823"/>
      <c r="AQ9" s="823"/>
      <c r="AR9" s="823"/>
      <c r="AS9" s="823"/>
      <c r="AT9" s="823"/>
      <c r="AU9" s="824"/>
      <c r="AV9" s="824"/>
      <c r="AW9" s="824"/>
      <c r="AX9" s="824"/>
      <c r="AY9" s="825"/>
      <c r="AZ9" s="230"/>
      <c r="BA9" s="230"/>
      <c r="BB9" s="230"/>
      <c r="BC9" s="230"/>
      <c r="BD9" s="230"/>
      <c r="BE9" s="231"/>
      <c r="BF9" s="231"/>
      <c r="BG9" s="231"/>
      <c r="BH9" s="231"/>
      <c r="BI9" s="231"/>
      <c r="BJ9" s="231"/>
      <c r="BK9" s="231"/>
      <c r="BL9" s="231"/>
      <c r="BM9" s="231"/>
      <c r="BN9" s="231"/>
      <c r="BO9" s="231"/>
      <c r="BP9" s="231"/>
      <c r="BQ9" s="240">
        <v>3</v>
      </c>
      <c r="BR9" s="241"/>
      <c r="BS9" s="826"/>
      <c r="BT9" s="827"/>
      <c r="BU9" s="827"/>
      <c r="BV9" s="827"/>
      <c r="BW9" s="827"/>
      <c r="BX9" s="827"/>
      <c r="BY9" s="827"/>
      <c r="BZ9" s="827"/>
      <c r="CA9" s="827"/>
      <c r="CB9" s="827"/>
      <c r="CC9" s="827"/>
      <c r="CD9" s="827"/>
      <c r="CE9" s="827"/>
      <c r="CF9" s="827"/>
      <c r="CG9" s="828"/>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32"/>
    </row>
    <row r="10" spans="1:131" s="233" customFormat="1" ht="26.25" customHeight="1" x14ac:dyDescent="0.15">
      <c r="A10" s="23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24"/>
      <c r="AV10" s="824"/>
      <c r="AW10" s="824"/>
      <c r="AX10" s="824"/>
      <c r="AY10" s="825"/>
      <c r="AZ10" s="230"/>
      <c r="BA10" s="230"/>
      <c r="BB10" s="230"/>
      <c r="BC10" s="230"/>
      <c r="BD10" s="230"/>
      <c r="BE10" s="231"/>
      <c r="BF10" s="231"/>
      <c r="BG10" s="231"/>
      <c r="BH10" s="231"/>
      <c r="BI10" s="231"/>
      <c r="BJ10" s="231"/>
      <c r="BK10" s="231"/>
      <c r="BL10" s="231"/>
      <c r="BM10" s="231"/>
      <c r="BN10" s="231"/>
      <c r="BO10" s="231"/>
      <c r="BP10" s="231"/>
      <c r="BQ10" s="240">
        <v>4</v>
      </c>
      <c r="BR10" s="241"/>
      <c r="BS10" s="826"/>
      <c r="BT10" s="827"/>
      <c r="BU10" s="827"/>
      <c r="BV10" s="827"/>
      <c r="BW10" s="827"/>
      <c r="BX10" s="827"/>
      <c r="BY10" s="827"/>
      <c r="BZ10" s="827"/>
      <c r="CA10" s="827"/>
      <c r="CB10" s="827"/>
      <c r="CC10" s="827"/>
      <c r="CD10" s="827"/>
      <c r="CE10" s="827"/>
      <c r="CF10" s="827"/>
      <c r="CG10" s="828"/>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32"/>
    </row>
    <row r="11" spans="1:131" s="233" customFormat="1" ht="26.25" customHeight="1" x14ac:dyDescent="0.15">
      <c r="A11" s="23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24"/>
      <c r="AV11" s="824"/>
      <c r="AW11" s="824"/>
      <c r="AX11" s="824"/>
      <c r="AY11" s="825"/>
      <c r="AZ11" s="230"/>
      <c r="BA11" s="230"/>
      <c r="BB11" s="230"/>
      <c r="BC11" s="230"/>
      <c r="BD11" s="230"/>
      <c r="BE11" s="231"/>
      <c r="BF11" s="231"/>
      <c r="BG11" s="231"/>
      <c r="BH11" s="231"/>
      <c r="BI11" s="231"/>
      <c r="BJ11" s="231"/>
      <c r="BK11" s="231"/>
      <c r="BL11" s="231"/>
      <c r="BM11" s="231"/>
      <c r="BN11" s="231"/>
      <c r="BO11" s="231"/>
      <c r="BP11" s="231"/>
      <c r="BQ11" s="240">
        <v>5</v>
      </c>
      <c r="BR11" s="241"/>
      <c r="BS11" s="826"/>
      <c r="BT11" s="827"/>
      <c r="BU11" s="827"/>
      <c r="BV11" s="827"/>
      <c r="BW11" s="827"/>
      <c r="BX11" s="827"/>
      <c r="BY11" s="827"/>
      <c r="BZ11" s="827"/>
      <c r="CA11" s="827"/>
      <c r="CB11" s="827"/>
      <c r="CC11" s="827"/>
      <c r="CD11" s="827"/>
      <c r="CE11" s="827"/>
      <c r="CF11" s="827"/>
      <c r="CG11" s="828"/>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32"/>
    </row>
    <row r="12" spans="1:131" s="233" customFormat="1" ht="26.25" customHeight="1" x14ac:dyDescent="0.15">
      <c r="A12" s="23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24"/>
      <c r="AV12" s="824"/>
      <c r="AW12" s="824"/>
      <c r="AX12" s="824"/>
      <c r="AY12" s="825"/>
      <c r="AZ12" s="230"/>
      <c r="BA12" s="230"/>
      <c r="BB12" s="230"/>
      <c r="BC12" s="230"/>
      <c r="BD12" s="230"/>
      <c r="BE12" s="231"/>
      <c r="BF12" s="231"/>
      <c r="BG12" s="231"/>
      <c r="BH12" s="231"/>
      <c r="BI12" s="231"/>
      <c r="BJ12" s="231"/>
      <c r="BK12" s="231"/>
      <c r="BL12" s="231"/>
      <c r="BM12" s="231"/>
      <c r="BN12" s="231"/>
      <c r="BO12" s="231"/>
      <c r="BP12" s="231"/>
      <c r="BQ12" s="240">
        <v>6</v>
      </c>
      <c r="BR12" s="241"/>
      <c r="BS12" s="826"/>
      <c r="BT12" s="827"/>
      <c r="BU12" s="827"/>
      <c r="BV12" s="827"/>
      <c r="BW12" s="827"/>
      <c r="BX12" s="827"/>
      <c r="BY12" s="827"/>
      <c r="BZ12" s="827"/>
      <c r="CA12" s="827"/>
      <c r="CB12" s="827"/>
      <c r="CC12" s="827"/>
      <c r="CD12" s="827"/>
      <c r="CE12" s="827"/>
      <c r="CF12" s="827"/>
      <c r="CG12" s="828"/>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32"/>
    </row>
    <row r="13" spans="1:131" s="233" customFormat="1" ht="26.25" customHeight="1" x14ac:dyDescent="0.15">
      <c r="A13" s="23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24"/>
      <c r="AV13" s="824"/>
      <c r="AW13" s="824"/>
      <c r="AX13" s="824"/>
      <c r="AY13" s="825"/>
      <c r="AZ13" s="230"/>
      <c r="BA13" s="230"/>
      <c r="BB13" s="230"/>
      <c r="BC13" s="230"/>
      <c r="BD13" s="230"/>
      <c r="BE13" s="231"/>
      <c r="BF13" s="231"/>
      <c r="BG13" s="231"/>
      <c r="BH13" s="231"/>
      <c r="BI13" s="231"/>
      <c r="BJ13" s="231"/>
      <c r="BK13" s="231"/>
      <c r="BL13" s="231"/>
      <c r="BM13" s="231"/>
      <c r="BN13" s="231"/>
      <c r="BO13" s="231"/>
      <c r="BP13" s="231"/>
      <c r="BQ13" s="240">
        <v>7</v>
      </c>
      <c r="BR13" s="241"/>
      <c r="BS13" s="826"/>
      <c r="BT13" s="827"/>
      <c r="BU13" s="827"/>
      <c r="BV13" s="827"/>
      <c r="BW13" s="827"/>
      <c r="BX13" s="827"/>
      <c r="BY13" s="827"/>
      <c r="BZ13" s="827"/>
      <c r="CA13" s="827"/>
      <c r="CB13" s="827"/>
      <c r="CC13" s="827"/>
      <c r="CD13" s="827"/>
      <c r="CE13" s="827"/>
      <c r="CF13" s="827"/>
      <c r="CG13" s="828"/>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32"/>
    </row>
    <row r="14" spans="1:131" s="233" customFormat="1" ht="26.25" customHeight="1" x14ac:dyDescent="0.15">
      <c r="A14" s="23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24"/>
      <c r="AV14" s="824"/>
      <c r="AW14" s="824"/>
      <c r="AX14" s="824"/>
      <c r="AY14" s="825"/>
      <c r="AZ14" s="230"/>
      <c r="BA14" s="230"/>
      <c r="BB14" s="230"/>
      <c r="BC14" s="230"/>
      <c r="BD14" s="230"/>
      <c r="BE14" s="231"/>
      <c r="BF14" s="231"/>
      <c r="BG14" s="231"/>
      <c r="BH14" s="231"/>
      <c r="BI14" s="231"/>
      <c r="BJ14" s="231"/>
      <c r="BK14" s="231"/>
      <c r="BL14" s="231"/>
      <c r="BM14" s="231"/>
      <c r="BN14" s="231"/>
      <c r="BO14" s="231"/>
      <c r="BP14" s="231"/>
      <c r="BQ14" s="240">
        <v>8</v>
      </c>
      <c r="BR14" s="241"/>
      <c r="BS14" s="826"/>
      <c r="BT14" s="827"/>
      <c r="BU14" s="827"/>
      <c r="BV14" s="827"/>
      <c r="BW14" s="827"/>
      <c r="BX14" s="827"/>
      <c r="BY14" s="827"/>
      <c r="BZ14" s="827"/>
      <c r="CA14" s="827"/>
      <c r="CB14" s="827"/>
      <c r="CC14" s="827"/>
      <c r="CD14" s="827"/>
      <c r="CE14" s="827"/>
      <c r="CF14" s="827"/>
      <c r="CG14" s="828"/>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32"/>
    </row>
    <row r="15" spans="1:131" s="233" customFormat="1" ht="26.25" customHeight="1" x14ac:dyDescent="0.15">
      <c r="A15" s="23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24"/>
      <c r="AV15" s="824"/>
      <c r="AW15" s="824"/>
      <c r="AX15" s="824"/>
      <c r="AY15" s="825"/>
      <c r="AZ15" s="230"/>
      <c r="BA15" s="230"/>
      <c r="BB15" s="230"/>
      <c r="BC15" s="230"/>
      <c r="BD15" s="230"/>
      <c r="BE15" s="231"/>
      <c r="BF15" s="231"/>
      <c r="BG15" s="231"/>
      <c r="BH15" s="231"/>
      <c r="BI15" s="231"/>
      <c r="BJ15" s="231"/>
      <c r="BK15" s="231"/>
      <c r="BL15" s="231"/>
      <c r="BM15" s="231"/>
      <c r="BN15" s="231"/>
      <c r="BO15" s="231"/>
      <c r="BP15" s="231"/>
      <c r="BQ15" s="240">
        <v>9</v>
      </c>
      <c r="BR15" s="241"/>
      <c r="BS15" s="826"/>
      <c r="BT15" s="827"/>
      <c r="BU15" s="827"/>
      <c r="BV15" s="827"/>
      <c r="BW15" s="827"/>
      <c r="BX15" s="827"/>
      <c r="BY15" s="827"/>
      <c r="BZ15" s="827"/>
      <c r="CA15" s="827"/>
      <c r="CB15" s="827"/>
      <c r="CC15" s="827"/>
      <c r="CD15" s="827"/>
      <c r="CE15" s="827"/>
      <c r="CF15" s="827"/>
      <c r="CG15" s="82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32"/>
    </row>
    <row r="16" spans="1:131" s="233" customFormat="1" ht="26.25" customHeight="1" x14ac:dyDescent="0.15">
      <c r="A16" s="23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24"/>
      <c r="AV16" s="824"/>
      <c r="AW16" s="824"/>
      <c r="AX16" s="824"/>
      <c r="AY16" s="825"/>
      <c r="AZ16" s="230"/>
      <c r="BA16" s="230"/>
      <c r="BB16" s="230"/>
      <c r="BC16" s="230"/>
      <c r="BD16" s="230"/>
      <c r="BE16" s="231"/>
      <c r="BF16" s="231"/>
      <c r="BG16" s="231"/>
      <c r="BH16" s="231"/>
      <c r="BI16" s="231"/>
      <c r="BJ16" s="231"/>
      <c r="BK16" s="231"/>
      <c r="BL16" s="231"/>
      <c r="BM16" s="231"/>
      <c r="BN16" s="231"/>
      <c r="BO16" s="231"/>
      <c r="BP16" s="231"/>
      <c r="BQ16" s="240">
        <v>10</v>
      </c>
      <c r="BR16" s="241"/>
      <c r="BS16" s="826"/>
      <c r="BT16" s="827"/>
      <c r="BU16" s="827"/>
      <c r="BV16" s="827"/>
      <c r="BW16" s="827"/>
      <c r="BX16" s="827"/>
      <c r="BY16" s="827"/>
      <c r="BZ16" s="827"/>
      <c r="CA16" s="827"/>
      <c r="CB16" s="827"/>
      <c r="CC16" s="827"/>
      <c r="CD16" s="827"/>
      <c r="CE16" s="827"/>
      <c r="CF16" s="827"/>
      <c r="CG16" s="82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32"/>
    </row>
    <row r="17" spans="1:131" s="233" customFormat="1" ht="26.25" customHeight="1" x14ac:dyDescent="0.15">
      <c r="A17" s="23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24"/>
      <c r="AV17" s="824"/>
      <c r="AW17" s="824"/>
      <c r="AX17" s="824"/>
      <c r="AY17" s="825"/>
      <c r="AZ17" s="230"/>
      <c r="BA17" s="230"/>
      <c r="BB17" s="230"/>
      <c r="BC17" s="230"/>
      <c r="BD17" s="230"/>
      <c r="BE17" s="231"/>
      <c r="BF17" s="231"/>
      <c r="BG17" s="231"/>
      <c r="BH17" s="231"/>
      <c r="BI17" s="231"/>
      <c r="BJ17" s="231"/>
      <c r="BK17" s="231"/>
      <c r="BL17" s="231"/>
      <c r="BM17" s="231"/>
      <c r="BN17" s="231"/>
      <c r="BO17" s="231"/>
      <c r="BP17" s="231"/>
      <c r="BQ17" s="240">
        <v>11</v>
      </c>
      <c r="BR17" s="241"/>
      <c r="BS17" s="826"/>
      <c r="BT17" s="827"/>
      <c r="BU17" s="827"/>
      <c r="BV17" s="827"/>
      <c r="BW17" s="827"/>
      <c r="BX17" s="827"/>
      <c r="BY17" s="827"/>
      <c r="BZ17" s="827"/>
      <c r="CA17" s="827"/>
      <c r="CB17" s="827"/>
      <c r="CC17" s="827"/>
      <c r="CD17" s="827"/>
      <c r="CE17" s="827"/>
      <c r="CF17" s="827"/>
      <c r="CG17" s="82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32"/>
    </row>
    <row r="18" spans="1:131" s="233" customFormat="1" ht="26.25" customHeight="1" x14ac:dyDescent="0.15">
      <c r="A18" s="23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24"/>
      <c r="AV18" s="824"/>
      <c r="AW18" s="824"/>
      <c r="AX18" s="824"/>
      <c r="AY18" s="825"/>
      <c r="AZ18" s="230"/>
      <c r="BA18" s="230"/>
      <c r="BB18" s="230"/>
      <c r="BC18" s="230"/>
      <c r="BD18" s="230"/>
      <c r="BE18" s="231"/>
      <c r="BF18" s="231"/>
      <c r="BG18" s="231"/>
      <c r="BH18" s="231"/>
      <c r="BI18" s="231"/>
      <c r="BJ18" s="231"/>
      <c r="BK18" s="231"/>
      <c r="BL18" s="231"/>
      <c r="BM18" s="231"/>
      <c r="BN18" s="231"/>
      <c r="BO18" s="231"/>
      <c r="BP18" s="231"/>
      <c r="BQ18" s="240">
        <v>12</v>
      </c>
      <c r="BR18" s="241"/>
      <c r="BS18" s="826"/>
      <c r="BT18" s="827"/>
      <c r="BU18" s="827"/>
      <c r="BV18" s="827"/>
      <c r="BW18" s="827"/>
      <c r="BX18" s="827"/>
      <c r="BY18" s="827"/>
      <c r="BZ18" s="827"/>
      <c r="CA18" s="827"/>
      <c r="CB18" s="827"/>
      <c r="CC18" s="827"/>
      <c r="CD18" s="827"/>
      <c r="CE18" s="827"/>
      <c r="CF18" s="827"/>
      <c r="CG18" s="82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32"/>
    </row>
    <row r="19" spans="1:131" s="233" customFormat="1" ht="26.25" customHeight="1" x14ac:dyDescent="0.15">
      <c r="A19" s="23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24"/>
      <c r="AV19" s="824"/>
      <c r="AW19" s="824"/>
      <c r="AX19" s="824"/>
      <c r="AY19" s="825"/>
      <c r="AZ19" s="230"/>
      <c r="BA19" s="230"/>
      <c r="BB19" s="230"/>
      <c r="BC19" s="230"/>
      <c r="BD19" s="230"/>
      <c r="BE19" s="231"/>
      <c r="BF19" s="231"/>
      <c r="BG19" s="231"/>
      <c r="BH19" s="231"/>
      <c r="BI19" s="231"/>
      <c r="BJ19" s="231"/>
      <c r="BK19" s="231"/>
      <c r="BL19" s="231"/>
      <c r="BM19" s="231"/>
      <c r="BN19" s="231"/>
      <c r="BO19" s="231"/>
      <c r="BP19" s="231"/>
      <c r="BQ19" s="240">
        <v>13</v>
      </c>
      <c r="BR19" s="241"/>
      <c r="BS19" s="826"/>
      <c r="BT19" s="827"/>
      <c r="BU19" s="827"/>
      <c r="BV19" s="827"/>
      <c r="BW19" s="827"/>
      <c r="BX19" s="827"/>
      <c r="BY19" s="827"/>
      <c r="BZ19" s="827"/>
      <c r="CA19" s="827"/>
      <c r="CB19" s="827"/>
      <c r="CC19" s="827"/>
      <c r="CD19" s="827"/>
      <c r="CE19" s="827"/>
      <c r="CF19" s="827"/>
      <c r="CG19" s="82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32"/>
    </row>
    <row r="20" spans="1:131" s="233" customFormat="1" ht="26.25" customHeight="1" x14ac:dyDescent="0.15">
      <c r="A20" s="23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24"/>
      <c r="AV20" s="824"/>
      <c r="AW20" s="824"/>
      <c r="AX20" s="824"/>
      <c r="AY20" s="825"/>
      <c r="AZ20" s="230"/>
      <c r="BA20" s="230"/>
      <c r="BB20" s="230"/>
      <c r="BC20" s="230"/>
      <c r="BD20" s="230"/>
      <c r="BE20" s="231"/>
      <c r="BF20" s="231"/>
      <c r="BG20" s="231"/>
      <c r="BH20" s="231"/>
      <c r="BI20" s="231"/>
      <c r="BJ20" s="231"/>
      <c r="BK20" s="231"/>
      <c r="BL20" s="231"/>
      <c r="BM20" s="231"/>
      <c r="BN20" s="231"/>
      <c r="BO20" s="231"/>
      <c r="BP20" s="231"/>
      <c r="BQ20" s="240">
        <v>14</v>
      </c>
      <c r="BR20" s="241"/>
      <c r="BS20" s="826"/>
      <c r="BT20" s="827"/>
      <c r="BU20" s="827"/>
      <c r="BV20" s="827"/>
      <c r="BW20" s="827"/>
      <c r="BX20" s="827"/>
      <c r="BY20" s="827"/>
      <c r="BZ20" s="827"/>
      <c r="CA20" s="827"/>
      <c r="CB20" s="827"/>
      <c r="CC20" s="827"/>
      <c r="CD20" s="827"/>
      <c r="CE20" s="827"/>
      <c r="CF20" s="827"/>
      <c r="CG20" s="82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32"/>
    </row>
    <row r="21" spans="1:131" s="233" customFormat="1" ht="26.25" customHeight="1" thickBot="1" x14ac:dyDescent="0.2">
      <c r="A21" s="23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24"/>
      <c r="AV21" s="824"/>
      <c r="AW21" s="824"/>
      <c r="AX21" s="824"/>
      <c r="AY21" s="825"/>
      <c r="AZ21" s="230"/>
      <c r="BA21" s="230"/>
      <c r="BB21" s="230"/>
      <c r="BC21" s="230"/>
      <c r="BD21" s="230"/>
      <c r="BE21" s="231"/>
      <c r="BF21" s="231"/>
      <c r="BG21" s="231"/>
      <c r="BH21" s="231"/>
      <c r="BI21" s="231"/>
      <c r="BJ21" s="231"/>
      <c r="BK21" s="231"/>
      <c r="BL21" s="231"/>
      <c r="BM21" s="231"/>
      <c r="BN21" s="231"/>
      <c r="BO21" s="231"/>
      <c r="BP21" s="231"/>
      <c r="BQ21" s="240">
        <v>15</v>
      </c>
      <c r="BR21" s="241"/>
      <c r="BS21" s="826"/>
      <c r="BT21" s="827"/>
      <c r="BU21" s="827"/>
      <c r="BV21" s="827"/>
      <c r="BW21" s="827"/>
      <c r="BX21" s="827"/>
      <c r="BY21" s="827"/>
      <c r="BZ21" s="827"/>
      <c r="CA21" s="827"/>
      <c r="CB21" s="827"/>
      <c r="CC21" s="827"/>
      <c r="CD21" s="827"/>
      <c r="CE21" s="827"/>
      <c r="CF21" s="827"/>
      <c r="CG21" s="82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32"/>
    </row>
    <row r="22" spans="1:131" s="233" customFormat="1" ht="26.25" customHeight="1" x14ac:dyDescent="0.15">
      <c r="A22" s="239">
        <v>16</v>
      </c>
      <c r="B22" s="813"/>
      <c r="C22" s="814"/>
      <c r="D22" s="814"/>
      <c r="E22" s="814"/>
      <c r="F22" s="814"/>
      <c r="G22" s="814"/>
      <c r="H22" s="814"/>
      <c r="I22" s="814"/>
      <c r="J22" s="814"/>
      <c r="K22" s="814"/>
      <c r="L22" s="814"/>
      <c r="M22" s="814"/>
      <c r="N22" s="814"/>
      <c r="O22" s="814"/>
      <c r="P22" s="815"/>
      <c r="Q22" s="845"/>
      <c r="R22" s="846"/>
      <c r="S22" s="846"/>
      <c r="T22" s="846"/>
      <c r="U22" s="846"/>
      <c r="V22" s="846"/>
      <c r="W22" s="846"/>
      <c r="X22" s="846"/>
      <c r="Y22" s="846"/>
      <c r="Z22" s="846"/>
      <c r="AA22" s="846"/>
      <c r="AB22" s="846"/>
      <c r="AC22" s="846"/>
      <c r="AD22" s="846"/>
      <c r="AE22" s="847"/>
      <c r="AF22" s="819"/>
      <c r="AG22" s="820"/>
      <c r="AH22" s="820"/>
      <c r="AI22" s="820"/>
      <c r="AJ22" s="821"/>
      <c r="AK22" s="860"/>
      <c r="AL22" s="861"/>
      <c r="AM22" s="861"/>
      <c r="AN22" s="861"/>
      <c r="AO22" s="861"/>
      <c r="AP22" s="861"/>
      <c r="AQ22" s="861"/>
      <c r="AR22" s="861"/>
      <c r="AS22" s="861"/>
      <c r="AT22" s="861"/>
      <c r="AU22" s="862"/>
      <c r="AV22" s="862"/>
      <c r="AW22" s="862"/>
      <c r="AX22" s="862"/>
      <c r="AY22" s="863"/>
      <c r="AZ22" s="864" t="s">
        <v>380</v>
      </c>
      <c r="BA22" s="864"/>
      <c r="BB22" s="864"/>
      <c r="BC22" s="864"/>
      <c r="BD22" s="865"/>
      <c r="BE22" s="231"/>
      <c r="BF22" s="231"/>
      <c r="BG22" s="231"/>
      <c r="BH22" s="231"/>
      <c r="BI22" s="231"/>
      <c r="BJ22" s="231"/>
      <c r="BK22" s="231"/>
      <c r="BL22" s="231"/>
      <c r="BM22" s="231"/>
      <c r="BN22" s="231"/>
      <c r="BO22" s="231"/>
      <c r="BP22" s="231"/>
      <c r="BQ22" s="240">
        <v>16</v>
      </c>
      <c r="BR22" s="241"/>
      <c r="BS22" s="826"/>
      <c r="BT22" s="827"/>
      <c r="BU22" s="827"/>
      <c r="BV22" s="827"/>
      <c r="BW22" s="827"/>
      <c r="BX22" s="827"/>
      <c r="BY22" s="827"/>
      <c r="BZ22" s="827"/>
      <c r="CA22" s="827"/>
      <c r="CB22" s="827"/>
      <c r="CC22" s="827"/>
      <c r="CD22" s="827"/>
      <c r="CE22" s="827"/>
      <c r="CF22" s="827"/>
      <c r="CG22" s="82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32"/>
    </row>
    <row r="23" spans="1:131" s="233" customFormat="1" ht="26.25" customHeight="1" thickBot="1" x14ac:dyDescent="0.2">
      <c r="A23" s="242" t="s">
        <v>381</v>
      </c>
      <c r="B23" s="848" t="s">
        <v>382</v>
      </c>
      <c r="C23" s="849"/>
      <c r="D23" s="849"/>
      <c r="E23" s="849"/>
      <c r="F23" s="849"/>
      <c r="G23" s="849"/>
      <c r="H23" s="849"/>
      <c r="I23" s="849"/>
      <c r="J23" s="849"/>
      <c r="K23" s="849"/>
      <c r="L23" s="849"/>
      <c r="M23" s="849"/>
      <c r="N23" s="849"/>
      <c r="O23" s="849"/>
      <c r="P23" s="850"/>
      <c r="Q23" s="851">
        <v>5033</v>
      </c>
      <c r="R23" s="852"/>
      <c r="S23" s="852"/>
      <c r="T23" s="852"/>
      <c r="U23" s="852"/>
      <c r="V23" s="852">
        <v>4603</v>
      </c>
      <c r="W23" s="852"/>
      <c r="X23" s="852"/>
      <c r="Y23" s="852"/>
      <c r="Z23" s="852"/>
      <c r="AA23" s="852">
        <v>430</v>
      </c>
      <c r="AB23" s="852"/>
      <c r="AC23" s="852"/>
      <c r="AD23" s="852"/>
      <c r="AE23" s="853"/>
      <c r="AF23" s="854">
        <v>341</v>
      </c>
      <c r="AG23" s="852"/>
      <c r="AH23" s="852"/>
      <c r="AI23" s="852"/>
      <c r="AJ23" s="855"/>
      <c r="AK23" s="856"/>
      <c r="AL23" s="857"/>
      <c r="AM23" s="857"/>
      <c r="AN23" s="857"/>
      <c r="AO23" s="857"/>
      <c r="AP23" s="852">
        <v>2874</v>
      </c>
      <c r="AQ23" s="852"/>
      <c r="AR23" s="852"/>
      <c r="AS23" s="852"/>
      <c r="AT23" s="852"/>
      <c r="AU23" s="858"/>
      <c r="AV23" s="858"/>
      <c r="AW23" s="858"/>
      <c r="AX23" s="858"/>
      <c r="AY23" s="859"/>
      <c r="AZ23" s="867" t="s">
        <v>174</v>
      </c>
      <c r="BA23" s="868"/>
      <c r="BB23" s="868"/>
      <c r="BC23" s="868"/>
      <c r="BD23" s="869"/>
      <c r="BE23" s="231"/>
      <c r="BF23" s="231"/>
      <c r="BG23" s="231"/>
      <c r="BH23" s="231"/>
      <c r="BI23" s="231"/>
      <c r="BJ23" s="231"/>
      <c r="BK23" s="231"/>
      <c r="BL23" s="231"/>
      <c r="BM23" s="231"/>
      <c r="BN23" s="231"/>
      <c r="BO23" s="231"/>
      <c r="BP23" s="231"/>
      <c r="BQ23" s="240">
        <v>17</v>
      </c>
      <c r="BR23" s="241"/>
      <c r="BS23" s="826"/>
      <c r="BT23" s="827"/>
      <c r="BU23" s="827"/>
      <c r="BV23" s="827"/>
      <c r="BW23" s="827"/>
      <c r="BX23" s="827"/>
      <c r="BY23" s="827"/>
      <c r="BZ23" s="827"/>
      <c r="CA23" s="827"/>
      <c r="CB23" s="827"/>
      <c r="CC23" s="827"/>
      <c r="CD23" s="827"/>
      <c r="CE23" s="827"/>
      <c r="CF23" s="827"/>
      <c r="CG23" s="82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32"/>
    </row>
    <row r="24" spans="1:131" s="233" customFormat="1" ht="26.25" customHeight="1" x14ac:dyDescent="0.15">
      <c r="A24" s="866" t="s">
        <v>383</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230"/>
      <c r="BA24" s="230"/>
      <c r="BB24" s="230"/>
      <c r="BC24" s="230"/>
      <c r="BD24" s="230"/>
      <c r="BE24" s="231"/>
      <c r="BF24" s="231"/>
      <c r="BG24" s="231"/>
      <c r="BH24" s="231"/>
      <c r="BI24" s="231"/>
      <c r="BJ24" s="231"/>
      <c r="BK24" s="231"/>
      <c r="BL24" s="231"/>
      <c r="BM24" s="231"/>
      <c r="BN24" s="231"/>
      <c r="BO24" s="231"/>
      <c r="BP24" s="231"/>
      <c r="BQ24" s="240">
        <v>18</v>
      </c>
      <c r="BR24" s="241"/>
      <c r="BS24" s="826"/>
      <c r="BT24" s="827"/>
      <c r="BU24" s="827"/>
      <c r="BV24" s="827"/>
      <c r="BW24" s="827"/>
      <c r="BX24" s="827"/>
      <c r="BY24" s="827"/>
      <c r="BZ24" s="827"/>
      <c r="CA24" s="827"/>
      <c r="CB24" s="827"/>
      <c r="CC24" s="827"/>
      <c r="CD24" s="827"/>
      <c r="CE24" s="827"/>
      <c r="CF24" s="827"/>
      <c r="CG24" s="82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32"/>
    </row>
    <row r="25" spans="1:131" s="225" customFormat="1" ht="26.25" customHeight="1" thickBot="1" x14ac:dyDescent="0.2">
      <c r="A25" s="807" t="s">
        <v>384</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BI25" s="807"/>
      <c r="BJ25" s="230"/>
      <c r="BK25" s="230"/>
      <c r="BL25" s="230"/>
      <c r="BM25" s="230"/>
      <c r="BN25" s="230"/>
      <c r="BO25" s="243"/>
      <c r="BP25" s="243"/>
      <c r="BQ25" s="240">
        <v>19</v>
      </c>
      <c r="BR25" s="241"/>
      <c r="BS25" s="826"/>
      <c r="BT25" s="827"/>
      <c r="BU25" s="827"/>
      <c r="BV25" s="827"/>
      <c r="BW25" s="827"/>
      <c r="BX25" s="827"/>
      <c r="BY25" s="827"/>
      <c r="BZ25" s="827"/>
      <c r="CA25" s="827"/>
      <c r="CB25" s="827"/>
      <c r="CC25" s="827"/>
      <c r="CD25" s="827"/>
      <c r="CE25" s="827"/>
      <c r="CF25" s="827"/>
      <c r="CG25" s="82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24"/>
    </row>
    <row r="26" spans="1:131" s="225" customFormat="1" ht="26.25" customHeight="1" x14ac:dyDescent="0.15">
      <c r="A26" s="798" t="s">
        <v>361</v>
      </c>
      <c r="B26" s="799"/>
      <c r="C26" s="799"/>
      <c r="D26" s="799"/>
      <c r="E26" s="799"/>
      <c r="F26" s="799"/>
      <c r="G26" s="799"/>
      <c r="H26" s="799"/>
      <c r="I26" s="799"/>
      <c r="J26" s="799"/>
      <c r="K26" s="799"/>
      <c r="L26" s="799"/>
      <c r="M26" s="799"/>
      <c r="N26" s="799"/>
      <c r="O26" s="799"/>
      <c r="P26" s="800"/>
      <c r="Q26" s="775" t="s">
        <v>385</v>
      </c>
      <c r="R26" s="776"/>
      <c r="S26" s="776"/>
      <c r="T26" s="776"/>
      <c r="U26" s="777"/>
      <c r="V26" s="775" t="s">
        <v>386</v>
      </c>
      <c r="W26" s="776"/>
      <c r="X26" s="776"/>
      <c r="Y26" s="776"/>
      <c r="Z26" s="777"/>
      <c r="AA26" s="775" t="s">
        <v>387</v>
      </c>
      <c r="AB26" s="776"/>
      <c r="AC26" s="776"/>
      <c r="AD26" s="776"/>
      <c r="AE26" s="776"/>
      <c r="AF26" s="870" t="s">
        <v>388</v>
      </c>
      <c r="AG26" s="871"/>
      <c r="AH26" s="871"/>
      <c r="AI26" s="871"/>
      <c r="AJ26" s="872"/>
      <c r="AK26" s="776" t="s">
        <v>389</v>
      </c>
      <c r="AL26" s="776"/>
      <c r="AM26" s="776"/>
      <c r="AN26" s="776"/>
      <c r="AO26" s="777"/>
      <c r="AP26" s="775" t="s">
        <v>390</v>
      </c>
      <c r="AQ26" s="776"/>
      <c r="AR26" s="776"/>
      <c r="AS26" s="776"/>
      <c r="AT26" s="777"/>
      <c r="AU26" s="775" t="s">
        <v>391</v>
      </c>
      <c r="AV26" s="776"/>
      <c r="AW26" s="776"/>
      <c r="AX26" s="776"/>
      <c r="AY26" s="777"/>
      <c r="AZ26" s="775" t="s">
        <v>392</v>
      </c>
      <c r="BA26" s="776"/>
      <c r="BB26" s="776"/>
      <c r="BC26" s="776"/>
      <c r="BD26" s="777"/>
      <c r="BE26" s="775" t="s">
        <v>368</v>
      </c>
      <c r="BF26" s="776"/>
      <c r="BG26" s="776"/>
      <c r="BH26" s="776"/>
      <c r="BI26" s="787"/>
      <c r="BJ26" s="230"/>
      <c r="BK26" s="230"/>
      <c r="BL26" s="230"/>
      <c r="BM26" s="230"/>
      <c r="BN26" s="230"/>
      <c r="BO26" s="243"/>
      <c r="BP26" s="243"/>
      <c r="BQ26" s="240">
        <v>20</v>
      </c>
      <c r="BR26" s="241"/>
      <c r="BS26" s="826"/>
      <c r="BT26" s="827"/>
      <c r="BU26" s="827"/>
      <c r="BV26" s="827"/>
      <c r="BW26" s="827"/>
      <c r="BX26" s="827"/>
      <c r="BY26" s="827"/>
      <c r="BZ26" s="827"/>
      <c r="CA26" s="827"/>
      <c r="CB26" s="827"/>
      <c r="CC26" s="827"/>
      <c r="CD26" s="827"/>
      <c r="CE26" s="827"/>
      <c r="CF26" s="827"/>
      <c r="CG26" s="82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24"/>
    </row>
    <row r="27" spans="1:131" s="225" customFormat="1" ht="26.25" customHeight="1" thickBot="1" x14ac:dyDescent="0.2">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3"/>
      <c r="AG27" s="874"/>
      <c r="AH27" s="874"/>
      <c r="AI27" s="874"/>
      <c r="AJ27" s="875"/>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30"/>
      <c r="BK27" s="230"/>
      <c r="BL27" s="230"/>
      <c r="BM27" s="230"/>
      <c r="BN27" s="230"/>
      <c r="BO27" s="243"/>
      <c r="BP27" s="243"/>
      <c r="BQ27" s="240">
        <v>21</v>
      </c>
      <c r="BR27" s="241"/>
      <c r="BS27" s="826"/>
      <c r="BT27" s="827"/>
      <c r="BU27" s="827"/>
      <c r="BV27" s="827"/>
      <c r="BW27" s="827"/>
      <c r="BX27" s="827"/>
      <c r="BY27" s="827"/>
      <c r="BZ27" s="827"/>
      <c r="CA27" s="827"/>
      <c r="CB27" s="827"/>
      <c r="CC27" s="827"/>
      <c r="CD27" s="827"/>
      <c r="CE27" s="827"/>
      <c r="CF27" s="827"/>
      <c r="CG27" s="82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24"/>
    </row>
    <row r="28" spans="1:131" s="225" customFormat="1" ht="26.25" customHeight="1" thickTop="1" x14ac:dyDescent="0.15">
      <c r="A28" s="244">
        <v>1</v>
      </c>
      <c r="B28" s="789" t="s">
        <v>393</v>
      </c>
      <c r="C28" s="790"/>
      <c r="D28" s="790"/>
      <c r="E28" s="790"/>
      <c r="F28" s="790"/>
      <c r="G28" s="790"/>
      <c r="H28" s="790"/>
      <c r="I28" s="790"/>
      <c r="J28" s="790"/>
      <c r="K28" s="790"/>
      <c r="L28" s="790"/>
      <c r="M28" s="790"/>
      <c r="N28" s="790"/>
      <c r="O28" s="790"/>
      <c r="P28" s="791"/>
      <c r="Q28" s="880">
        <v>1628</v>
      </c>
      <c r="R28" s="881"/>
      <c r="S28" s="881"/>
      <c r="T28" s="881"/>
      <c r="U28" s="881"/>
      <c r="V28" s="881">
        <v>1485</v>
      </c>
      <c r="W28" s="881"/>
      <c r="X28" s="881"/>
      <c r="Y28" s="881"/>
      <c r="Z28" s="881"/>
      <c r="AA28" s="881">
        <v>143</v>
      </c>
      <c r="AB28" s="881"/>
      <c r="AC28" s="881"/>
      <c r="AD28" s="881"/>
      <c r="AE28" s="882"/>
      <c r="AF28" s="883">
        <v>143</v>
      </c>
      <c r="AG28" s="881"/>
      <c r="AH28" s="881"/>
      <c r="AI28" s="881"/>
      <c r="AJ28" s="884"/>
      <c r="AK28" s="885">
        <v>85</v>
      </c>
      <c r="AL28" s="876"/>
      <c r="AM28" s="876"/>
      <c r="AN28" s="876"/>
      <c r="AO28" s="876"/>
      <c r="AP28" s="876">
        <v>0</v>
      </c>
      <c r="AQ28" s="876"/>
      <c r="AR28" s="876"/>
      <c r="AS28" s="876"/>
      <c r="AT28" s="876"/>
      <c r="AU28" s="876">
        <v>0</v>
      </c>
      <c r="AV28" s="876"/>
      <c r="AW28" s="876"/>
      <c r="AX28" s="876"/>
      <c r="AY28" s="876"/>
      <c r="AZ28" s="877"/>
      <c r="BA28" s="877"/>
      <c r="BB28" s="877"/>
      <c r="BC28" s="877"/>
      <c r="BD28" s="877"/>
      <c r="BE28" s="878"/>
      <c r="BF28" s="878"/>
      <c r="BG28" s="878"/>
      <c r="BH28" s="878"/>
      <c r="BI28" s="879"/>
      <c r="BJ28" s="230"/>
      <c r="BK28" s="230"/>
      <c r="BL28" s="230"/>
      <c r="BM28" s="230"/>
      <c r="BN28" s="230"/>
      <c r="BO28" s="243"/>
      <c r="BP28" s="243"/>
      <c r="BQ28" s="240">
        <v>22</v>
      </c>
      <c r="BR28" s="241"/>
      <c r="BS28" s="826"/>
      <c r="BT28" s="827"/>
      <c r="BU28" s="827"/>
      <c r="BV28" s="827"/>
      <c r="BW28" s="827"/>
      <c r="BX28" s="827"/>
      <c r="BY28" s="827"/>
      <c r="BZ28" s="827"/>
      <c r="CA28" s="827"/>
      <c r="CB28" s="827"/>
      <c r="CC28" s="827"/>
      <c r="CD28" s="827"/>
      <c r="CE28" s="827"/>
      <c r="CF28" s="827"/>
      <c r="CG28" s="82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24"/>
    </row>
    <row r="29" spans="1:131" s="225" customFormat="1" ht="26.25" customHeight="1" x14ac:dyDescent="0.15">
      <c r="A29" s="244">
        <v>2</v>
      </c>
      <c r="B29" s="813" t="s">
        <v>394</v>
      </c>
      <c r="C29" s="814"/>
      <c r="D29" s="814"/>
      <c r="E29" s="814"/>
      <c r="F29" s="814"/>
      <c r="G29" s="814"/>
      <c r="H29" s="814"/>
      <c r="I29" s="814"/>
      <c r="J29" s="814"/>
      <c r="K29" s="814"/>
      <c r="L29" s="814"/>
      <c r="M29" s="814"/>
      <c r="N29" s="814"/>
      <c r="O29" s="814"/>
      <c r="P29" s="815"/>
      <c r="Q29" s="816">
        <v>941</v>
      </c>
      <c r="R29" s="817"/>
      <c r="S29" s="817"/>
      <c r="T29" s="817"/>
      <c r="U29" s="817"/>
      <c r="V29" s="817">
        <v>898</v>
      </c>
      <c r="W29" s="817"/>
      <c r="X29" s="817"/>
      <c r="Y29" s="817"/>
      <c r="Z29" s="817"/>
      <c r="AA29" s="817">
        <v>43</v>
      </c>
      <c r="AB29" s="817"/>
      <c r="AC29" s="817"/>
      <c r="AD29" s="817"/>
      <c r="AE29" s="818"/>
      <c r="AF29" s="819">
        <v>43</v>
      </c>
      <c r="AG29" s="820"/>
      <c r="AH29" s="820"/>
      <c r="AI29" s="820"/>
      <c r="AJ29" s="821"/>
      <c r="AK29" s="888">
        <v>137</v>
      </c>
      <c r="AL29" s="889"/>
      <c r="AM29" s="889"/>
      <c r="AN29" s="889"/>
      <c r="AO29" s="889"/>
      <c r="AP29" s="889">
        <v>0</v>
      </c>
      <c r="AQ29" s="889"/>
      <c r="AR29" s="889"/>
      <c r="AS29" s="889"/>
      <c r="AT29" s="889"/>
      <c r="AU29" s="889">
        <v>0</v>
      </c>
      <c r="AV29" s="889"/>
      <c r="AW29" s="889"/>
      <c r="AX29" s="889"/>
      <c r="AY29" s="889"/>
      <c r="AZ29" s="890"/>
      <c r="BA29" s="890"/>
      <c r="BB29" s="890"/>
      <c r="BC29" s="890"/>
      <c r="BD29" s="890"/>
      <c r="BE29" s="886"/>
      <c r="BF29" s="886"/>
      <c r="BG29" s="886"/>
      <c r="BH29" s="886"/>
      <c r="BI29" s="887"/>
      <c r="BJ29" s="230"/>
      <c r="BK29" s="230"/>
      <c r="BL29" s="230"/>
      <c r="BM29" s="230"/>
      <c r="BN29" s="230"/>
      <c r="BO29" s="243"/>
      <c r="BP29" s="243"/>
      <c r="BQ29" s="240">
        <v>23</v>
      </c>
      <c r="BR29" s="241"/>
      <c r="BS29" s="826"/>
      <c r="BT29" s="827"/>
      <c r="BU29" s="827"/>
      <c r="BV29" s="827"/>
      <c r="BW29" s="827"/>
      <c r="BX29" s="827"/>
      <c r="BY29" s="827"/>
      <c r="BZ29" s="827"/>
      <c r="CA29" s="827"/>
      <c r="CB29" s="827"/>
      <c r="CC29" s="827"/>
      <c r="CD29" s="827"/>
      <c r="CE29" s="827"/>
      <c r="CF29" s="827"/>
      <c r="CG29" s="82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24"/>
    </row>
    <row r="30" spans="1:131" s="225" customFormat="1" ht="26.25" customHeight="1" x14ac:dyDescent="0.15">
      <c r="A30" s="244">
        <v>3</v>
      </c>
      <c r="B30" s="813" t="s">
        <v>395</v>
      </c>
      <c r="C30" s="814"/>
      <c r="D30" s="814"/>
      <c r="E30" s="814"/>
      <c r="F30" s="814"/>
      <c r="G30" s="814"/>
      <c r="H30" s="814"/>
      <c r="I30" s="814"/>
      <c r="J30" s="814"/>
      <c r="K30" s="814"/>
      <c r="L30" s="814"/>
      <c r="M30" s="814"/>
      <c r="N30" s="814"/>
      <c r="O30" s="814"/>
      <c r="P30" s="815"/>
      <c r="Q30" s="816">
        <v>148</v>
      </c>
      <c r="R30" s="817"/>
      <c r="S30" s="817"/>
      <c r="T30" s="817"/>
      <c r="U30" s="817"/>
      <c r="V30" s="817">
        <v>148</v>
      </c>
      <c r="W30" s="817"/>
      <c r="X30" s="817"/>
      <c r="Y30" s="817"/>
      <c r="Z30" s="817"/>
      <c r="AA30" s="817">
        <v>0</v>
      </c>
      <c r="AB30" s="817"/>
      <c r="AC30" s="817"/>
      <c r="AD30" s="817"/>
      <c r="AE30" s="818"/>
      <c r="AF30" s="819">
        <v>0</v>
      </c>
      <c r="AG30" s="820"/>
      <c r="AH30" s="820"/>
      <c r="AI30" s="820"/>
      <c r="AJ30" s="821"/>
      <c r="AK30" s="888">
        <v>32</v>
      </c>
      <c r="AL30" s="889"/>
      <c r="AM30" s="889"/>
      <c r="AN30" s="889"/>
      <c r="AO30" s="889"/>
      <c r="AP30" s="889">
        <v>0</v>
      </c>
      <c r="AQ30" s="889"/>
      <c r="AR30" s="889"/>
      <c r="AS30" s="889"/>
      <c r="AT30" s="889"/>
      <c r="AU30" s="889">
        <v>0</v>
      </c>
      <c r="AV30" s="889"/>
      <c r="AW30" s="889"/>
      <c r="AX30" s="889"/>
      <c r="AY30" s="889"/>
      <c r="AZ30" s="890"/>
      <c r="BA30" s="890"/>
      <c r="BB30" s="890"/>
      <c r="BC30" s="890"/>
      <c r="BD30" s="890"/>
      <c r="BE30" s="886"/>
      <c r="BF30" s="886"/>
      <c r="BG30" s="886"/>
      <c r="BH30" s="886"/>
      <c r="BI30" s="887"/>
      <c r="BJ30" s="230"/>
      <c r="BK30" s="230"/>
      <c r="BL30" s="230"/>
      <c r="BM30" s="230"/>
      <c r="BN30" s="230"/>
      <c r="BO30" s="243"/>
      <c r="BP30" s="243"/>
      <c r="BQ30" s="240">
        <v>24</v>
      </c>
      <c r="BR30" s="241"/>
      <c r="BS30" s="826"/>
      <c r="BT30" s="827"/>
      <c r="BU30" s="827"/>
      <c r="BV30" s="827"/>
      <c r="BW30" s="827"/>
      <c r="BX30" s="827"/>
      <c r="BY30" s="827"/>
      <c r="BZ30" s="827"/>
      <c r="CA30" s="827"/>
      <c r="CB30" s="827"/>
      <c r="CC30" s="827"/>
      <c r="CD30" s="827"/>
      <c r="CE30" s="827"/>
      <c r="CF30" s="827"/>
      <c r="CG30" s="82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24"/>
    </row>
    <row r="31" spans="1:131" s="225" customFormat="1" ht="26.25" customHeight="1" x14ac:dyDescent="0.15">
      <c r="A31" s="244">
        <v>4</v>
      </c>
      <c r="B31" s="813" t="s">
        <v>396</v>
      </c>
      <c r="C31" s="814"/>
      <c r="D31" s="814"/>
      <c r="E31" s="814"/>
      <c r="F31" s="814"/>
      <c r="G31" s="814"/>
      <c r="H31" s="814"/>
      <c r="I31" s="814"/>
      <c r="J31" s="814"/>
      <c r="K31" s="814"/>
      <c r="L31" s="814"/>
      <c r="M31" s="814"/>
      <c r="N31" s="814"/>
      <c r="O31" s="814"/>
      <c r="P31" s="815"/>
      <c r="Q31" s="816">
        <v>206</v>
      </c>
      <c r="R31" s="817"/>
      <c r="S31" s="817"/>
      <c r="T31" s="817"/>
      <c r="U31" s="817"/>
      <c r="V31" s="817">
        <v>149</v>
      </c>
      <c r="W31" s="817"/>
      <c r="X31" s="817"/>
      <c r="Y31" s="817"/>
      <c r="Z31" s="817"/>
      <c r="AA31" s="817">
        <v>57</v>
      </c>
      <c r="AB31" s="817"/>
      <c r="AC31" s="817"/>
      <c r="AD31" s="817"/>
      <c r="AE31" s="818"/>
      <c r="AF31" s="819">
        <v>709</v>
      </c>
      <c r="AG31" s="820"/>
      <c r="AH31" s="820"/>
      <c r="AI31" s="820"/>
      <c r="AJ31" s="821"/>
      <c r="AK31" s="888">
        <v>0</v>
      </c>
      <c r="AL31" s="889"/>
      <c r="AM31" s="889"/>
      <c r="AN31" s="889"/>
      <c r="AO31" s="889"/>
      <c r="AP31" s="889">
        <v>325</v>
      </c>
      <c r="AQ31" s="889"/>
      <c r="AR31" s="889"/>
      <c r="AS31" s="889"/>
      <c r="AT31" s="889"/>
      <c r="AU31" s="889">
        <v>0</v>
      </c>
      <c r="AV31" s="889"/>
      <c r="AW31" s="889"/>
      <c r="AX31" s="889"/>
      <c r="AY31" s="889"/>
      <c r="AZ31" s="890"/>
      <c r="BA31" s="890"/>
      <c r="BB31" s="890"/>
      <c r="BC31" s="890"/>
      <c r="BD31" s="890"/>
      <c r="BE31" s="886" t="s">
        <v>397</v>
      </c>
      <c r="BF31" s="886"/>
      <c r="BG31" s="886"/>
      <c r="BH31" s="886"/>
      <c r="BI31" s="887"/>
      <c r="BJ31" s="230"/>
      <c r="BK31" s="230"/>
      <c r="BL31" s="230"/>
      <c r="BM31" s="230"/>
      <c r="BN31" s="230"/>
      <c r="BO31" s="243"/>
      <c r="BP31" s="243"/>
      <c r="BQ31" s="240">
        <v>25</v>
      </c>
      <c r="BR31" s="241"/>
      <c r="BS31" s="826"/>
      <c r="BT31" s="827"/>
      <c r="BU31" s="827"/>
      <c r="BV31" s="827"/>
      <c r="BW31" s="827"/>
      <c r="BX31" s="827"/>
      <c r="BY31" s="827"/>
      <c r="BZ31" s="827"/>
      <c r="CA31" s="827"/>
      <c r="CB31" s="827"/>
      <c r="CC31" s="827"/>
      <c r="CD31" s="827"/>
      <c r="CE31" s="827"/>
      <c r="CF31" s="827"/>
      <c r="CG31" s="82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24"/>
    </row>
    <row r="32" spans="1:131" s="225" customFormat="1" ht="26.25" customHeight="1" x14ac:dyDescent="0.15">
      <c r="A32" s="244">
        <v>5</v>
      </c>
      <c r="B32" s="813" t="s">
        <v>398</v>
      </c>
      <c r="C32" s="814"/>
      <c r="D32" s="814"/>
      <c r="E32" s="814"/>
      <c r="F32" s="814"/>
      <c r="G32" s="814"/>
      <c r="H32" s="814"/>
      <c r="I32" s="814"/>
      <c r="J32" s="814"/>
      <c r="K32" s="814"/>
      <c r="L32" s="814"/>
      <c r="M32" s="814"/>
      <c r="N32" s="814"/>
      <c r="O32" s="814"/>
      <c r="P32" s="815"/>
      <c r="Q32" s="816">
        <v>469</v>
      </c>
      <c r="R32" s="817"/>
      <c r="S32" s="817"/>
      <c r="T32" s="817"/>
      <c r="U32" s="817"/>
      <c r="V32" s="817">
        <v>468</v>
      </c>
      <c r="W32" s="817"/>
      <c r="X32" s="817"/>
      <c r="Y32" s="817"/>
      <c r="Z32" s="817"/>
      <c r="AA32" s="817">
        <v>1</v>
      </c>
      <c r="AB32" s="817"/>
      <c r="AC32" s="817"/>
      <c r="AD32" s="817"/>
      <c r="AE32" s="818"/>
      <c r="AF32" s="819">
        <v>1</v>
      </c>
      <c r="AG32" s="820"/>
      <c r="AH32" s="820"/>
      <c r="AI32" s="820"/>
      <c r="AJ32" s="821"/>
      <c r="AK32" s="888">
        <v>228</v>
      </c>
      <c r="AL32" s="889"/>
      <c r="AM32" s="889"/>
      <c r="AN32" s="889"/>
      <c r="AO32" s="889"/>
      <c r="AP32" s="889">
        <v>1959</v>
      </c>
      <c r="AQ32" s="889"/>
      <c r="AR32" s="889"/>
      <c r="AS32" s="889"/>
      <c r="AT32" s="889"/>
      <c r="AU32" s="889">
        <v>1371</v>
      </c>
      <c r="AV32" s="889"/>
      <c r="AW32" s="889"/>
      <c r="AX32" s="889"/>
      <c r="AY32" s="889"/>
      <c r="AZ32" s="890"/>
      <c r="BA32" s="890"/>
      <c r="BB32" s="890"/>
      <c r="BC32" s="890"/>
      <c r="BD32" s="890"/>
      <c r="BE32" s="886" t="s">
        <v>399</v>
      </c>
      <c r="BF32" s="886"/>
      <c r="BG32" s="886"/>
      <c r="BH32" s="886"/>
      <c r="BI32" s="887"/>
      <c r="BJ32" s="230"/>
      <c r="BK32" s="230"/>
      <c r="BL32" s="230"/>
      <c r="BM32" s="230"/>
      <c r="BN32" s="230"/>
      <c r="BO32" s="243"/>
      <c r="BP32" s="243"/>
      <c r="BQ32" s="240">
        <v>26</v>
      </c>
      <c r="BR32" s="241"/>
      <c r="BS32" s="826"/>
      <c r="BT32" s="827"/>
      <c r="BU32" s="827"/>
      <c r="BV32" s="827"/>
      <c r="BW32" s="827"/>
      <c r="BX32" s="827"/>
      <c r="BY32" s="827"/>
      <c r="BZ32" s="827"/>
      <c r="CA32" s="827"/>
      <c r="CB32" s="827"/>
      <c r="CC32" s="827"/>
      <c r="CD32" s="827"/>
      <c r="CE32" s="827"/>
      <c r="CF32" s="827"/>
      <c r="CG32" s="82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24"/>
    </row>
    <row r="33" spans="1:131" s="225" customFormat="1" ht="26.25" customHeight="1" x14ac:dyDescent="0.15">
      <c r="A33" s="244">
        <v>6</v>
      </c>
      <c r="B33" s="813" t="s">
        <v>400</v>
      </c>
      <c r="C33" s="814"/>
      <c r="D33" s="814"/>
      <c r="E33" s="814"/>
      <c r="F33" s="814"/>
      <c r="G33" s="814"/>
      <c r="H33" s="814"/>
      <c r="I33" s="814"/>
      <c r="J33" s="814"/>
      <c r="K33" s="814"/>
      <c r="L33" s="814"/>
      <c r="M33" s="814"/>
      <c r="N33" s="814"/>
      <c r="O33" s="814"/>
      <c r="P33" s="815"/>
      <c r="Q33" s="816">
        <v>99</v>
      </c>
      <c r="R33" s="817"/>
      <c r="S33" s="817"/>
      <c r="T33" s="817"/>
      <c r="U33" s="817"/>
      <c r="V33" s="817">
        <v>99</v>
      </c>
      <c r="W33" s="817"/>
      <c r="X33" s="817"/>
      <c r="Y33" s="817"/>
      <c r="Z33" s="817"/>
      <c r="AA33" s="817">
        <v>0</v>
      </c>
      <c r="AB33" s="817"/>
      <c r="AC33" s="817"/>
      <c r="AD33" s="817"/>
      <c r="AE33" s="818"/>
      <c r="AF33" s="819">
        <v>0</v>
      </c>
      <c r="AG33" s="820"/>
      <c r="AH33" s="820"/>
      <c r="AI33" s="820"/>
      <c r="AJ33" s="821"/>
      <c r="AK33" s="888">
        <v>15</v>
      </c>
      <c r="AL33" s="889"/>
      <c r="AM33" s="889"/>
      <c r="AN33" s="889"/>
      <c r="AO33" s="889"/>
      <c r="AP33" s="889">
        <v>228</v>
      </c>
      <c r="AQ33" s="889"/>
      <c r="AR33" s="889"/>
      <c r="AS33" s="889"/>
      <c r="AT33" s="889"/>
      <c r="AU33" s="889">
        <v>205</v>
      </c>
      <c r="AV33" s="889"/>
      <c r="AW33" s="889"/>
      <c r="AX33" s="889"/>
      <c r="AY33" s="889"/>
      <c r="AZ33" s="890"/>
      <c r="BA33" s="890"/>
      <c r="BB33" s="890"/>
      <c r="BC33" s="890"/>
      <c r="BD33" s="890"/>
      <c r="BE33" s="886" t="s">
        <v>401</v>
      </c>
      <c r="BF33" s="886"/>
      <c r="BG33" s="886"/>
      <c r="BH33" s="886"/>
      <c r="BI33" s="887"/>
      <c r="BJ33" s="230"/>
      <c r="BK33" s="230"/>
      <c r="BL33" s="230"/>
      <c r="BM33" s="230"/>
      <c r="BN33" s="230"/>
      <c r="BO33" s="243"/>
      <c r="BP33" s="243"/>
      <c r="BQ33" s="240">
        <v>27</v>
      </c>
      <c r="BR33" s="241"/>
      <c r="BS33" s="826"/>
      <c r="BT33" s="827"/>
      <c r="BU33" s="827"/>
      <c r="BV33" s="827"/>
      <c r="BW33" s="827"/>
      <c r="BX33" s="827"/>
      <c r="BY33" s="827"/>
      <c r="BZ33" s="827"/>
      <c r="CA33" s="827"/>
      <c r="CB33" s="827"/>
      <c r="CC33" s="827"/>
      <c r="CD33" s="827"/>
      <c r="CE33" s="827"/>
      <c r="CF33" s="827"/>
      <c r="CG33" s="82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24"/>
    </row>
    <row r="34" spans="1:131" s="225" customFormat="1" ht="26.25" customHeight="1" x14ac:dyDescent="0.15">
      <c r="A34" s="24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88"/>
      <c r="AL34" s="889"/>
      <c r="AM34" s="889"/>
      <c r="AN34" s="889"/>
      <c r="AO34" s="889"/>
      <c r="AP34" s="889"/>
      <c r="AQ34" s="889"/>
      <c r="AR34" s="889"/>
      <c r="AS34" s="889"/>
      <c r="AT34" s="889"/>
      <c r="AU34" s="889"/>
      <c r="AV34" s="889"/>
      <c r="AW34" s="889"/>
      <c r="AX34" s="889"/>
      <c r="AY34" s="889"/>
      <c r="AZ34" s="890"/>
      <c r="BA34" s="890"/>
      <c r="BB34" s="890"/>
      <c r="BC34" s="890"/>
      <c r="BD34" s="890"/>
      <c r="BE34" s="886"/>
      <c r="BF34" s="886"/>
      <c r="BG34" s="886"/>
      <c r="BH34" s="886"/>
      <c r="BI34" s="887"/>
      <c r="BJ34" s="230"/>
      <c r="BK34" s="230"/>
      <c r="BL34" s="230"/>
      <c r="BM34" s="230"/>
      <c r="BN34" s="230"/>
      <c r="BO34" s="243"/>
      <c r="BP34" s="243"/>
      <c r="BQ34" s="240">
        <v>28</v>
      </c>
      <c r="BR34" s="241"/>
      <c r="BS34" s="826"/>
      <c r="BT34" s="827"/>
      <c r="BU34" s="827"/>
      <c r="BV34" s="827"/>
      <c r="BW34" s="827"/>
      <c r="BX34" s="827"/>
      <c r="BY34" s="827"/>
      <c r="BZ34" s="827"/>
      <c r="CA34" s="827"/>
      <c r="CB34" s="827"/>
      <c r="CC34" s="827"/>
      <c r="CD34" s="827"/>
      <c r="CE34" s="827"/>
      <c r="CF34" s="827"/>
      <c r="CG34" s="82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24"/>
    </row>
    <row r="35" spans="1:131" s="225" customFormat="1" ht="26.25" customHeight="1" x14ac:dyDescent="0.15">
      <c r="A35" s="24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88"/>
      <c r="AL35" s="889"/>
      <c r="AM35" s="889"/>
      <c r="AN35" s="889"/>
      <c r="AO35" s="889"/>
      <c r="AP35" s="889"/>
      <c r="AQ35" s="889"/>
      <c r="AR35" s="889"/>
      <c r="AS35" s="889"/>
      <c r="AT35" s="889"/>
      <c r="AU35" s="889"/>
      <c r="AV35" s="889"/>
      <c r="AW35" s="889"/>
      <c r="AX35" s="889"/>
      <c r="AY35" s="889"/>
      <c r="AZ35" s="890"/>
      <c r="BA35" s="890"/>
      <c r="BB35" s="890"/>
      <c r="BC35" s="890"/>
      <c r="BD35" s="890"/>
      <c r="BE35" s="886"/>
      <c r="BF35" s="886"/>
      <c r="BG35" s="886"/>
      <c r="BH35" s="886"/>
      <c r="BI35" s="887"/>
      <c r="BJ35" s="230"/>
      <c r="BK35" s="230"/>
      <c r="BL35" s="230"/>
      <c r="BM35" s="230"/>
      <c r="BN35" s="230"/>
      <c r="BO35" s="243"/>
      <c r="BP35" s="243"/>
      <c r="BQ35" s="240">
        <v>29</v>
      </c>
      <c r="BR35" s="241"/>
      <c r="BS35" s="826"/>
      <c r="BT35" s="827"/>
      <c r="BU35" s="827"/>
      <c r="BV35" s="827"/>
      <c r="BW35" s="827"/>
      <c r="BX35" s="827"/>
      <c r="BY35" s="827"/>
      <c r="BZ35" s="827"/>
      <c r="CA35" s="827"/>
      <c r="CB35" s="827"/>
      <c r="CC35" s="827"/>
      <c r="CD35" s="827"/>
      <c r="CE35" s="827"/>
      <c r="CF35" s="827"/>
      <c r="CG35" s="82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24"/>
    </row>
    <row r="36" spans="1:131" s="225" customFormat="1" ht="26.25" customHeight="1" x14ac:dyDescent="0.15">
      <c r="A36" s="24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88"/>
      <c r="AL36" s="889"/>
      <c r="AM36" s="889"/>
      <c r="AN36" s="889"/>
      <c r="AO36" s="889"/>
      <c r="AP36" s="889"/>
      <c r="AQ36" s="889"/>
      <c r="AR36" s="889"/>
      <c r="AS36" s="889"/>
      <c r="AT36" s="889"/>
      <c r="AU36" s="889"/>
      <c r="AV36" s="889"/>
      <c r="AW36" s="889"/>
      <c r="AX36" s="889"/>
      <c r="AY36" s="889"/>
      <c r="AZ36" s="890"/>
      <c r="BA36" s="890"/>
      <c r="BB36" s="890"/>
      <c r="BC36" s="890"/>
      <c r="BD36" s="890"/>
      <c r="BE36" s="886"/>
      <c r="BF36" s="886"/>
      <c r="BG36" s="886"/>
      <c r="BH36" s="886"/>
      <c r="BI36" s="887"/>
      <c r="BJ36" s="230"/>
      <c r="BK36" s="230"/>
      <c r="BL36" s="230"/>
      <c r="BM36" s="230"/>
      <c r="BN36" s="230"/>
      <c r="BO36" s="243"/>
      <c r="BP36" s="243"/>
      <c r="BQ36" s="240">
        <v>30</v>
      </c>
      <c r="BR36" s="241"/>
      <c r="BS36" s="826"/>
      <c r="BT36" s="827"/>
      <c r="BU36" s="827"/>
      <c r="BV36" s="827"/>
      <c r="BW36" s="827"/>
      <c r="BX36" s="827"/>
      <c r="BY36" s="827"/>
      <c r="BZ36" s="827"/>
      <c r="CA36" s="827"/>
      <c r="CB36" s="827"/>
      <c r="CC36" s="827"/>
      <c r="CD36" s="827"/>
      <c r="CE36" s="827"/>
      <c r="CF36" s="827"/>
      <c r="CG36" s="82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24"/>
    </row>
    <row r="37" spans="1:131" s="225" customFormat="1" ht="26.25" customHeight="1" x14ac:dyDescent="0.15">
      <c r="A37" s="24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88"/>
      <c r="AL37" s="889"/>
      <c r="AM37" s="889"/>
      <c r="AN37" s="889"/>
      <c r="AO37" s="889"/>
      <c r="AP37" s="889"/>
      <c r="AQ37" s="889"/>
      <c r="AR37" s="889"/>
      <c r="AS37" s="889"/>
      <c r="AT37" s="889"/>
      <c r="AU37" s="889"/>
      <c r="AV37" s="889"/>
      <c r="AW37" s="889"/>
      <c r="AX37" s="889"/>
      <c r="AY37" s="889"/>
      <c r="AZ37" s="890"/>
      <c r="BA37" s="890"/>
      <c r="BB37" s="890"/>
      <c r="BC37" s="890"/>
      <c r="BD37" s="890"/>
      <c r="BE37" s="886"/>
      <c r="BF37" s="886"/>
      <c r="BG37" s="886"/>
      <c r="BH37" s="886"/>
      <c r="BI37" s="887"/>
      <c r="BJ37" s="230"/>
      <c r="BK37" s="230"/>
      <c r="BL37" s="230"/>
      <c r="BM37" s="230"/>
      <c r="BN37" s="230"/>
      <c r="BO37" s="243"/>
      <c r="BP37" s="243"/>
      <c r="BQ37" s="240">
        <v>31</v>
      </c>
      <c r="BR37" s="241"/>
      <c r="BS37" s="826"/>
      <c r="BT37" s="827"/>
      <c r="BU37" s="827"/>
      <c r="BV37" s="827"/>
      <c r="BW37" s="827"/>
      <c r="BX37" s="827"/>
      <c r="BY37" s="827"/>
      <c r="BZ37" s="827"/>
      <c r="CA37" s="827"/>
      <c r="CB37" s="827"/>
      <c r="CC37" s="827"/>
      <c r="CD37" s="827"/>
      <c r="CE37" s="827"/>
      <c r="CF37" s="827"/>
      <c r="CG37" s="82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24"/>
    </row>
    <row r="38" spans="1:131" s="225" customFormat="1" ht="26.25" customHeight="1" x14ac:dyDescent="0.15">
      <c r="A38" s="24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88"/>
      <c r="AL38" s="889"/>
      <c r="AM38" s="889"/>
      <c r="AN38" s="889"/>
      <c r="AO38" s="889"/>
      <c r="AP38" s="889"/>
      <c r="AQ38" s="889"/>
      <c r="AR38" s="889"/>
      <c r="AS38" s="889"/>
      <c r="AT38" s="889"/>
      <c r="AU38" s="889"/>
      <c r="AV38" s="889"/>
      <c r="AW38" s="889"/>
      <c r="AX38" s="889"/>
      <c r="AY38" s="889"/>
      <c r="AZ38" s="890"/>
      <c r="BA38" s="890"/>
      <c r="BB38" s="890"/>
      <c r="BC38" s="890"/>
      <c r="BD38" s="890"/>
      <c r="BE38" s="886"/>
      <c r="BF38" s="886"/>
      <c r="BG38" s="886"/>
      <c r="BH38" s="886"/>
      <c r="BI38" s="887"/>
      <c r="BJ38" s="230"/>
      <c r="BK38" s="230"/>
      <c r="BL38" s="230"/>
      <c r="BM38" s="230"/>
      <c r="BN38" s="230"/>
      <c r="BO38" s="243"/>
      <c r="BP38" s="243"/>
      <c r="BQ38" s="240">
        <v>32</v>
      </c>
      <c r="BR38" s="241"/>
      <c r="BS38" s="826"/>
      <c r="BT38" s="827"/>
      <c r="BU38" s="827"/>
      <c r="BV38" s="827"/>
      <c r="BW38" s="827"/>
      <c r="BX38" s="827"/>
      <c r="BY38" s="827"/>
      <c r="BZ38" s="827"/>
      <c r="CA38" s="827"/>
      <c r="CB38" s="827"/>
      <c r="CC38" s="827"/>
      <c r="CD38" s="827"/>
      <c r="CE38" s="827"/>
      <c r="CF38" s="827"/>
      <c r="CG38" s="82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24"/>
    </row>
    <row r="39" spans="1:131" s="225" customFormat="1" ht="26.25" customHeight="1" x14ac:dyDescent="0.15">
      <c r="A39" s="24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88"/>
      <c r="AL39" s="889"/>
      <c r="AM39" s="889"/>
      <c r="AN39" s="889"/>
      <c r="AO39" s="889"/>
      <c r="AP39" s="889"/>
      <c r="AQ39" s="889"/>
      <c r="AR39" s="889"/>
      <c r="AS39" s="889"/>
      <c r="AT39" s="889"/>
      <c r="AU39" s="889"/>
      <c r="AV39" s="889"/>
      <c r="AW39" s="889"/>
      <c r="AX39" s="889"/>
      <c r="AY39" s="889"/>
      <c r="AZ39" s="890"/>
      <c r="BA39" s="890"/>
      <c r="BB39" s="890"/>
      <c r="BC39" s="890"/>
      <c r="BD39" s="890"/>
      <c r="BE39" s="886"/>
      <c r="BF39" s="886"/>
      <c r="BG39" s="886"/>
      <c r="BH39" s="886"/>
      <c r="BI39" s="887"/>
      <c r="BJ39" s="230"/>
      <c r="BK39" s="230"/>
      <c r="BL39" s="230"/>
      <c r="BM39" s="230"/>
      <c r="BN39" s="230"/>
      <c r="BO39" s="243"/>
      <c r="BP39" s="243"/>
      <c r="BQ39" s="240">
        <v>33</v>
      </c>
      <c r="BR39" s="241"/>
      <c r="BS39" s="826"/>
      <c r="BT39" s="827"/>
      <c r="BU39" s="827"/>
      <c r="BV39" s="827"/>
      <c r="BW39" s="827"/>
      <c r="BX39" s="827"/>
      <c r="BY39" s="827"/>
      <c r="BZ39" s="827"/>
      <c r="CA39" s="827"/>
      <c r="CB39" s="827"/>
      <c r="CC39" s="827"/>
      <c r="CD39" s="827"/>
      <c r="CE39" s="827"/>
      <c r="CF39" s="827"/>
      <c r="CG39" s="82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24"/>
    </row>
    <row r="40" spans="1:131" s="225" customFormat="1" ht="26.25" customHeight="1" x14ac:dyDescent="0.15">
      <c r="A40" s="23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88"/>
      <c r="AL40" s="889"/>
      <c r="AM40" s="889"/>
      <c r="AN40" s="889"/>
      <c r="AO40" s="889"/>
      <c r="AP40" s="889"/>
      <c r="AQ40" s="889"/>
      <c r="AR40" s="889"/>
      <c r="AS40" s="889"/>
      <c r="AT40" s="889"/>
      <c r="AU40" s="889"/>
      <c r="AV40" s="889"/>
      <c r="AW40" s="889"/>
      <c r="AX40" s="889"/>
      <c r="AY40" s="889"/>
      <c r="AZ40" s="890"/>
      <c r="BA40" s="890"/>
      <c r="BB40" s="890"/>
      <c r="BC40" s="890"/>
      <c r="BD40" s="890"/>
      <c r="BE40" s="886"/>
      <c r="BF40" s="886"/>
      <c r="BG40" s="886"/>
      <c r="BH40" s="886"/>
      <c r="BI40" s="887"/>
      <c r="BJ40" s="230"/>
      <c r="BK40" s="230"/>
      <c r="BL40" s="230"/>
      <c r="BM40" s="230"/>
      <c r="BN40" s="230"/>
      <c r="BO40" s="243"/>
      <c r="BP40" s="243"/>
      <c r="BQ40" s="240">
        <v>34</v>
      </c>
      <c r="BR40" s="241"/>
      <c r="BS40" s="826"/>
      <c r="BT40" s="827"/>
      <c r="BU40" s="827"/>
      <c r="BV40" s="827"/>
      <c r="BW40" s="827"/>
      <c r="BX40" s="827"/>
      <c r="BY40" s="827"/>
      <c r="BZ40" s="827"/>
      <c r="CA40" s="827"/>
      <c r="CB40" s="827"/>
      <c r="CC40" s="827"/>
      <c r="CD40" s="827"/>
      <c r="CE40" s="827"/>
      <c r="CF40" s="827"/>
      <c r="CG40" s="82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24"/>
    </row>
    <row r="41" spans="1:131" s="225" customFormat="1" ht="26.25" customHeight="1" x14ac:dyDescent="0.15">
      <c r="A41" s="23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88"/>
      <c r="AL41" s="889"/>
      <c r="AM41" s="889"/>
      <c r="AN41" s="889"/>
      <c r="AO41" s="889"/>
      <c r="AP41" s="889"/>
      <c r="AQ41" s="889"/>
      <c r="AR41" s="889"/>
      <c r="AS41" s="889"/>
      <c r="AT41" s="889"/>
      <c r="AU41" s="889"/>
      <c r="AV41" s="889"/>
      <c r="AW41" s="889"/>
      <c r="AX41" s="889"/>
      <c r="AY41" s="889"/>
      <c r="AZ41" s="890"/>
      <c r="BA41" s="890"/>
      <c r="BB41" s="890"/>
      <c r="BC41" s="890"/>
      <c r="BD41" s="890"/>
      <c r="BE41" s="886"/>
      <c r="BF41" s="886"/>
      <c r="BG41" s="886"/>
      <c r="BH41" s="886"/>
      <c r="BI41" s="887"/>
      <c r="BJ41" s="230"/>
      <c r="BK41" s="230"/>
      <c r="BL41" s="230"/>
      <c r="BM41" s="230"/>
      <c r="BN41" s="230"/>
      <c r="BO41" s="243"/>
      <c r="BP41" s="243"/>
      <c r="BQ41" s="240">
        <v>35</v>
      </c>
      <c r="BR41" s="241"/>
      <c r="BS41" s="826"/>
      <c r="BT41" s="827"/>
      <c r="BU41" s="827"/>
      <c r="BV41" s="827"/>
      <c r="BW41" s="827"/>
      <c r="BX41" s="827"/>
      <c r="BY41" s="827"/>
      <c r="BZ41" s="827"/>
      <c r="CA41" s="827"/>
      <c r="CB41" s="827"/>
      <c r="CC41" s="827"/>
      <c r="CD41" s="827"/>
      <c r="CE41" s="827"/>
      <c r="CF41" s="827"/>
      <c r="CG41" s="82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24"/>
    </row>
    <row r="42" spans="1:131" s="225" customFormat="1" ht="26.25" customHeight="1" x14ac:dyDescent="0.15">
      <c r="A42" s="23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88"/>
      <c r="AL42" s="889"/>
      <c r="AM42" s="889"/>
      <c r="AN42" s="889"/>
      <c r="AO42" s="889"/>
      <c r="AP42" s="889"/>
      <c r="AQ42" s="889"/>
      <c r="AR42" s="889"/>
      <c r="AS42" s="889"/>
      <c r="AT42" s="889"/>
      <c r="AU42" s="889"/>
      <c r="AV42" s="889"/>
      <c r="AW42" s="889"/>
      <c r="AX42" s="889"/>
      <c r="AY42" s="889"/>
      <c r="AZ42" s="890"/>
      <c r="BA42" s="890"/>
      <c r="BB42" s="890"/>
      <c r="BC42" s="890"/>
      <c r="BD42" s="890"/>
      <c r="BE42" s="886"/>
      <c r="BF42" s="886"/>
      <c r="BG42" s="886"/>
      <c r="BH42" s="886"/>
      <c r="BI42" s="887"/>
      <c r="BJ42" s="230"/>
      <c r="BK42" s="230"/>
      <c r="BL42" s="230"/>
      <c r="BM42" s="230"/>
      <c r="BN42" s="230"/>
      <c r="BO42" s="243"/>
      <c r="BP42" s="243"/>
      <c r="BQ42" s="240">
        <v>36</v>
      </c>
      <c r="BR42" s="241"/>
      <c r="BS42" s="826"/>
      <c r="BT42" s="827"/>
      <c r="BU42" s="827"/>
      <c r="BV42" s="827"/>
      <c r="BW42" s="827"/>
      <c r="BX42" s="827"/>
      <c r="BY42" s="827"/>
      <c r="BZ42" s="827"/>
      <c r="CA42" s="827"/>
      <c r="CB42" s="827"/>
      <c r="CC42" s="827"/>
      <c r="CD42" s="827"/>
      <c r="CE42" s="827"/>
      <c r="CF42" s="827"/>
      <c r="CG42" s="82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24"/>
    </row>
    <row r="43" spans="1:131" s="225" customFormat="1" ht="26.25" customHeight="1" x14ac:dyDescent="0.15">
      <c r="A43" s="23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88"/>
      <c r="AL43" s="889"/>
      <c r="AM43" s="889"/>
      <c r="AN43" s="889"/>
      <c r="AO43" s="889"/>
      <c r="AP43" s="889"/>
      <c r="AQ43" s="889"/>
      <c r="AR43" s="889"/>
      <c r="AS43" s="889"/>
      <c r="AT43" s="889"/>
      <c r="AU43" s="889"/>
      <c r="AV43" s="889"/>
      <c r="AW43" s="889"/>
      <c r="AX43" s="889"/>
      <c r="AY43" s="889"/>
      <c r="AZ43" s="890"/>
      <c r="BA43" s="890"/>
      <c r="BB43" s="890"/>
      <c r="BC43" s="890"/>
      <c r="BD43" s="890"/>
      <c r="BE43" s="886"/>
      <c r="BF43" s="886"/>
      <c r="BG43" s="886"/>
      <c r="BH43" s="886"/>
      <c r="BI43" s="887"/>
      <c r="BJ43" s="230"/>
      <c r="BK43" s="230"/>
      <c r="BL43" s="230"/>
      <c r="BM43" s="230"/>
      <c r="BN43" s="230"/>
      <c r="BO43" s="243"/>
      <c r="BP43" s="243"/>
      <c r="BQ43" s="240">
        <v>37</v>
      </c>
      <c r="BR43" s="241"/>
      <c r="BS43" s="826"/>
      <c r="BT43" s="827"/>
      <c r="BU43" s="827"/>
      <c r="BV43" s="827"/>
      <c r="BW43" s="827"/>
      <c r="BX43" s="827"/>
      <c r="BY43" s="827"/>
      <c r="BZ43" s="827"/>
      <c r="CA43" s="827"/>
      <c r="CB43" s="827"/>
      <c r="CC43" s="827"/>
      <c r="CD43" s="827"/>
      <c r="CE43" s="827"/>
      <c r="CF43" s="827"/>
      <c r="CG43" s="82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24"/>
    </row>
    <row r="44" spans="1:131" s="225" customFormat="1" ht="26.25" customHeight="1" x14ac:dyDescent="0.15">
      <c r="A44" s="23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88"/>
      <c r="AL44" s="889"/>
      <c r="AM44" s="889"/>
      <c r="AN44" s="889"/>
      <c r="AO44" s="889"/>
      <c r="AP44" s="889"/>
      <c r="AQ44" s="889"/>
      <c r="AR44" s="889"/>
      <c r="AS44" s="889"/>
      <c r="AT44" s="889"/>
      <c r="AU44" s="889"/>
      <c r="AV44" s="889"/>
      <c r="AW44" s="889"/>
      <c r="AX44" s="889"/>
      <c r="AY44" s="889"/>
      <c r="AZ44" s="890"/>
      <c r="BA44" s="890"/>
      <c r="BB44" s="890"/>
      <c r="BC44" s="890"/>
      <c r="BD44" s="890"/>
      <c r="BE44" s="886"/>
      <c r="BF44" s="886"/>
      <c r="BG44" s="886"/>
      <c r="BH44" s="886"/>
      <c r="BI44" s="887"/>
      <c r="BJ44" s="230"/>
      <c r="BK44" s="230"/>
      <c r="BL44" s="230"/>
      <c r="BM44" s="230"/>
      <c r="BN44" s="230"/>
      <c r="BO44" s="243"/>
      <c r="BP44" s="243"/>
      <c r="BQ44" s="240">
        <v>38</v>
      </c>
      <c r="BR44" s="241"/>
      <c r="BS44" s="826"/>
      <c r="BT44" s="827"/>
      <c r="BU44" s="827"/>
      <c r="BV44" s="827"/>
      <c r="BW44" s="827"/>
      <c r="BX44" s="827"/>
      <c r="BY44" s="827"/>
      <c r="BZ44" s="827"/>
      <c r="CA44" s="827"/>
      <c r="CB44" s="827"/>
      <c r="CC44" s="827"/>
      <c r="CD44" s="827"/>
      <c r="CE44" s="827"/>
      <c r="CF44" s="827"/>
      <c r="CG44" s="82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24"/>
    </row>
    <row r="45" spans="1:131" s="225" customFormat="1" ht="26.25" customHeight="1" x14ac:dyDescent="0.15">
      <c r="A45" s="23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88"/>
      <c r="AL45" s="889"/>
      <c r="AM45" s="889"/>
      <c r="AN45" s="889"/>
      <c r="AO45" s="889"/>
      <c r="AP45" s="889"/>
      <c r="AQ45" s="889"/>
      <c r="AR45" s="889"/>
      <c r="AS45" s="889"/>
      <c r="AT45" s="889"/>
      <c r="AU45" s="889"/>
      <c r="AV45" s="889"/>
      <c r="AW45" s="889"/>
      <c r="AX45" s="889"/>
      <c r="AY45" s="889"/>
      <c r="AZ45" s="890"/>
      <c r="BA45" s="890"/>
      <c r="BB45" s="890"/>
      <c r="BC45" s="890"/>
      <c r="BD45" s="890"/>
      <c r="BE45" s="886"/>
      <c r="BF45" s="886"/>
      <c r="BG45" s="886"/>
      <c r="BH45" s="886"/>
      <c r="BI45" s="887"/>
      <c r="BJ45" s="230"/>
      <c r="BK45" s="230"/>
      <c r="BL45" s="230"/>
      <c r="BM45" s="230"/>
      <c r="BN45" s="230"/>
      <c r="BO45" s="243"/>
      <c r="BP45" s="243"/>
      <c r="BQ45" s="240">
        <v>39</v>
      </c>
      <c r="BR45" s="241"/>
      <c r="BS45" s="826"/>
      <c r="BT45" s="827"/>
      <c r="BU45" s="827"/>
      <c r="BV45" s="827"/>
      <c r="BW45" s="827"/>
      <c r="BX45" s="827"/>
      <c r="BY45" s="827"/>
      <c r="BZ45" s="827"/>
      <c r="CA45" s="827"/>
      <c r="CB45" s="827"/>
      <c r="CC45" s="827"/>
      <c r="CD45" s="827"/>
      <c r="CE45" s="827"/>
      <c r="CF45" s="827"/>
      <c r="CG45" s="82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24"/>
    </row>
    <row r="46" spans="1:131" s="225" customFormat="1" ht="26.25" customHeight="1" x14ac:dyDescent="0.15">
      <c r="A46" s="23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88"/>
      <c r="AL46" s="889"/>
      <c r="AM46" s="889"/>
      <c r="AN46" s="889"/>
      <c r="AO46" s="889"/>
      <c r="AP46" s="889"/>
      <c r="AQ46" s="889"/>
      <c r="AR46" s="889"/>
      <c r="AS46" s="889"/>
      <c r="AT46" s="889"/>
      <c r="AU46" s="889"/>
      <c r="AV46" s="889"/>
      <c r="AW46" s="889"/>
      <c r="AX46" s="889"/>
      <c r="AY46" s="889"/>
      <c r="AZ46" s="890"/>
      <c r="BA46" s="890"/>
      <c r="BB46" s="890"/>
      <c r="BC46" s="890"/>
      <c r="BD46" s="890"/>
      <c r="BE46" s="886"/>
      <c r="BF46" s="886"/>
      <c r="BG46" s="886"/>
      <c r="BH46" s="886"/>
      <c r="BI46" s="887"/>
      <c r="BJ46" s="230"/>
      <c r="BK46" s="230"/>
      <c r="BL46" s="230"/>
      <c r="BM46" s="230"/>
      <c r="BN46" s="230"/>
      <c r="BO46" s="243"/>
      <c r="BP46" s="243"/>
      <c r="BQ46" s="240">
        <v>40</v>
      </c>
      <c r="BR46" s="241"/>
      <c r="BS46" s="826"/>
      <c r="BT46" s="827"/>
      <c r="BU46" s="827"/>
      <c r="BV46" s="827"/>
      <c r="BW46" s="827"/>
      <c r="BX46" s="827"/>
      <c r="BY46" s="827"/>
      <c r="BZ46" s="827"/>
      <c r="CA46" s="827"/>
      <c r="CB46" s="827"/>
      <c r="CC46" s="827"/>
      <c r="CD46" s="827"/>
      <c r="CE46" s="827"/>
      <c r="CF46" s="827"/>
      <c r="CG46" s="82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24"/>
    </row>
    <row r="47" spans="1:131" s="225" customFormat="1" ht="26.25" customHeight="1" x14ac:dyDescent="0.15">
      <c r="A47" s="23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88"/>
      <c r="AL47" s="889"/>
      <c r="AM47" s="889"/>
      <c r="AN47" s="889"/>
      <c r="AO47" s="889"/>
      <c r="AP47" s="889"/>
      <c r="AQ47" s="889"/>
      <c r="AR47" s="889"/>
      <c r="AS47" s="889"/>
      <c r="AT47" s="889"/>
      <c r="AU47" s="889"/>
      <c r="AV47" s="889"/>
      <c r="AW47" s="889"/>
      <c r="AX47" s="889"/>
      <c r="AY47" s="889"/>
      <c r="AZ47" s="890"/>
      <c r="BA47" s="890"/>
      <c r="BB47" s="890"/>
      <c r="BC47" s="890"/>
      <c r="BD47" s="890"/>
      <c r="BE47" s="886"/>
      <c r="BF47" s="886"/>
      <c r="BG47" s="886"/>
      <c r="BH47" s="886"/>
      <c r="BI47" s="887"/>
      <c r="BJ47" s="230"/>
      <c r="BK47" s="230"/>
      <c r="BL47" s="230"/>
      <c r="BM47" s="230"/>
      <c r="BN47" s="230"/>
      <c r="BO47" s="243"/>
      <c r="BP47" s="243"/>
      <c r="BQ47" s="240">
        <v>41</v>
      </c>
      <c r="BR47" s="241"/>
      <c r="BS47" s="826"/>
      <c r="BT47" s="827"/>
      <c r="BU47" s="827"/>
      <c r="BV47" s="827"/>
      <c r="BW47" s="827"/>
      <c r="BX47" s="827"/>
      <c r="BY47" s="827"/>
      <c r="BZ47" s="827"/>
      <c r="CA47" s="827"/>
      <c r="CB47" s="827"/>
      <c r="CC47" s="827"/>
      <c r="CD47" s="827"/>
      <c r="CE47" s="827"/>
      <c r="CF47" s="827"/>
      <c r="CG47" s="82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24"/>
    </row>
    <row r="48" spans="1:131" s="225" customFormat="1" ht="26.25" customHeight="1" x14ac:dyDescent="0.15">
      <c r="A48" s="23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88"/>
      <c r="AL48" s="889"/>
      <c r="AM48" s="889"/>
      <c r="AN48" s="889"/>
      <c r="AO48" s="889"/>
      <c r="AP48" s="889"/>
      <c r="AQ48" s="889"/>
      <c r="AR48" s="889"/>
      <c r="AS48" s="889"/>
      <c r="AT48" s="889"/>
      <c r="AU48" s="889"/>
      <c r="AV48" s="889"/>
      <c r="AW48" s="889"/>
      <c r="AX48" s="889"/>
      <c r="AY48" s="889"/>
      <c r="AZ48" s="890"/>
      <c r="BA48" s="890"/>
      <c r="BB48" s="890"/>
      <c r="BC48" s="890"/>
      <c r="BD48" s="890"/>
      <c r="BE48" s="886"/>
      <c r="BF48" s="886"/>
      <c r="BG48" s="886"/>
      <c r="BH48" s="886"/>
      <c r="BI48" s="887"/>
      <c r="BJ48" s="230"/>
      <c r="BK48" s="230"/>
      <c r="BL48" s="230"/>
      <c r="BM48" s="230"/>
      <c r="BN48" s="230"/>
      <c r="BO48" s="243"/>
      <c r="BP48" s="243"/>
      <c r="BQ48" s="240">
        <v>42</v>
      </c>
      <c r="BR48" s="241"/>
      <c r="BS48" s="826"/>
      <c r="BT48" s="827"/>
      <c r="BU48" s="827"/>
      <c r="BV48" s="827"/>
      <c r="BW48" s="827"/>
      <c r="BX48" s="827"/>
      <c r="BY48" s="827"/>
      <c r="BZ48" s="827"/>
      <c r="CA48" s="827"/>
      <c r="CB48" s="827"/>
      <c r="CC48" s="827"/>
      <c r="CD48" s="827"/>
      <c r="CE48" s="827"/>
      <c r="CF48" s="827"/>
      <c r="CG48" s="82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24"/>
    </row>
    <row r="49" spans="1:131" s="225" customFormat="1" ht="26.25" customHeight="1" x14ac:dyDescent="0.15">
      <c r="A49" s="23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88"/>
      <c r="AL49" s="889"/>
      <c r="AM49" s="889"/>
      <c r="AN49" s="889"/>
      <c r="AO49" s="889"/>
      <c r="AP49" s="889"/>
      <c r="AQ49" s="889"/>
      <c r="AR49" s="889"/>
      <c r="AS49" s="889"/>
      <c r="AT49" s="889"/>
      <c r="AU49" s="889"/>
      <c r="AV49" s="889"/>
      <c r="AW49" s="889"/>
      <c r="AX49" s="889"/>
      <c r="AY49" s="889"/>
      <c r="AZ49" s="890"/>
      <c r="BA49" s="890"/>
      <c r="BB49" s="890"/>
      <c r="BC49" s="890"/>
      <c r="BD49" s="890"/>
      <c r="BE49" s="886"/>
      <c r="BF49" s="886"/>
      <c r="BG49" s="886"/>
      <c r="BH49" s="886"/>
      <c r="BI49" s="887"/>
      <c r="BJ49" s="230"/>
      <c r="BK49" s="230"/>
      <c r="BL49" s="230"/>
      <c r="BM49" s="230"/>
      <c r="BN49" s="230"/>
      <c r="BO49" s="243"/>
      <c r="BP49" s="243"/>
      <c r="BQ49" s="240">
        <v>43</v>
      </c>
      <c r="BR49" s="241"/>
      <c r="BS49" s="826"/>
      <c r="BT49" s="827"/>
      <c r="BU49" s="827"/>
      <c r="BV49" s="827"/>
      <c r="BW49" s="827"/>
      <c r="BX49" s="827"/>
      <c r="BY49" s="827"/>
      <c r="BZ49" s="827"/>
      <c r="CA49" s="827"/>
      <c r="CB49" s="827"/>
      <c r="CC49" s="827"/>
      <c r="CD49" s="827"/>
      <c r="CE49" s="827"/>
      <c r="CF49" s="827"/>
      <c r="CG49" s="82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24"/>
    </row>
    <row r="50" spans="1:131" s="225" customFormat="1" ht="26.25" customHeight="1" x14ac:dyDescent="0.15">
      <c r="A50" s="239">
        <v>23</v>
      </c>
      <c r="B50" s="813"/>
      <c r="C50" s="814"/>
      <c r="D50" s="814"/>
      <c r="E50" s="814"/>
      <c r="F50" s="814"/>
      <c r="G50" s="814"/>
      <c r="H50" s="814"/>
      <c r="I50" s="814"/>
      <c r="J50" s="814"/>
      <c r="K50" s="814"/>
      <c r="L50" s="814"/>
      <c r="M50" s="814"/>
      <c r="N50" s="814"/>
      <c r="O50" s="814"/>
      <c r="P50" s="815"/>
      <c r="Q50" s="891"/>
      <c r="R50" s="892"/>
      <c r="S50" s="892"/>
      <c r="T50" s="892"/>
      <c r="U50" s="892"/>
      <c r="V50" s="892"/>
      <c r="W50" s="892"/>
      <c r="X50" s="892"/>
      <c r="Y50" s="892"/>
      <c r="Z50" s="892"/>
      <c r="AA50" s="892"/>
      <c r="AB50" s="892"/>
      <c r="AC50" s="892"/>
      <c r="AD50" s="892"/>
      <c r="AE50" s="893"/>
      <c r="AF50" s="819"/>
      <c r="AG50" s="820"/>
      <c r="AH50" s="820"/>
      <c r="AI50" s="820"/>
      <c r="AJ50" s="821"/>
      <c r="AK50" s="894"/>
      <c r="AL50" s="892"/>
      <c r="AM50" s="892"/>
      <c r="AN50" s="892"/>
      <c r="AO50" s="892"/>
      <c r="AP50" s="892"/>
      <c r="AQ50" s="892"/>
      <c r="AR50" s="892"/>
      <c r="AS50" s="892"/>
      <c r="AT50" s="892"/>
      <c r="AU50" s="892"/>
      <c r="AV50" s="892"/>
      <c r="AW50" s="892"/>
      <c r="AX50" s="892"/>
      <c r="AY50" s="892"/>
      <c r="AZ50" s="895"/>
      <c r="BA50" s="895"/>
      <c r="BB50" s="895"/>
      <c r="BC50" s="895"/>
      <c r="BD50" s="895"/>
      <c r="BE50" s="886"/>
      <c r="BF50" s="886"/>
      <c r="BG50" s="886"/>
      <c r="BH50" s="886"/>
      <c r="BI50" s="887"/>
      <c r="BJ50" s="230"/>
      <c r="BK50" s="230"/>
      <c r="BL50" s="230"/>
      <c r="BM50" s="230"/>
      <c r="BN50" s="230"/>
      <c r="BO50" s="243"/>
      <c r="BP50" s="243"/>
      <c r="BQ50" s="240">
        <v>44</v>
      </c>
      <c r="BR50" s="241"/>
      <c r="BS50" s="826"/>
      <c r="BT50" s="827"/>
      <c r="BU50" s="827"/>
      <c r="BV50" s="827"/>
      <c r="BW50" s="827"/>
      <c r="BX50" s="827"/>
      <c r="BY50" s="827"/>
      <c r="BZ50" s="827"/>
      <c r="CA50" s="827"/>
      <c r="CB50" s="827"/>
      <c r="CC50" s="827"/>
      <c r="CD50" s="827"/>
      <c r="CE50" s="827"/>
      <c r="CF50" s="827"/>
      <c r="CG50" s="82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24"/>
    </row>
    <row r="51" spans="1:131" s="225" customFormat="1" ht="26.25" customHeight="1" x14ac:dyDescent="0.15">
      <c r="A51" s="239">
        <v>24</v>
      </c>
      <c r="B51" s="813"/>
      <c r="C51" s="814"/>
      <c r="D51" s="814"/>
      <c r="E51" s="814"/>
      <c r="F51" s="814"/>
      <c r="G51" s="814"/>
      <c r="H51" s="814"/>
      <c r="I51" s="814"/>
      <c r="J51" s="814"/>
      <c r="K51" s="814"/>
      <c r="L51" s="814"/>
      <c r="M51" s="814"/>
      <c r="N51" s="814"/>
      <c r="O51" s="814"/>
      <c r="P51" s="815"/>
      <c r="Q51" s="891"/>
      <c r="R51" s="892"/>
      <c r="S51" s="892"/>
      <c r="T51" s="892"/>
      <c r="U51" s="892"/>
      <c r="V51" s="892"/>
      <c r="W51" s="892"/>
      <c r="X51" s="892"/>
      <c r="Y51" s="892"/>
      <c r="Z51" s="892"/>
      <c r="AA51" s="892"/>
      <c r="AB51" s="892"/>
      <c r="AC51" s="892"/>
      <c r="AD51" s="892"/>
      <c r="AE51" s="893"/>
      <c r="AF51" s="819"/>
      <c r="AG51" s="820"/>
      <c r="AH51" s="820"/>
      <c r="AI51" s="820"/>
      <c r="AJ51" s="821"/>
      <c r="AK51" s="894"/>
      <c r="AL51" s="892"/>
      <c r="AM51" s="892"/>
      <c r="AN51" s="892"/>
      <c r="AO51" s="892"/>
      <c r="AP51" s="892"/>
      <c r="AQ51" s="892"/>
      <c r="AR51" s="892"/>
      <c r="AS51" s="892"/>
      <c r="AT51" s="892"/>
      <c r="AU51" s="892"/>
      <c r="AV51" s="892"/>
      <c r="AW51" s="892"/>
      <c r="AX51" s="892"/>
      <c r="AY51" s="892"/>
      <c r="AZ51" s="895"/>
      <c r="BA51" s="895"/>
      <c r="BB51" s="895"/>
      <c r="BC51" s="895"/>
      <c r="BD51" s="895"/>
      <c r="BE51" s="886"/>
      <c r="BF51" s="886"/>
      <c r="BG51" s="886"/>
      <c r="BH51" s="886"/>
      <c r="BI51" s="887"/>
      <c r="BJ51" s="230"/>
      <c r="BK51" s="230"/>
      <c r="BL51" s="230"/>
      <c r="BM51" s="230"/>
      <c r="BN51" s="230"/>
      <c r="BO51" s="243"/>
      <c r="BP51" s="243"/>
      <c r="BQ51" s="240">
        <v>45</v>
      </c>
      <c r="BR51" s="241"/>
      <c r="BS51" s="826"/>
      <c r="BT51" s="827"/>
      <c r="BU51" s="827"/>
      <c r="BV51" s="827"/>
      <c r="BW51" s="827"/>
      <c r="BX51" s="827"/>
      <c r="BY51" s="827"/>
      <c r="BZ51" s="827"/>
      <c r="CA51" s="827"/>
      <c r="CB51" s="827"/>
      <c r="CC51" s="827"/>
      <c r="CD51" s="827"/>
      <c r="CE51" s="827"/>
      <c r="CF51" s="827"/>
      <c r="CG51" s="82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24"/>
    </row>
    <row r="52" spans="1:131" s="225" customFormat="1" ht="26.25" customHeight="1" x14ac:dyDescent="0.15">
      <c r="A52" s="239">
        <v>25</v>
      </c>
      <c r="B52" s="813"/>
      <c r="C52" s="814"/>
      <c r="D52" s="814"/>
      <c r="E52" s="814"/>
      <c r="F52" s="814"/>
      <c r="G52" s="814"/>
      <c r="H52" s="814"/>
      <c r="I52" s="814"/>
      <c r="J52" s="814"/>
      <c r="K52" s="814"/>
      <c r="L52" s="814"/>
      <c r="M52" s="814"/>
      <c r="N52" s="814"/>
      <c r="O52" s="814"/>
      <c r="P52" s="815"/>
      <c r="Q52" s="891"/>
      <c r="R52" s="892"/>
      <c r="S52" s="892"/>
      <c r="T52" s="892"/>
      <c r="U52" s="892"/>
      <c r="V52" s="892"/>
      <c r="W52" s="892"/>
      <c r="X52" s="892"/>
      <c r="Y52" s="892"/>
      <c r="Z52" s="892"/>
      <c r="AA52" s="892"/>
      <c r="AB52" s="892"/>
      <c r="AC52" s="892"/>
      <c r="AD52" s="892"/>
      <c r="AE52" s="893"/>
      <c r="AF52" s="819"/>
      <c r="AG52" s="820"/>
      <c r="AH52" s="820"/>
      <c r="AI52" s="820"/>
      <c r="AJ52" s="821"/>
      <c r="AK52" s="894"/>
      <c r="AL52" s="892"/>
      <c r="AM52" s="892"/>
      <c r="AN52" s="892"/>
      <c r="AO52" s="892"/>
      <c r="AP52" s="892"/>
      <c r="AQ52" s="892"/>
      <c r="AR52" s="892"/>
      <c r="AS52" s="892"/>
      <c r="AT52" s="892"/>
      <c r="AU52" s="892"/>
      <c r="AV52" s="892"/>
      <c r="AW52" s="892"/>
      <c r="AX52" s="892"/>
      <c r="AY52" s="892"/>
      <c r="AZ52" s="895"/>
      <c r="BA52" s="895"/>
      <c r="BB52" s="895"/>
      <c r="BC52" s="895"/>
      <c r="BD52" s="895"/>
      <c r="BE52" s="886"/>
      <c r="BF52" s="886"/>
      <c r="BG52" s="886"/>
      <c r="BH52" s="886"/>
      <c r="BI52" s="887"/>
      <c r="BJ52" s="230"/>
      <c r="BK52" s="230"/>
      <c r="BL52" s="230"/>
      <c r="BM52" s="230"/>
      <c r="BN52" s="230"/>
      <c r="BO52" s="243"/>
      <c r="BP52" s="243"/>
      <c r="BQ52" s="240">
        <v>46</v>
      </c>
      <c r="BR52" s="241"/>
      <c r="BS52" s="826"/>
      <c r="BT52" s="827"/>
      <c r="BU52" s="827"/>
      <c r="BV52" s="827"/>
      <c r="BW52" s="827"/>
      <c r="BX52" s="827"/>
      <c r="BY52" s="827"/>
      <c r="BZ52" s="827"/>
      <c r="CA52" s="827"/>
      <c r="CB52" s="827"/>
      <c r="CC52" s="827"/>
      <c r="CD52" s="827"/>
      <c r="CE52" s="827"/>
      <c r="CF52" s="827"/>
      <c r="CG52" s="82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24"/>
    </row>
    <row r="53" spans="1:131" s="225" customFormat="1" ht="26.25" customHeight="1" x14ac:dyDescent="0.15">
      <c r="A53" s="239">
        <v>26</v>
      </c>
      <c r="B53" s="813"/>
      <c r="C53" s="814"/>
      <c r="D53" s="814"/>
      <c r="E53" s="814"/>
      <c r="F53" s="814"/>
      <c r="G53" s="814"/>
      <c r="H53" s="814"/>
      <c r="I53" s="814"/>
      <c r="J53" s="814"/>
      <c r="K53" s="814"/>
      <c r="L53" s="814"/>
      <c r="M53" s="814"/>
      <c r="N53" s="814"/>
      <c r="O53" s="814"/>
      <c r="P53" s="815"/>
      <c r="Q53" s="891"/>
      <c r="R53" s="892"/>
      <c r="S53" s="892"/>
      <c r="T53" s="892"/>
      <c r="U53" s="892"/>
      <c r="V53" s="892"/>
      <c r="W53" s="892"/>
      <c r="X53" s="892"/>
      <c r="Y53" s="892"/>
      <c r="Z53" s="892"/>
      <c r="AA53" s="892"/>
      <c r="AB53" s="892"/>
      <c r="AC53" s="892"/>
      <c r="AD53" s="892"/>
      <c r="AE53" s="893"/>
      <c r="AF53" s="819"/>
      <c r="AG53" s="820"/>
      <c r="AH53" s="820"/>
      <c r="AI53" s="820"/>
      <c r="AJ53" s="821"/>
      <c r="AK53" s="894"/>
      <c r="AL53" s="892"/>
      <c r="AM53" s="892"/>
      <c r="AN53" s="892"/>
      <c r="AO53" s="892"/>
      <c r="AP53" s="892"/>
      <c r="AQ53" s="892"/>
      <c r="AR53" s="892"/>
      <c r="AS53" s="892"/>
      <c r="AT53" s="892"/>
      <c r="AU53" s="892"/>
      <c r="AV53" s="892"/>
      <c r="AW53" s="892"/>
      <c r="AX53" s="892"/>
      <c r="AY53" s="892"/>
      <c r="AZ53" s="895"/>
      <c r="BA53" s="895"/>
      <c r="BB53" s="895"/>
      <c r="BC53" s="895"/>
      <c r="BD53" s="895"/>
      <c r="BE53" s="886"/>
      <c r="BF53" s="886"/>
      <c r="BG53" s="886"/>
      <c r="BH53" s="886"/>
      <c r="BI53" s="887"/>
      <c r="BJ53" s="230"/>
      <c r="BK53" s="230"/>
      <c r="BL53" s="230"/>
      <c r="BM53" s="230"/>
      <c r="BN53" s="230"/>
      <c r="BO53" s="243"/>
      <c r="BP53" s="243"/>
      <c r="BQ53" s="240">
        <v>47</v>
      </c>
      <c r="BR53" s="241"/>
      <c r="BS53" s="826"/>
      <c r="BT53" s="827"/>
      <c r="BU53" s="827"/>
      <c r="BV53" s="827"/>
      <c r="BW53" s="827"/>
      <c r="BX53" s="827"/>
      <c r="BY53" s="827"/>
      <c r="BZ53" s="827"/>
      <c r="CA53" s="827"/>
      <c r="CB53" s="827"/>
      <c r="CC53" s="827"/>
      <c r="CD53" s="827"/>
      <c r="CE53" s="827"/>
      <c r="CF53" s="827"/>
      <c r="CG53" s="82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24"/>
    </row>
    <row r="54" spans="1:131" s="225" customFormat="1" ht="26.25" customHeight="1" x14ac:dyDescent="0.15">
      <c r="A54" s="239">
        <v>27</v>
      </c>
      <c r="B54" s="813"/>
      <c r="C54" s="814"/>
      <c r="D54" s="814"/>
      <c r="E54" s="814"/>
      <c r="F54" s="814"/>
      <c r="G54" s="814"/>
      <c r="H54" s="814"/>
      <c r="I54" s="814"/>
      <c r="J54" s="814"/>
      <c r="K54" s="814"/>
      <c r="L54" s="814"/>
      <c r="M54" s="814"/>
      <c r="N54" s="814"/>
      <c r="O54" s="814"/>
      <c r="P54" s="815"/>
      <c r="Q54" s="891"/>
      <c r="R54" s="892"/>
      <c r="S54" s="892"/>
      <c r="T54" s="892"/>
      <c r="U54" s="892"/>
      <c r="V54" s="892"/>
      <c r="W54" s="892"/>
      <c r="X54" s="892"/>
      <c r="Y54" s="892"/>
      <c r="Z54" s="892"/>
      <c r="AA54" s="892"/>
      <c r="AB54" s="892"/>
      <c r="AC54" s="892"/>
      <c r="AD54" s="892"/>
      <c r="AE54" s="893"/>
      <c r="AF54" s="819"/>
      <c r="AG54" s="820"/>
      <c r="AH54" s="820"/>
      <c r="AI54" s="820"/>
      <c r="AJ54" s="821"/>
      <c r="AK54" s="894"/>
      <c r="AL54" s="892"/>
      <c r="AM54" s="892"/>
      <c r="AN54" s="892"/>
      <c r="AO54" s="892"/>
      <c r="AP54" s="892"/>
      <c r="AQ54" s="892"/>
      <c r="AR54" s="892"/>
      <c r="AS54" s="892"/>
      <c r="AT54" s="892"/>
      <c r="AU54" s="892"/>
      <c r="AV54" s="892"/>
      <c r="AW54" s="892"/>
      <c r="AX54" s="892"/>
      <c r="AY54" s="892"/>
      <c r="AZ54" s="895"/>
      <c r="BA54" s="895"/>
      <c r="BB54" s="895"/>
      <c r="BC54" s="895"/>
      <c r="BD54" s="895"/>
      <c r="BE54" s="886"/>
      <c r="BF54" s="886"/>
      <c r="BG54" s="886"/>
      <c r="BH54" s="886"/>
      <c r="BI54" s="887"/>
      <c r="BJ54" s="230"/>
      <c r="BK54" s="230"/>
      <c r="BL54" s="230"/>
      <c r="BM54" s="230"/>
      <c r="BN54" s="230"/>
      <c r="BO54" s="243"/>
      <c r="BP54" s="243"/>
      <c r="BQ54" s="240">
        <v>48</v>
      </c>
      <c r="BR54" s="241"/>
      <c r="BS54" s="826"/>
      <c r="BT54" s="827"/>
      <c r="BU54" s="827"/>
      <c r="BV54" s="827"/>
      <c r="BW54" s="827"/>
      <c r="BX54" s="827"/>
      <c r="BY54" s="827"/>
      <c r="BZ54" s="827"/>
      <c r="CA54" s="827"/>
      <c r="CB54" s="827"/>
      <c r="CC54" s="827"/>
      <c r="CD54" s="827"/>
      <c r="CE54" s="827"/>
      <c r="CF54" s="827"/>
      <c r="CG54" s="82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24"/>
    </row>
    <row r="55" spans="1:131" s="225" customFormat="1" ht="26.25" customHeight="1" x14ac:dyDescent="0.15">
      <c r="A55" s="239">
        <v>28</v>
      </c>
      <c r="B55" s="813"/>
      <c r="C55" s="814"/>
      <c r="D55" s="814"/>
      <c r="E55" s="814"/>
      <c r="F55" s="814"/>
      <c r="G55" s="814"/>
      <c r="H55" s="814"/>
      <c r="I55" s="814"/>
      <c r="J55" s="814"/>
      <c r="K55" s="814"/>
      <c r="L55" s="814"/>
      <c r="M55" s="814"/>
      <c r="N55" s="814"/>
      <c r="O55" s="814"/>
      <c r="P55" s="815"/>
      <c r="Q55" s="891"/>
      <c r="R55" s="892"/>
      <c r="S55" s="892"/>
      <c r="T55" s="892"/>
      <c r="U55" s="892"/>
      <c r="V55" s="892"/>
      <c r="W55" s="892"/>
      <c r="X55" s="892"/>
      <c r="Y55" s="892"/>
      <c r="Z55" s="892"/>
      <c r="AA55" s="892"/>
      <c r="AB55" s="892"/>
      <c r="AC55" s="892"/>
      <c r="AD55" s="892"/>
      <c r="AE55" s="893"/>
      <c r="AF55" s="819"/>
      <c r="AG55" s="820"/>
      <c r="AH55" s="820"/>
      <c r="AI55" s="820"/>
      <c r="AJ55" s="821"/>
      <c r="AK55" s="894"/>
      <c r="AL55" s="892"/>
      <c r="AM55" s="892"/>
      <c r="AN55" s="892"/>
      <c r="AO55" s="892"/>
      <c r="AP55" s="892"/>
      <c r="AQ55" s="892"/>
      <c r="AR55" s="892"/>
      <c r="AS55" s="892"/>
      <c r="AT55" s="892"/>
      <c r="AU55" s="892"/>
      <c r="AV55" s="892"/>
      <c r="AW55" s="892"/>
      <c r="AX55" s="892"/>
      <c r="AY55" s="892"/>
      <c r="AZ55" s="895"/>
      <c r="BA55" s="895"/>
      <c r="BB55" s="895"/>
      <c r="BC55" s="895"/>
      <c r="BD55" s="895"/>
      <c r="BE55" s="886"/>
      <c r="BF55" s="886"/>
      <c r="BG55" s="886"/>
      <c r="BH55" s="886"/>
      <c r="BI55" s="887"/>
      <c r="BJ55" s="230"/>
      <c r="BK55" s="230"/>
      <c r="BL55" s="230"/>
      <c r="BM55" s="230"/>
      <c r="BN55" s="230"/>
      <c r="BO55" s="243"/>
      <c r="BP55" s="243"/>
      <c r="BQ55" s="240">
        <v>49</v>
      </c>
      <c r="BR55" s="241"/>
      <c r="BS55" s="826"/>
      <c r="BT55" s="827"/>
      <c r="BU55" s="827"/>
      <c r="BV55" s="827"/>
      <c r="BW55" s="827"/>
      <c r="BX55" s="827"/>
      <c r="BY55" s="827"/>
      <c r="BZ55" s="827"/>
      <c r="CA55" s="827"/>
      <c r="CB55" s="827"/>
      <c r="CC55" s="827"/>
      <c r="CD55" s="827"/>
      <c r="CE55" s="827"/>
      <c r="CF55" s="827"/>
      <c r="CG55" s="82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24"/>
    </row>
    <row r="56" spans="1:131" s="225" customFormat="1" ht="26.25" customHeight="1" x14ac:dyDescent="0.15">
      <c r="A56" s="239">
        <v>29</v>
      </c>
      <c r="B56" s="813"/>
      <c r="C56" s="814"/>
      <c r="D56" s="814"/>
      <c r="E56" s="814"/>
      <c r="F56" s="814"/>
      <c r="G56" s="814"/>
      <c r="H56" s="814"/>
      <c r="I56" s="814"/>
      <c r="J56" s="814"/>
      <c r="K56" s="814"/>
      <c r="L56" s="814"/>
      <c r="M56" s="814"/>
      <c r="N56" s="814"/>
      <c r="O56" s="814"/>
      <c r="P56" s="815"/>
      <c r="Q56" s="891"/>
      <c r="R56" s="892"/>
      <c r="S56" s="892"/>
      <c r="T56" s="892"/>
      <c r="U56" s="892"/>
      <c r="V56" s="892"/>
      <c r="W56" s="892"/>
      <c r="X56" s="892"/>
      <c r="Y56" s="892"/>
      <c r="Z56" s="892"/>
      <c r="AA56" s="892"/>
      <c r="AB56" s="892"/>
      <c r="AC56" s="892"/>
      <c r="AD56" s="892"/>
      <c r="AE56" s="893"/>
      <c r="AF56" s="819"/>
      <c r="AG56" s="820"/>
      <c r="AH56" s="820"/>
      <c r="AI56" s="820"/>
      <c r="AJ56" s="821"/>
      <c r="AK56" s="894"/>
      <c r="AL56" s="892"/>
      <c r="AM56" s="892"/>
      <c r="AN56" s="892"/>
      <c r="AO56" s="892"/>
      <c r="AP56" s="892"/>
      <c r="AQ56" s="892"/>
      <c r="AR56" s="892"/>
      <c r="AS56" s="892"/>
      <c r="AT56" s="892"/>
      <c r="AU56" s="892"/>
      <c r="AV56" s="892"/>
      <c r="AW56" s="892"/>
      <c r="AX56" s="892"/>
      <c r="AY56" s="892"/>
      <c r="AZ56" s="895"/>
      <c r="BA56" s="895"/>
      <c r="BB56" s="895"/>
      <c r="BC56" s="895"/>
      <c r="BD56" s="895"/>
      <c r="BE56" s="886"/>
      <c r="BF56" s="886"/>
      <c r="BG56" s="886"/>
      <c r="BH56" s="886"/>
      <c r="BI56" s="887"/>
      <c r="BJ56" s="230"/>
      <c r="BK56" s="230"/>
      <c r="BL56" s="230"/>
      <c r="BM56" s="230"/>
      <c r="BN56" s="230"/>
      <c r="BO56" s="243"/>
      <c r="BP56" s="243"/>
      <c r="BQ56" s="240">
        <v>50</v>
      </c>
      <c r="BR56" s="241"/>
      <c r="BS56" s="826"/>
      <c r="BT56" s="827"/>
      <c r="BU56" s="827"/>
      <c r="BV56" s="827"/>
      <c r="BW56" s="827"/>
      <c r="BX56" s="827"/>
      <c r="BY56" s="827"/>
      <c r="BZ56" s="827"/>
      <c r="CA56" s="827"/>
      <c r="CB56" s="827"/>
      <c r="CC56" s="827"/>
      <c r="CD56" s="827"/>
      <c r="CE56" s="827"/>
      <c r="CF56" s="827"/>
      <c r="CG56" s="82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24"/>
    </row>
    <row r="57" spans="1:131" s="225" customFormat="1" ht="26.25" customHeight="1" x14ac:dyDescent="0.15">
      <c r="A57" s="239">
        <v>30</v>
      </c>
      <c r="B57" s="813"/>
      <c r="C57" s="814"/>
      <c r="D57" s="814"/>
      <c r="E57" s="814"/>
      <c r="F57" s="814"/>
      <c r="G57" s="814"/>
      <c r="H57" s="814"/>
      <c r="I57" s="814"/>
      <c r="J57" s="814"/>
      <c r="K57" s="814"/>
      <c r="L57" s="814"/>
      <c r="M57" s="814"/>
      <c r="N57" s="814"/>
      <c r="O57" s="814"/>
      <c r="P57" s="815"/>
      <c r="Q57" s="891"/>
      <c r="R57" s="892"/>
      <c r="S57" s="892"/>
      <c r="T57" s="892"/>
      <c r="U57" s="892"/>
      <c r="V57" s="892"/>
      <c r="W57" s="892"/>
      <c r="X57" s="892"/>
      <c r="Y57" s="892"/>
      <c r="Z57" s="892"/>
      <c r="AA57" s="892"/>
      <c r="AB57" s="892"/>
      <c r="AC57" s="892"/>
      <c r="AD57" s="892"/>
      <c r="AE57" s="893"/>
      <c r="AF57" s="819"/>
      <c r="AG57" s="820"/>
      <c r="AH57" s="820"/>
      <c r="AI57" s="820"/>
      <c r="AJ57" s="821"/>
      <c r="AK57" s="894"/>
      <c r="AL57" s="892"/>
      <c r="AM57" s="892"/>
      <c r="AN57" s="892"/>
      <c r="AO57" s="892"/>
      <c r="AP57" s="892"/>
      <c r="AQ57" s="892"/>
      <c r="AR57" s="892"/>
      <c r="AS57" s="892"/>
      <c r="AT57" s="892"/>
      <c r="AU57" s="892"/>
      <c r="AV57" s="892"/>
      <c r="AW57" s="892"/>
      <c r="AX57" s="892"/>
      <c r="AY57" s="892"/>
      <c r="AZ57" s="895"/>
      <c r="BA57" s="895"/>
      <c r="BB57" s="895"/>
      <c r="BC57" s="895"/>
      <c r="BD57" s="895"/>
      <c r="BE57" s="886"/>
      <c r="BF57" s="886"/>
      <c r="BG57" s="886"/>
      <c r="BH57" s="886"/>
      <c r="BI57" s="887"/>
      <c r="BJ57" s="230"/>
      <c r="BK57" s="230"/>
      <c r="BL57" s="230"/>
      <c r="BM57" s="230"/>
      <c r="BN57" s="230"/>
      <c r="BO57" s="243"/>
      <c r="BP57" s="243"/>
      <c r="BQ57" s="240">
        <v>51</v>
      </c>
      <c r="BR57" s="241"/>
      <c r="BS57" s="826"/>
      <c r="BT57" s="827"/>
      <c r="BU57" s="827"/>
      <c r="BV57" s="827"/>
      <c r="BW57" s="827"/>
      <c r="BX57" s="827"/>
      <c r="BY57" s="827"/>
      <c r="BZ57" s="827"/>
      <c r="CA57" s="827"/>
      <c r="CB57" s="827"/>
      <c r="CC57" s="827"/>
      <c r="CD57" s="827"/>
      <c r="CE57" s="827"/>
      <c r="CF57" s="827"/>
      <c r="CG57" s="82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24"/>
    </row>
    <row r="58" spans="1:131" s="225" customFormat="1" ht="26.25" customHeight="1" x14ac:dyDescent="0.15">
      <c r="A58" s="239">
        <v>31</v>
      </c>
      <c r="B58" s="813"/>
      <c r="C58" s="814"/>
      <c r="D58" s="814"/>
      <c r="E58" s="814"/>
      <c r="F58" s="814"/>
      <c r="G58" s="814"/>
      <c r="H58" s="814"/>
      <c r="I58" s="814"/>
      <c r="J58" s="814"/>
      <c r="K58" s="814"/>
      <c r="L58" s="814"/>
      <c r="M58" s="814"/>
      <c r="N58" s="814"/>
      <c r="O58" s="814"/>
      <c r="P58" s="815"/>
      <c r="Q58" s="891"/>
      <c r="R58" s="892"/>
      <c r="S58" s="892"/>
      <c r="T58" s="892"/>
      <c r="U58" s="892"/>
      <c r="V58" s="892"/>
      <c r="W58" s="892"/>
      <c r="X58" s="892"/>
      <c r="Y58" s="892"/>
      <c r="Z58" s="892"/>
      <c r="AA58" s="892"/>
      <c r="AB58" s="892"/>
      <c r="AC58" s="892"/>
      <c r="AD58" s="892"/>
      <c r="AE58" s="893"/>
      <c r="AF58" s="819"/>
      <c r="AG58" s="820"/>
      <c r="AH58" s="820"/>
      <c r="AI58" s="820"/>
      <c r="AJ58" s="821"/>
      <c r="AK58" s="894"/>
      <c r="AL58" s="892"/>
      <c r="AM58" s="892"/>
      <c r="AN58" s="892"/>
      <c r="AO58" s="892"/>
      <c r="AP58" s="892"/>
      <c r="AQ58" s="892"/>
      <c r="AR58" s="892"/>
      <c r="AS58" s="892"/>
      <c r="AT58" s="892"/>
      <c r="AU58" s="892"/>
      <c r="AV58" s="892"/>
      <c r="AW58" s="892"/>
      <c r="AX58" s="892"/>
      <c r="AY58" s="892"/>
      <c r="AZ58" s="895"/>
      <c r="BA58" s="895"/>
      <c r="BB58" s="895"/>
      <c r="BC58" s="895"/>
      <c r="BD58" s="895"/>
      <c r="BE58" s="886"/>
      <c r="BF58" s="886"/>
      <c r="BG58" s="886"/>
      <c r="BH58" s="886"/>
      <c r="BI58" s="887"/>
      <c r="BJ58" s="230"/>
      <c r="BK58" s="230"/>
      <c r="BL58" s="230"/>
      <c r="BM58" s="230"/>
      <c r="BN58" s="230"/>
      <c r="BO58" s="243"/>
      <c r="BP58" s="243"/>
      <c r="BQ58" s="240">
        <v>52</v>
      </c>
      <c r="BR58" s="241"/>
      <c r="BS58" s="826"/>
      <c r="BT58" s="827"/>
      <c r="BU58" s="827"/>
      <c r="BV58" s="827"/>
      <c r="BW58" s="827"/>
      <c r="BX58" s="827"/>
      <c r="BY58" s="827"/>
      <c r="BZ58" s="827"/>
      <c r="CA58" s="827"/>
      <c r="CB58" s="827"/>
      <c r="CC58" s="827"/>
      <c r="CD58" s="827"/>
      <c r="CE58" s="827"/>
      <c r="CF58" s="827"/>
      <c r="CG58" s="82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24"/>
    </row>
    <row r="59" spans="1:131" s="225" customFormat="1" ht="26.25" customHeight="1" x14ac:dyDescent="0.15">
      <c r="A59" s="239">
        <v>32</v>
      </c>
      <c r="B59" s="813"/>
      <c r="C59" s="814"/>
      <c r="D59" s="814"/>
      <c r="E59" s="814"/>
      <c r="F59" s="814"/>
      <c r="G59" s="814"/>
      <c r="H59" s="814"/>
      <c r="I59" s="814"/>
      <c r="J59" s="814"/>
      <c r="K59" s="814"/>
      <c r="L59" s="814"/>
      <c r="M59" s="814"/>
      <c r="N59" s="814"/>
      <c r="O59" s="814"/>
      <c r="P59" s="815"/>
      <c r="Q59" s="891"/>
      <c r="R59" s="892"/>
      <c r="S59" s="892"/>
      <c r="T59" s="892"/>
      <c r="U59" s="892"/>
      <c r="V59" s="892"/>
      <c r="W59" s="892"/>
      <c r="X59" s="892"/>
      <c r="Y59" s="892"/>
      <c r="Z59" s="892"/>
      <c r="AA59" s="892"/>
      <c r="AB59" s="892"/>
      <c r="AC59" s="892"/>
      <c r="AD59" s="892"/>
      <c r="AE59" s="893"/>
      <c r="AF59" s="819"/>
      <c r="AG59" s="820"/>
      <c r="AH59" s="820"/>
      <c r="AI59" s="820"/>
      <c r="AJ59" s="821"/>
      <c r="AK59" s="894"/>
      <c r="AL59" s="892"/>
      <c r="AM59" s="892"/>
      <c r="AN59" s="892"/>
      <c r="AO59" s="892"/>
      <c r="AP59" s="892"/>
      <c r="AQ59" s="892"/>
      <c r="AR59" s="892"/>
      <c r="AS59" s="892"/>
      <c r="AT59" s="892"/>
      <c r="AU59" s="892"/>
      <c r="AV59" s="892"/>
      <c r="AW59" s="892"/>
      <c r="AX59" s="892"/>
      <c r="AY59" s="892"/>
      <c r="AZ59" s="895"/>
      <c r="BA59" s="895"/>
      <c r="BB59" s="895"/>
      <c r="BC59" s="895"/>
      <c r="BD59" s="895"/>
      <c r="BE59" s="886"/>
      <c r="BF59" s="886"/>
      <c r="BG59" s="886"/>
      <c r="BH59" s="886"/>
      <c r="BI59" s="887"/>
      <c r="BJ59" s="230"/>
      <c r="BK59" s="230"/>
      <c r="BL59" s="230"/>
      <c r="BM59" s="230"/>
      <c r="BN59" s="230"/>
      <c r="BO59" s="243"/>
      <c r="BP59" s="243"/>
      <c r="BQ59" s="240">
        <v>53</v>
      </c>
      <c r="BR59" s="241"/>
      <c r="BS59" s="826"/>
      <c r="BT59" s="827"/>
      <c r="BU59" s="827"/>
      <c r="BV59" s="827"/>
      <c r="BW59" s="827"/>
      <c r="BX59" s="827"/>
      <c r="BY59" s="827"/>
      <c r="BZ59" s="827"/>
      <c r="CA59" s="827"/>
      <c r="CB59" s="827"/>
      <c r="CC59" s="827"/>
      <c r="CD59" s="827"/>
      <c r="CE59" s="827"/>
      <c r="CF59" s="827"/>
      <c r="CG59" s="82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24"/>
    </row>
    <row r="60" spans="1:131" s="225" customFormat="1" ht="26.25" customHeight="1" x14ac:dyDescent="0.15">
      <c r="A60" s="239">
        <v>33</v>
      </c>
      <c r="B60" s="813"/>
      <c r="C60" s="814"/>
      <c r="D60" s="814"/>
      <c r="E60" s="814"/>
      <c r="F60" s="814"/>
      <c r="G60" s="814"/>
      <c r="H60" s="814"/>
      <c r="I60" s="814"/>
      <c r="J60" s="814"/>
      <c r="K60" s="814"/>
      <c r="L60" s="814"/>
      <c r="M60" s="814"/>
      <c r="N60" s="814"/>
      <c r="O60" s="814"/>
      <c r="P60" s="815"/>
      <c r="Q60" s="891"/>
      <c r="R60" s="892"/>
      <c r="S60" s="892"/>
      <c r="T60" s="892"/>
      <c r="U60" s="892"/>
      <c r="V60" s="892"/>
      <c r="W60" s="892"/>
      <c r="X60" s="892"/>
      <c r="Y60" s="892"/>
      <c r="Z60" s="892"/>
      <c r="AA60" s="892"/>
      <c r="AB60" s="892"/>
      <c r="AC60" s="892"/>
      <c r="AD60" s="892"/>
      <c r="AE60" s="893"/>
      <c r="AF60" s="819"/>
      <c r="AG60" s="820"/>
      <c r="AH60" s="820"/>
      <c r="AI60" s="820"/>
      <c r="AJ60" s="821"/>
      <c r="AK60" s="894"/>
      <c r="AL60" s="892"/>
      <c r="AM60" s="892"/>
      <c r="AN60" s="892"/>
      <c r="AO60" s="892"/>
      <c r="AP60" s="892"/>
      <c r="AQ60" s="892"/>
      <c r="AR60" s="892"/>
      <c r="AS60" s="892"/>
      <c r="AT60" s="892"/>
      <c r="AU60" s="892"/>
      <c r="AV60" s="892"/>
      <c r="AW60" s="892"/>
      <c r="AX60" s="892"/>
      <c r="AY60" s="892"/>
      <c r="AZ60" s="895"/>
      <c r="BA60" s="895"/>
      <c r="BB60" s="895"/>
      <c r="BC60" s="895"/>
      <c r="BD60" s="895"/>
      <c r="BE60" s="886"/>
      <c r="BF60" s="886"/>
      <c r="BG60" s="886"/>
      <c r="BH60" s="886"/>
      <c r="BI60" s="887"/>
      <c r="BJ60" s="230"/>
      <c r="BK60" s="230"/>
      <c r="BL60" s="230"/>
      <c r="BM60" s="230"/>
      <c r="BN60" s="230"/>
      <c r="BO60" s="243"/>
      <c r="BP60" s="243"/>
      <c r="BQ60" s="240">
        <v>54</v>
      </c>
      <c r="BR60" s="241"/>
      <c r="BS60" s="826"/>
      <c r="BT60" s="827"/>
      <c r="BU60" s="827"/>
      <c r="BV60" s="827"/>
      <c r="BW60" s="827"/>
      <c r="BX60" s="827"/>
      <c r="BY60" s="827"/>
      <c r="BZ60" s="827"/>
      <c r="CA60" s="827"/>
      <c r="CB60" s="827"/>
      <c r="CC60" s="827"/>
      <c r="CD60" s="827"/>
      <c r="CE60" s="827"/>
      <c r="CF60" s="827"/>
      <c r="CG60" s="82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24"/>
    </row>
    <row r="61" spans="1:131" s="225" customFormat="1" ht="26.25" customHeight="1" thickBot="1" x14ac:dyDescent="0.2">
      <c r="A61" s="239">
        <v>34</v>
      </c>
      <c r="B61" s="813"/>
      <c r="C61" s="814"/>
      <c r="D61" s="814"/>
      <c r="E61" s="814"/>
      <c r="F61" s="814"/>
      <c r="G61" s="814"/>
      <c r="H61" s="814"/>
      <c r="I61" s="814"/>
      <c r="J61" s="814"/>
      <c r="K61" s="814"/>
      <c r="L61" s="814"/>
      <c r="M61" s="814"/>
      <c r="N61" s="814"/>
      <c r="O61" s="814"/>
      <c r="P61" s="815"/>
      <c r="Q61" s="891"/>
      <c r="R61" s="892"/>
      <c r="S61" s="892"/>
      <c r="T61" s="892"/>
      <c r="U61" s="892"/>
      <c r="V61" s="892"/>
      <c r="W61" s="892"/>
      <c r="X61" s="892"/>
      <c r="Y61" s="892"/>
      <c r="Z61" s="892"/>
      <c r="AA61" s="892"/>
      <c r="AB61" s="892"/>
      <c r="AC61" s="892"/>
      <c r="AD61" s="892"/>
      <c r="AE61" s="893"/>
      <c r="AF61" s="819"/>
      <c r="AG61" s="820"/>
      <c r="AH61" s="820"/>
      <c r="AI61" s="820"/>
      <c r="AJ61" s="821"/>
      <c r="AK61" s="894"/>
      <c r="AL61" s="892"/>
      <c r="AM61" s="892"/>
      <c r="AN61" s="892"/>
      <c r="AO61" s="892"/>
      <c r="AP61" s="892"/>
      <c r="AQ61" s="892"/>
      <c r="AR61" s="892"/>
      <c r="AS61" s="892"/>
      <c r="AT61" s="892"/>
      <c r="AU61" s="892"/>
      <c r="AV61" s="892"/>
      <c r="AW61" s="892"/>
      <c r="AX61" s="892"/>
      <c r="AY61" s="892"/>
      <c r="AZ61" s="895"/>
      <c r="BA61" s="895"/>
      <c r="BB61" s="895"/>
      <c r="BC61" s="895"/>
      <c r="BD61" s="895"/>
      <c r="BE61" s="886"/>
      <c r="BF61" s="886"/>
      <c r="BG61" s="886"/>
      <c r="BH61" s="886"/>
      <c r="BI61" s="887"/>
      <c r="BJ61" s="230"/>
      <c r="BK61" s="230"/>
      <c r="BL61" s="230"/>
      <c r="BM61" s="230"/>
      <c r="BN61" s="230"/>
      <c r="BO61" s="243"/>
      <c r="BP61" s="243"/>
      <c r="BQ61" s="240">
        <v>55</v>
      </c>
      <c r="BR61" s="241"/>
      <c r="BS61" s="826"/>
      <c r="BT61" s="827"/>
      <c r="BU61" s="827"/>
      <c r="BV61" s="827"/>
      <c r="BW61" s="827"/>
      <c r="BX61" s="827"/>
      <c r="BY61" s="827"/>
      <c r="BZ61" s="827"/>
      <c r="CA61" s="827"/>
      <c r="CB61" s="827"/>
      <c r="CC61" s="827"/>
      <c r="CD61" s="827"/>
      <c r="CE61" s="827"/>
      <c r="CF61" s="827"/>
      <c r="CG61" s="82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24"/>
    </row>
    <row r="62" spans="1:131" s="225" customFormat="1" ht="26.25" customHeight="1" x14ac:dyDescent="0.15">
      <c r="A62" s="239">
        <v>35</v>
      </c>
      <c r="B62" s="813"/>
      <c r="C62" s="814"/>
      <c r="D62" s="814"/>
      <c r="E62" s="814"/>
      <c r="F62" s="814"/>
      <c r="G62" s="814"/>
      <c r="H62" s="814"/>
      <c r="I62" s="814"/>
      <c r="J62" s="814"/>
      <c r="K62" s="814"/>
      <c r="L62" s="814"/>
      <c r="M62" s="814"/>
      <c r="N62" s="814"/>
      <c r="O62" s="814"/>
      <c r="P62" s="815"/>
      <c r="Q62" s="891"/>
      <c r="R62" s="892"/>
      <c r="S62" s="892"/>
      <c r="T62" s="892"/>
      <c r="U62" s="892"/>
      <c r="V62" s="892"/>
      <c r="W62" s="892"/>
      <c r="X62" s="892"/>
      <c r="Y62" s="892"/>
      <c r="Z62" s="892"/>
      <c r="AA62" s="892"/>
      <c r="AB62" s="892"/>
      <c r="AC62" s="892"/>
      <c r="AD62" s="892"/>
      <c r="AE62" s="893"/>
      <c r="AF62" s="819"/>
      <c r="AG62" s="820"/>
      <c r="AH62" s="820"/>
      <c r="AI62" s="820"/>
      <c r="AJ62" s="821"/>
      <c r="AK62" s="894"/>
      <c r="AL62" s="892"/>
      <c r="AM62" s="892"/>
      <c r="AN62" s="892"/>
      <c r="AO62" s="892"/>
      <c r="AP62" s="892"/>
      <c r="AQ62" s="892"/>
      <c r="AR62" s="892"/>
      <c r="AS62" s="892"/>
      <c r="AT62" s="892"/>
      <c r="AU62" s="892"/>
      <c r="AV62" s="892"/>
      <c r="AW62" s="892"/>
      <c r="AX62" s="892"/>
      <c r="AY62" s="892"/>
      <c r="AZ62" s="895"/>
      <c r="BA62" s="895"/>
      <c r="BB62" s="895"/>
      <c r="BC62" s="895"/>
      <c r="BD62" s="895"/>
      <c r="BE62" s="886"/>
      <c r="BF62" s="886"/>
      <c r="BG62" s="886"/>
      <c r="BH62" s="886"/>
      <c r="BI62" s="887"/>
      <c r="BJ62" s="903" t="s">
        <v>402</v>
      </c>
      <c r="BK62" s="864"/>
      <c r="BL62" s="864"/>
      <c r="BM62" s="864"/>
      <c r="BN62" s="865"/>
      <c r="BO62" s="243"/>
      <c r="BP62" s="243"/>
      <c r="BQ62" s="240">
        <v>56</v>
      </c>
      <c r="BR62" s="241"/>
      <c r="BS62" s="826"/>
      <c r="BT62" s="827"/>
      <c r="BU62" s="827"/>
      <c r="BV62" s="827"/>
      <c r="BW62" s="827"/>
      <c r="BX62" s="827"/>
      <c r="BY62" s="827"/>
      <c r="BZ62" s="827"/>
      <c r="CA62" s="827"/>
      <c r="CB62" s="827"/>
      <c r="CC62" s="827"/>
      <c r="CD62" s="827"/>
      <c r="CE62" s="827"/>
      <c r="CF62" s="827"/>
      <c r="CG62" s="82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24"/>
    </row>
    <row r="63" spans="1:131" s="225" customFormat="1" ht="26.25" customHeight="1" thickBot="1" x14ac:dyDescent="0.2">
      <c r="A63" s="242" t="s">
        <v>381</v>
      </c>
      <c r="B63" s="848" t="s">
        <v>403</v>
      </c>
      <c r="C63" s="849"/>
      <c r="D63" s="849"/>
      <c r="E63" s="849"/>
      <c r="F63" s="849"/>
      <c r="G63" s="849"/>
      <c r="H63" s="849"/>
      <c r="I63" s="849"/>
      <c r="J63" s="849"/>
      <c r="K63" s="849"/>
      <c r="L63" s="849"/>
      <c r="M63" s="849"/>
      <c r="N63" s="849"/>
      <c r="O63" s="849"/>
      <c r="P63" s="850"/>
      <c r="Q63" s="896"/>
      <c r="R63" s="897"/>
      <c r="S63" s="897"/>
      <c r="T63" s="897"/>
      <c r="U63" s="897"/>
      <c r="V63" s="897"/>
      <c r="W63" s="897"/>
      <c r="X63" s="897"/>
      <c r="Y63" s="897"/>
      <c r="Z63" s="897"/>
      <c r="AA63" s="897"/>
      <c r="AB63" s="897"/>
      <c r="AC63" s="897"/>
      <c r="AD63" s="897"/>
      <c r="AE63" s="898"/>
      <c r="AF63" s="899">
        <v>896</v>
      </c>
      <c r="AG63" s="900"/>
      <c r="AH63" s="900"/>
      <c r="AI63" s="900"/>
      <c r="AJ63" s="901"/>
      <c r="AK63" s="902"/>
      <c r="AL63" s="897"/>
      <c r="AM63" s="897"/>
      <c r="AN63" s="897"/>
      <c r="AO63" s="897"/>
      <c r="AP63" s="900"/>
      <c r="AQ63" s="900"/>
      <c r="AR63" s="900"/>
      <c r="AS63" s="900"/>
      <c r="AT63" s="900"/>
      <c r="AU63" s="900"/>
      <c r="AV63" s="900"/>
      <c r="AW63" s="900"/>
      <c r="AX63" s="900"/>
      <c r="AY63" s="900"/>
      <c r="AZ63" s="904"/>
      <c r="BA63" s="904"/>
      <c r="BB63" s="904"/>
      <c r="BC63" s="904"/>
      <c r="BD63" s="904"/>
      <c r="BE63" s="905"/>
      <c r="BF63" s="905"/>
      <c r="BG63" s="905"/>
      <c r="BH63" s="905"/>
      <c r="BI63" s="906"/>
      <c r="BJ63" s="907" t="s">
        <v>174</v>
      </c>
      <c r="BK63" s="908"/>
      <c r="BL63" s="908"/>
      <c r="BM63" s="908"/>
      <c r="BN63" s="909"/>
      <c r="BO63" s="243"/>
      <c r="BP63" s="243"/>
      <c r="BQ63" s="240">
        <v>57</v>
      </c>
      <c r="BR63" s="241"/>
      <c r="BS63" s="826"/>
      <c r="BT63" s="827"/>
      <c r="BU63" s="827"/>
      <c r="BV63" s="827"/>
      <c r="BW63" s="827"/>
      <c r="BX63" s="827"/>
      <c r="BY63" s="827"/>
      <c r="BZ63" s="827"/>
      <c r="CA63" s="827"/>
      <c r="CB63" s="827"/>
      <c r="CC63" s="827"/>
      <c r="CD63" s="827"/>
      <c r="CE63" s="827"/>
      <c r="CF63" s="827"/>
      <c r="CG63" s="82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26"/>
      <c r="BT64" s="827"/>
      <c r="BU64" s="827"/>
      <c r="BV64" s="827"/>
      <c r="BW64" s="827"/>
      <c r="BX64" s="827"/>
      <c r="BY64" s="827"/>
      <c r="BZ64" s="827"/>
      <c r="CA64" s="827"/>
      <c r="CB64" s="827"/>
      <c r="CC64" s="827"/>
      <c r="CD64" s="827"/>
      <c r="CE64" s="827"/>
      <c r="CF64" s="827"/>
      <c r="CG64" s="82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24"/>
    </row>
    <row r="65" spans="1:131" s="225" customFormat="1" ht="26.25" customHeight="1" thickBot="1" x14ac:dyDescent="0.2">
      <c r="A65" s="230" t="s">
        <v>404</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826"/>
      <c r="BT65" s="827"/>
      <c r="BU65" s="827"/>
      <c r="BV65" s="827"/>
      <c r="BW65" s="827"/>
      <c r="BX65" s="827"/>
      <c r="BY65" s="827"/>
      <c r="BZ65" s="827"/>
      <c r="CA65" s="827"/>
      <c r="CB65" s="827"/>
      <c r="CC65" s="827"/>
      <c r="CD65" s="827"/>
      <c r="CE65" s="827"/>
      <c r="CF65" s="827"/>
      <c r="CG65" s="82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24"/>
    </row>
    <row r="66" spans="1:131" s="225" customFormat="1" ht="26.25" customHeight="1" x14ac:dyDescent="0.15">
      <c r="A66" s="798" t="s">
        <v>405</v>
      </c>
      <c r="B66" s="799"/>
      <c r="C66" s="799"/>
      <c r="D66" s="799"/>
      <c r="E66" s="799"/>
      <c r="F66" s="799"/>
      <c r="G66" s="799"/>
      <c r="H66" s="799"/>
      <c r="I66" s="799"/>
      <c r="J66" s="799"/>
      <c r="K66" s="799"/>
      <c r="L66" s="799"/>
      <c r="M66" s="799"/>
      <c r="N66" s="799"/>
      <c r="O66" s="799"/>
      <c r="P66" s="800"/>
      <c r="Q66" s="775" t="s">
        <v>385</v>
      </c>
      <c r="R66" s="776"/>
      <c r="S66" s="776"/>
      <c r="T66" s="776"/>
      <c r="U66" s="777"/>
      <c r="V66" s="775" t="s">
        <v>406</v>
      </c>
      <c r="W66" s="776"/>
      <c r="X66" s="776"/>
      <c r="Y66" s="776"/>
      <c r="Z66" s="777"/>
      <c r="AA66" s="775" t="s">
        <v>407</v>
      </c>
      <c r="AB66" s="776"/>
      <c r="AC66" s="776"/>
      <c r="AD66" s="776"/>
      <c r="AE66" s="777"/>
      <c r="AF66" s="910" t="s">
        <v>408</v>
      </c>
      <c r="AG66" s="871"/>
      <c r="AH66" s="871"/>
      <c r="AI66" s="871"/>
      <c r="AJ66" s="911"/>
      <c r="AK66" s="775" t="s">
        <v>409</v>
      </c>
      <c r="AL66" s="799"/>
      <c r="AM66" s="799"/>
      <c r="AN66" s="799"/>
      <c r="AO66" s="800"/>
      <c r="AP66" s="775" t="s">
        <v>390</v>
      </c>
      <c r="AQ66" s="776"/>
      <c r="AR66" s="776"/>
      <c r="AS66" s="776"/>
      <c r="AT66" s="777"/>
      <c r="AU66" s="775" t="s">
        <v>410</v>
      </c>
      <c r="AV66" s="776"/>
      <c r="AW66" s="776"/>
      <c r="AX66" s="776"/>
      <c r="AY66" s="777"/>
      <c r="AZ66" s="775" t="s">
        <v>368</v>
      </c>
      <c r="BA66" s="776"/>
      <c r="BB66" s="776"/>
      <c r="BC66" s="776"/>
      <c r="BD66" s="787"/>
      <c r="BE66" s="243"/>
      <c r="BF66" s="243"/>
      <c r="BG66" s="243"/>
      <c r="BH66" s="243"/>
      <c r="BI66" s="243"/>
      <c r="BJ66" s="243"/>
      <c r="BK66" s="243"/>
      <c r="BL66" s="243"/>
      <c r="BM66" s="243"/>
      <c r="BN66" s="243"/>
      <c r="BO66" s="243"/>
      <c r="BP66" s="243"/>
      <c r="BQ66" s="240">
        <v>60</v>
      </c>
      <c r="BR66" s="245"/>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4"/>
    </row>
    <row r="67" spans="1:131" s="225" customFormat="1" ht="26.25" customHeight="1" thickBot="1" x14ac:dyDescent="0.2">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12"/>
      <c r="AG67" s="874"/>
      <c r="AH67" s="874"/>
      <c r="AI67" s="874"/>
      <c r="AJ67" s="913"/>
      <c r="AK67" s="914"/>
      <c r="AL67" s="802"/>
      <c r="AM67" s="802"/>
      <c r="AN67" s="802"/>
      <c r="AO67" s="803"/>
      <c r="AP67" s="778"/>
      <c r="AQ67" s="779"/>
      <c r="AR67" s="779"/>
      <c r="AS67" s="779"/>
      <c r="AT67" s="780"/>
      <c r="AU67" s="778"/>
      <c r="AV67" s="779"/>
      <c r="AW67" s="779"/>
      <c r="AX67" s="779"/>
      <c r="AY67" s="780"/>
      <c r="AZ67" s="778"/>
      <c r="BA67" s="779"/>
      <c r="BB67" s="779"/>
      <c r="BC67" s="779"/>
      <c r="BD67" s="788"/>
      <c r="BE67" s="243"/>
      <c r="BF67" s="243"/>
      <c r="BG67" s="243"/>
      <c r="BH67" s="243"/>
      <c r="BI67" s="243"/>
      <c r="BJ67" s="243"/>
      <c r="BK67" s="243"/>
      <c r="BL67" s="243"/>
      <c r="BM67" s="243"/>
      <c r="BN67" s="243"/>
      <c r="BO67" s="243"/>
      <c r="BP67" s="243"/>
      <c r="BQ67" s="240">
        <v>61</v>
      </c>
      <c r="BR67" s="245"/>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4"/>
    </row>
    <row r="68" spans="1:131" s="225" customFormat="1" ht="26.25" customHeight="1" thickTop="1" x14ac:dyDescent="0.15">
      <c r="A68" s="236">
        <v>1</v>
      </c>
      <c r="B68" s="927" t="s">
        <v>576</v>
      </c>
      <c r="C68" s="928"/>
      <c r="D68" s="928"/>
      <c r="E68" s="928"/>
      <c r="F68" s="928"/>
      <c r="G68" s="928"/>
      <c r="H68" s="928"/>
      <c r="I68" s="928"/>
      <c r="J68" s="928"/>
      <c r="K68" s="928"/>
      <c r="L68" s="928"/>
      <c r="M68" s="928"/>
      <c r="N68" s="928"/>
      <c r="O68" s="928"/>
      <c r="P68" s="929"/>
      <c r="Q68" s="930"/>
      <c r="R68" s="924"/>
      <c r="S68" s="924"/>
      <c r="T68" s="924"/>
      <c r="U68" s="924"/>
      <c r="V68" s="924"/>
      <c r="W68" s="924"/>
      <c r="X68" s="924"/>
      <c r="Y68" s="924"/>
      <c r="Z68" s="924"/>
      <c r="AA68" s="924"/>
      <c r="AB68" s="924"/>
      <c r="AC68" s="924"/>
      <c r="AD68" s="924"/>
      <c r="AE68" s="924"/>
      <c r="AF68" s="924"/>
      <c r="AG68" s="924"/>
      <c r="AH68" s="924"/>
      <c r="AI68" s="924"/>
      <c r="AJ68" s="924"/>
      <c r="AK68" s="924"/>
      <c r="AL68" s="924"/>
      <c r="AM68" s="924"/>
      <c r="AN68" s="924"/>
      <c r="AO68" s="924"/>
      <c r="AP68" s="924"/>
      <c r="AQ68" s="924"/>
      <c r="AR68" s="924"/>
      <c r="AS68" s="924"/>
      <c r="AT68" s="924"/>
      <c r="AU68" s="924"/>
      <c r="AV68" s="924"/>
      <c r="AW68" s="924"/>
      <c r="AX68" s="924"/>
      <c r="AY68" s="924"/>
      <c r="AZ68" s="925"/>
      <c r="BA68" s="925"/>
      <c r="BB68" s="925"/>
      <c r="BC68" s="925"/>
      <c r="BD68" s="926"/>
      <c r="BE68" s="243"/>
      <c r="BF68" s="243"/>
      <c r="BG68" s="243"/>
      <c r="BH68" s="243"/>
      <c r="BI68" s="243"/>
      <c r="BJ68" s="243"/>
      <c r="BK68" s="243"/>
      <c r="BL68" s="243"/>
      <c r="BM68" s="243"/>
      <c r="BN68" s="243"/>
      <c r="BO68" s="243"/>
      <c r="BP68" s="243"/>
      <c r="BQ68" s="240">
        <v>62</v>
      </c>
      <c r="BR68" s="245"/>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4"/>
    </row>
    <row r="69" spans="1:131" s="225" customFormat="1" ht="26.25" customHeight="1" x14ac:dyDescent="0.15">
      <c r="A69" s="239">
        <v>2</v>
      </c>
      <c r="B69" s="931" t="s">
        <v>577</v>
      </c>
      <c r="C69" s="932"/>
      <c r="D69" s="932"/>
      <c r="E69" s="932"/>
      <c r="F69" s="932"/>
      <c r="G69" s="932"/>
      <c r="H69" s="932"/>
      <c r="I69" s="932"/>
      <c r="J69" s="932"/>
      <c r="K69" s="932"/>
      <c r="L69" s="932"/>
      <c r="M69" s="932"/>
      <c r="N69" s="932"/>
      <c r="O69" s="932"/>
      <c r="P69" s="933"/>
      <c r="Q69" s="934">
        <v>598</v>
      </c>
      <c r="R69" s="889"/>
      <c r="S69" s="889"/>
      <c r="T69" s="889"/>
      <c r="U69" s="889"/>
      <c r="V69" s="889">
        <v>492</v>
      </c>
      <c r="W69" s="889"/>
      <c r="X69" s="889"/>
      <c r="Y69" s="889"/>
      <c r="Z69" s="889"/>
      <c r="AA69" s="889">
        <v>106</v>
      </c>
      <c r="AB69" s="889"/>
      <c r="AC69" s="889"/>
      <c r="AD69" s="889"/>
      <c r="AE69" s="889"/>
      <c r="AF69" s="889">
        <v>106</v>
      </c>
      <c r="AG69" s="889"/>
      <c r="AH69" s="889"/>
      <c r="AI69" s="889"/>
      <c r="AJ69" s="889"/>
      <c r="AK69" s="889">
        <v>2</v>
      </c>
      <c r="AL69" s="889"/>
      <c r="AM69" s="889"/>
      <c r="AN69" s="889"/>
      <c r="AO69" s="889"/>
      <c r="AP69" s="889" t="s">
        <v>505</v>
      </c>
      <c r="AQ69" s="889"/>
      <c r="AR69" s="889"/>
      <c r="AS69" s="889"/>
      <c r="AT69" s="889"/>
      <c r="AU69" s="889" t="s">
        <v>505</v>
      </c>
      <c r="AV69" s="889"/>
      <c r="AW69" s="889"/>
      <c r="AX69" s="889"/>
      <c r="AY69" s="889"/>
      <c r="AZ69" s="935"/>
      <c r="BA69" s="935"/>
      <c r="BB69" s="935"/>
      <c r="BC69" s="935"/>
      <c r="BD69" s="936"/>
      <c r="BE69" s="243"/>
      <c r="BF69" s="243"/>
      <c r="BG69" s="243"/>
      <c r="BH69" s="243"/>
      <c r="BI69" s="243"/>
      <c r="BJ69" s="243"/>
      <c r="BK69" s="243"/>
      <c r="BL69" s="243"/>
      <c r="BM69" s="243"/>
      <c r="BN69" s="243"/>
      <c r="BO69" s="243"/>
      <c r="BP69" s="243"/>
      <c r="BQ69" s="240">
        <v>63</v>
      </c>
      <c r="BR69" s="245"/>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4"/>
    </row>
    <row r="70" spans="1:131" s="225" customFormat="1" ht="26.25" customHeight="1" x14ac:dyDescent="0.15">
      <c r="A70" s="239">
        <v>3</v>
      </c>
      <c r="B70" s="931" t="s">
        <v>579</v>
      </c>
      <c r="C70" s="932"/>
      <c r="D70" s="932"/>
      <c r="E70" s="932"/>
      <c r="F70" s="932"/>
      <c r="G70" s="932"/>
      <c r="H70" s="932"/>
      <c r="I70" s="932"/>
      <c r="J70" s="932"/>
      <c r="K70" s="932"/>
      <c r="L70" s="932"/>
      <c r="M70" s="932"/>
      <c r="N70" s="932"/>
      <c r="O70" s="932"/>
      <c r="P70" s="933"/>
      <c r="Q70" s="934">
        <v>2826</v>
      </c>
      <c r="R70" s="889"/>
      <c r="S70" s="889"/>
      <c r="T70" s="889"/>
      <c r="U70" s="889"/>
      <c r="V70" s="889">
        <v>2780</v>
      </c>
      <c r="W70" s="889"/>
      <c r="X70" s="889"/>
      <c r="Y70" s="889"/>
      <c r="Z70" s="889"/>
      <c r="AA70" s="889">
        <v>46</v>
      </c>
      <c r="AB70" s="889"/>
      <c r="AC70" s="889"/>
      <c r="AD70" s="889"/>
      <c r="AE70" s="889"/>
      <c r="AF70" s="889">
        <v>46</v>
      </c>
      <c r="AG70" s="889"/>
      <c r="AH70" s="889"/>
      <c r="AI70" s="889"/>
      <c r="AJ70" s="889"/>
      <c r="AK70" s="889">
        <v>256</v>
      </c>
      <c r="AL70" s="889"/>
      <c r="AM70" s="889"/>
      <c r="AN70" s="889"/>
      <c r="AO70" s="889"/>
      <c r="AP70" s="889" t="s">
        <v>505</v>
      </c>
      <c r="AQ70" s="889"/>
      <c r="AR70" s="889"/>
      <c r="AS70" s="889"/>
      <c r="AT70" s="889"/>
      <c r="AU70" s="889" t="s">
        <v>505</v>
      </c>
      <c r="AV70" s="889"/>
      <c r="AW70" s="889"/>
      <c r="AX70" s="889"/>
      <c r="AY70" s="889"/>
      <c r="AZ70" s="935"/>
      <c r="BA70" s="935"/>
      <c r="BB70" s="935"/>
      <c r="BC70" s="935"/>
      <c r="BD70" s="936"/>
      <c r="BE70" s="243"/>
      <c r="BF70" s="243"/>
      <c r="BG70" s="243"/>
      <c r="BH70" s="243"/>
      <c r="BI70" s="243"/>
      <c r="BJ70" s="243"/>
      <c r="BK70" s="243"/>
      <c r="BL70" s="243"/>
      <c r="BM70" s="243"/>
      <c r="BN70" s="243"/>
      <c r="BO70" s="243"/>
      <c r="BP70" s="243"/>
      <c r="BQ70" s="240">
        <v>64</v>
      </c>
      <c r="BR70" s="245"/>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4"/>
    </row>
    <row r="71" spans="1:131" s="225" customFormat="1" ht="26.25" customHeight="1" x14ac:dyDescent="0.15">
      <c r="A71" s="239">
        <v>4</v>
      </c>
      <c r="B71" s="931" t="s">
        <v>580</v>
      </c>
      <c r="C71" s="932"/>
      <c r="D71" s="932"/>
      <c r="E71" s="932"/>
      <c r="F71" s="932"/>
      <c r="G71" s="932"/>
      <c r="H71" s="932"/>
      <c r="I71" s="932"/>
      <c r="J71" s="932"/>
      <c r="K71" s="932"/>
      <c r="L71" s="932"/>
      <c r="M71" s="932"/>
      <c r="N71" s="932"/>
      <c r="O71" s="932"/>
      <c r="P71" s="933"/>
      <c r="Q71" s="934">
        <v>11</v>
      </c>
      <c r="R71" s="889"/>
      <c r="S71" s="889"/>
      <c r="T71" s="889"/>
      <c r="U71" s="889"/>
      <c r="V71" s="889">
        <v>4</v>
      </c>
      <c r="W71" s="889"/>
      <c r="X71" s="889"/>
      <c r="Y71" s="889"/>
      <c r="Z71" s="889"/>
      <c r="AA71" s="889">
        <v>7</v>
      </c>
      <c r="AB71" s="889"/>
      <c r="AC71" s="889"/>
      <c r="AD71" s="889"/>
      <c r="AE71" s="889"/>
      <c r="AF71" s="889">
        <v>7</v>
      </c>
      <c r="AG71" s="889"/>
      <c r="AH71" s="889"/>
      <c r="AI71" s="889"/>
      <c r="AJ71" s="889"/>
      <c r="AK71" s="889">
        <v>0</v>
      </c>
      <c r="AL71" s="889"/>
      <c r="AM71" s="889"/>
      <c r="AN71" s="889"/>
      <c r="AO71" s="889"/>
      <c r="AP71" s="889" t="s">
        <v>505</v>
      </c>
      <c r="AQ71" s="889"/>
      <c r="AR71" s="889"/>
      <c r="AS71" s="889"/>
      <c r="AT71" s="889"/>
      <c r="AU71" s="889" t="s">
        <v>505</v>
      </c>
      <c r="AV71" s="889"/>
      <c r="AW71" s="889"/>
      <c r="AX71" s="889"/>
      <c r="AY71" s="889"/>
      <c r="AZ71" s="935"/>
      <c r="BA71" s="935"/>
      <c r="BB71" s="935"/>
      <c r="BC71" s="935"/>
      <c r="BD71" s="936"/>
      <c r="BE71" s="243"/>
      <c r="BF71" s="243"/>
      <c r="BG71" s="243"/>
      <c r="BH71" s="243"/>
      <c r="BI71" s="243"/>
      <c r="BJ71" s="243"/>
      <c r="BK71" s="243"/>
      <c r="BL71" s="243"/>
      <c r="BM71" s="243"/>
      <c r="BN71" s="243"/>
      <c r="BO71" s="243"/>
      <c r="BP71" s="243"/>
      <c r="BQ71" s="240">
        <v>65</v>
      </c>
      <c r="BR71" s="245"/>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4"/>
    </row>
    <row r="72" spans="1:131" s="225" customFormat="1" ht="26.25" customHeight="1" x14ac:dyDescent="0.15">
      <c r="A72" s="239">
        <v>5</v>
      </c>
      <c r="B72" s="931" t="s">
        <v>581</v>
      </c>
      <c r="C72" s="932"/>
      <c r="D72" s="932"/>
      <c r="E72" s="932"/>
      <c r="F72" s="932"/>
      <c r="G72" s="932"/>
      <c r="H72" s="932"/>
      <c r="I72" s="932"/>
      <c r="J72" s="932"/>
      <c r="K72" s="932"/>
      <c r="L72" s="932"/>
      <c r="M72" s="932"/>
      <c r="N72" s="932"/>
      <c r="O72" s="932"/>
      <c r="P72" s="933"/>
      <c r="Q72" s="934">
        <v>1092</v>
      </c>
      <c r="R72" s="889"/>
      <c r="S72" s="889"/>
      <c r="T72" s="889"/>
      <c r="U72" s="889"/>
      <c r="V72" s="889">
        <v>1062</v>
      </c>
      <c r="W72" s="889"/>
      <c r="X72" s="889"/>
      <c r="Y72" s="889"/>
      <c r="Z72" s="889"/>
      <c r="AA72" s="889">
        <v>30</v>
      </c>
      <c r="AB72" s="889"/>
      <c r="AC72" s="889"/>
      <c r="AD72" s="889"/>
      <c r="AE72" s="889"/>
      <c r="AF72" s="889">
        <v>30</v>
      </c>
      <c r="AG72" s="889"/>
      <c r="AH72" s="889"/>
      <c r="AI72" s="889"/>
      <c r="AJ72" s="889"/>
      <c r="AK72" s="889">
        <v>175</v>
      </c>
      <c r="AL72" s="889"/>
      <c r="AM72" s="889"/>
      <c r="AN72" s="889"/>
      <c r="AO72" s="889"/>
      <c r="AP72" s="889" t="s">
        <v>505</v>
      </c>
      <c r="AQ72" s="889"/>
      <c r="AR72" s="889"/>
      <c r="AS72" s="889"/>
      <c r="AT72" s="889"/>
      <c r="AU72" s="889" t="s">
        <v>505</v>
      </c>
      <c r="AV72" s="889"/>
      <c r="AW72" s="889"/>
      <c r="AX72" s="889"/>
      <c r="AY72" s="889"/>
      <c r="AZ72" s="935"/>
      <c r="BA72" s="935"/>
      <c r="BB72" s="935"/>
      <c r="BC72" s="935"/>
      <c r="BD72" s="936"/>
      <c r="BE72" s="243"/>
      <c r="BF72" s="243"/>
      <c r="BG72" s="243"/>
      <c r="BH72" s="243"/>
      <c r="BI72" s="243"/>
      <c r="BJ72" s="243"/>
      <c r="BK72" s="243"/>
      <c r="BL72" s="243"/>
      <c r="BM72" s="243"/>
      <c r="BN72" s="243"/>
      <c r="BO72" s="243"/>
      <c r="BP72" s="243"/>
      <c r="BQ72" s="240">
        <v>66</v>
      </c>
      <c r="BR72" s="245"/>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4"/>
    </row>
    <row r="73" spans="1:131" s="225" customFormat="1" ht="26.25" customHeight="1" x14ac:dyDescent="0.15">
      <c r="A73" s="239">
        <v>6</v>
      </c>
      <c r="B73" s="931" t="s">
        <v>582</v>
      </c>
      <c r="C73" s="932"/>
      <c r="D73" s="932"/>
      <c r="E73" s="932"/>
      <c r="F73" s="932"/>
      <c r="G73" s="932"/>
      <c r="H73" s="932"/>
      <c r="I73" s="932"/>
      <c r="J73" s="932"/>
      <c r="K73" s="932"/>
      <c r="L73" s="932"/>
      <c r="M73" s="932"/>
      <c r="N73" s="932"/>
      <c r="O73" s="932"/>
      <c r="P73" s="933"/>
      <c r="Q73" s="934"/>
      <c r="R73" s="889"/>
      <c r="S73" s="889"/>
      <c r="T73" s="889"/>
      <c r="U73" s="889"/>
      <c r="V73" s="889"/>
      <c r="W73" s="889"/>
      <c r="X73" s="889"/>
      <c r="Y73" s="889"/>
      <c r="Z73" s="889"/>
      <c r="AA73" s="889"/>
      <c r="AB73" s="889"/>
      <c r="AC73" s="889"/>
      <c r="AD73" s="889"/>
      <c r="AE73" s="889"/>
      <c r="AF73" s="889"/>
      <c r="AG73" s="889"/>
      <c r="AH73" s="889"/>
      <c r="AI73" s="889"/>
      <c r="AJ73" s="889"/>
      <c r="AK73" s="889"/>
      <c r="AL73" s="889"/>
      <c r="AM73" s="889"/>
      <c r="AN73" s="889"/>
      <c r="AO73" s="889"/>
      <c r="AP73" s="889"/>
      <c r="AQ73" s="889"/>
      <c r="AR73" s="889"/>
      <c r="AS73" s="889"/>
      <c r="AT73" s="889"/>
      <c r="AU73" s="889"/>
      <c r="AV73" s="889"/>
      <c r="AW73" s="889"/>
      <c r="AX73" s="889"/>
      <c r="AY73" s="889"/>
      <c r="AZ73" s="935"/>
      <c r="BA73" s="935"/>
      <c r="BB73" s="935"/>
      <c r="BC73" s="935"/>
      <c r="BD73" s="936"/>
      <c r="BE73" s="243"/>
      <c r="BF73" s="243"/>
      <c r="BG73" s="243"/>
      <c r="BH73" s="243"/>
      <c r="BI73" s="243"/>
      <c r="BJ73" s="243"/>
      <c r="BK73" s="243"/>
      <c r="BL73" s="243"/>
      <c r="BM73" s="243"/>
      <c r="BN73" s="243"/>
      <c r="BO73" s="243"/>
      <c r="BP73" s="243"/>
      <c r="BQ73" s="240">
        <v>67</v>
      </c>
      <c r="BR73" s="245"/>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4"/>
    </row>
    <row r="74" spans="1:131" s="225" customFormat="1" ht="26.25" customHeight="1" x14ac:dyDescent="0.15">
      <c r="A74" s="239">
        <v>7</v>
      </c>
      <c r="B74" s="931" t="s">
        <v>577</v>
      </c>
      <c r="C74" s="932"/>
      <c r="D74" s="932"/>
      <c r="E74" s="932"/>
      <c r="F74" s="932"/>
      <c r="G74" s="932"/>
      <c r="H74" s="932"/>
      <c r="I74" s="932"/>
      <c r="J74" s="932"/>
      <c r="K74" s="932"/>
      <c r="L74" s="932"/>
      <c r="M74" s="932"/>
      <c r="N74" s="932"/>
      <c r="O74" s="932"/>
      <c r="P74" s="933"/>
      <c r="Q74" s="934">
        <v>1698</v>
      </c>
      <c r="R74" s="889"/>
      <c r="S74" s="889"/>
      <c r="T74" s="889"/>
      <c r="U74" s="889"/>
      <c r="V74" s="889">
        <v>1630</v>
      </c>
      <c r="W74" s="889"/>
      <c r="X74" s="889"/>
      <c r="Y74" s="889"/>
      <c r="Z74" s="889"/>
      <c r="AA74" s="889">
        <v>68</v>
      </c>
      <c r="AB74" s="889"/>
      <c r="AC74" s="889"/>
      <c r="AD74" s="889"/>
      <c r="AE74" s="889"/>
      <c r="AF74" s="889">
        <v>68</v>
      </c>
      <c r="AG74" s="889"/>
      <c r="AH74" s="889"/>
      <c r="AI74" s="889"/>
      <c r="AJ74" s="889"/>
      <c r="AK74" s="889">
        <v>124</v>
      </c>
      <c r="AL74" s="889"/>
      <c r="AM74" s="889"/>
      <c r="AN74" s="889"/>
      <c r="AO74" s="889"/>
      <c r="AP74" s="889" t="s">
        <v>505</v>
      </c>
      <c r="AQ74" s="889"/>
      <c r="AR74" s="889"/>
      <c r="AS74" s="889"/>
      <c r="AT74" s="889"/>
      <c r="AU74" s="889" t="s">
        <v>505</v>
      </c>
      <c r="AV74" s="889"/>
      <c r="AW74" s="889"/>
      <c r="AX74" s="889"/>
      <c r="AY74" s="889"/>
      <c r="AZ74" s="935"/>
      <c r="BA74" s="935"/>
      <c r="BB74" s="935"/>
      <c r="BC74" s="935"/>
      <c r="BD74" s="936"/>
      <c r="BE74" s="243"/>
      <c r="BF74" s="243"/>
      <c r="BG74" s="243"/>
      <c r="BH74" s="243"/>
      <c r="BI74" s="243"/>
      <c r="BJ74" s="243"/>
      <c r="BK74" s="243"/>
      <c r="BL74" s="243"/>
      <c r="BM74" s="243"/>
      <c r="BN74" s="243"/>
      <c r="BO74" s="243"/>
      <c r="BP74" s="243"/>
      <c r="BQ74" s="240">
        <v>68</v>
      </c>
      <c r="BR74" s="245"/>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4"/>
    </row>
    <row r="75" spans="1:131" s="225" customFormat="1" ht="26.25" customHeight="1" x14ac:dyDescent="0.15">
      <c r="A75" s="239">
        <v>8</v>
      </c>
      <c r="B75" s="931" t="s">
        <v>583</v>
      </c>
      <c r="C75" s="932"/>
      <c r="D75" s="932"/>
      <c r="E75" s="932"/>
      <c r="F75" s="932"/>
      <c r="G75" s="932"/>
      <c r="H75" s="932"/>
      <c r="I75" s="932"/>
      <c r="J75" s="932"/>
      <c r="K75" s="932"/>
      <c r="L75" s="932"/>
      <c r="M75" s="932"/>
      <c r="N75" s="932"/>
      <c r="O75" s="932"/>
      <c r="P75" s="933"/>
      <c r="Q75" s="937">
        <v>281118</v>
      </c>
      <c r="R75" s="938"/>
      <c r="S75" s="938"/>
      <c r="T75" s="938"/>
      <c r="U75" s="888"/>
      <c r="V75" s="939">
        <v>268079</v>
      </c>
      <c r="W75" s="938"/>
      <c r="X75" s="938"/>
      <c r="Y75" s="938"/>
      <c r="Z75" s="888"/>
      <c r="AA75" s="939">
        <v>13039</v>
      </c>
      <c r="AB75" s="938"/>
      <c r="AC75" s="938"/>
      <c r="AD75" s="938"/>
      <c r="AE75" s="888"/>
      <c r="AF75" s="939">
        <v>13039</v>
      </c>
      <c r="AG75" s="938"/>
      <c r="AH75" s="938"/>
      <c r="AI75" s="938"/>
      <c r="AJ75" s="888"/>
      <c r="AK75" s="939">
        <v>1356</v>
      </c>
      <c r="AL75" s="938"/>
      <c r="AM75" s="938"/>
      <c r="AN75" s="938"/>
      <c r="AO75" s="888"/>
      <c r="AP75" s="939" t="s">
        <v>505</v>
      </c>
      <c r="AQ75" s="938"/>
      <c r="AR75" s="938"/>
      <c r="AS75" s="938"/>
      <c r="AT75" s="888"/>
      <c r="AU75" s="939" t="s">
        <v>505</v>
      </c>
      <c r="AV75" s="938"/>
      <c r="AW75" s="938"/>
      <c r="AX75" s="938"/>
      <c r="AY75" s="888"/>
      <c r="AZ75" s="935"/>
      <c r="BA75" s="935"/>
      <c r="BB75" s="935"/>
      <c r="BC75" s="935"/>
      <c r="BD75" s="936"/>
      <c r="BE75" s="243"/>
      <c r="BF75" s="243"/>
      <c r="BG75" s="243"/>
      <c r="BH75" s="243"/>
      <c r="BI75" s="243"/>
      <c r="BJ75" s="243"/>
      <c r="BK75" s="243"/>
      <c r="BL75" s="243"/>
      <c r="BM75" s="243"/>
      <c r="BN75" s="243"/>
      <c r="BO75" s="243"/>
      <c r="BP75" s="243"/>
      <c r="BQ75" s="240">
        <v>69</v>
      </c>
      <c r="BR75" s="245"/>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4"/>
    </row>
    <row r="76" spans="1:131" s="225" customFormat="1" ht="26.25" customHeight="1" x14ac:dyDescent="0.15">
      <c r="A76" s="239">
        <v>9</v>
      </c>
      <c r="B76" s="931" t="s">
        <v>584</v>
      </c>
      <c r="C76" s="932"/>
      <c r="D76" s="932"/>
      <c r="E76" s="932"/>
      <c r="F76" s="932"/>
      <c r="G76" s="932"/>
      <c r="H76" s="932"/>
      <c r="I76" s="932"/>
      <c r="J76" s="932"/>
      <c r="K76" s="932"/>
      <c r="L76" s="932"/>
      <c r="M76" s="932"/>
      <c r="N76" s="932"/>
      <c r="O76" s="932"/>
      <c r="P76" s="933"/>
      <c r="Q76" s="937"/>
      <c r="R76" s="938"/>
      <c r="S76" s="938"/>
      <c r="T76" s="938"/>
      <c r="U76" s="888"/>
      <c r="V76" s="939"/>
      <c r="W76" s="938"/>
      <c r="X76" s="938"/>
      <c r="Y76" s="938"/>
      <c r="Z76" s="888"/>
      <c r="AA76" s="939"/>
      <c r="AB76" s="938"/>
      <c r="AC76" s="938"/>
      <c r="AD76" s="938"/>
      <c r="AE76" s="888"/>
      <c r="AF76" s="939"/>
      <c r="AG76" s="938"/>
      <c r="AH76" s="938"/>
      <c r="AI76" s="938"/>
      <c r="AJ76" s="888"/>
      <c r="AK76" s="939"/>
      <c r="AL76" s="938"/>
      <c r="AM76" s="938"/>
      <c r="AN76" s="938"/>
      <c r="AO76" s="888"/>
      <c r="AP76" s="939"/>
      <c r="AQ76" s="938"/>
      <c r="AR76" s="938"/>
      <c r="AS76" s="938"/>
      <c r="AT76" s="888"/>
      <c r="AU76" s="939"/>
      <c r="AV76" s="938"/>
      <c r="AW76" s="938"/>
      <c r="AX76" s="938"/>
      <c r="AY76" s="888"/>
      <c r="AZ76" s="935"/>
      <c r="BA76" s="935"/>
      <c r="BB76" s="935"/>
      <c r="BC76" s="935"/>
      <c r="BD76" s="936"/>
      <c r="BE76" s="243"/>
      <c r="BF76" s="243"/>
      <c r="BG76" s="243"/>
      <c r="BH76" s="243"/>
      <c r="BI76" s="243"/>
      <c r="BJ76" s="243"/>
      <c r="BK76" s="243"/>
      <c r="BL76" s="243"/>
      <c r="BM76" s="243"/>
      <c r="BN76" s="243"/>
      <c r="BO76" s="243"/>
      <c r="BP76" s="243"/>
      <c r="BQ76" s="240">
        <v>70</v>
      </c>
      <c r="BR76" s="245"/>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4"/>
    </row>
    <row r="77" spans="1:131" s="225" customFormat="1" ht="26.25" customHeight="1" x14ac:dyDescent="0.15">
      <c r="A77" s="239">
        <v>10</v>
      </c>
      <c r="B77" s="931" t="s">
        <v>577</v>
      </c>
      <c r="C77" s="932"/>
      <c r="D77" s="932"/>
      <c r="E77" s="932"/>
      <c r="F77" s="932"/>
      <c r="G77" s="932"/>
      <c r="H77" s="932"/>
      <c r="I77" s="932"/>
      <c r="J77" s="932"/>
      <c r="K77" s="932"/>
      <c r="L77" s="932"/>
      <c r="M77" s="932"/>
      <c r="N77" s="932"/>
      <c r="O77" s="932"/>
      <c r="P77" s="933"/>
      <c r="Q77" s="937">
        <v>6639</v>
      </c>
      <c r="R77" s="938"/>
      <c r="S77" s="938"/>
      <c r="T77" s="938"/>
      <c r="U77" s="888"/>
      <c r="V77" s="939">
        <v>5898</v>
      </c>
      <c r="W77" s="938"/>
      <c r="X77" s="938"/>
      <c r="Y77" s="938"/>
      <c r="Z77" s="888"/>
      <c r="AA77" s="939">
        <v>740</v>
      </c>
      <c r="AB77" s="938"/>
      <c r="AC77" s="938"/>
      <c r="AD77" s="938"/>
      <c r="AE77" s="888"/>
      <c r="AF77" s="939">
        <v>741</v>
      </c>
      <c r="AG77" s="938"/>
      <c r="AH77" s="938"/>
      <c r="AI77" s="938"/>
      <c r="AJ77" s="888"/>
      <c r="AK77" s="939">
        <v>258</v>
      </c>
      <c r="AL77" s="938"/>
      <c r="AM77" s="938"/>
      <c r="AN77" s="938"/>
      <c r="AO77" s="888"/>
      <c r="AP77" s="939" t="s">
        <v>505</v>
      </c>
      <c r="AQ77" s="938"/>
      <c r="AR77" s="938"/>
      <c r="AS77" s="938"/>
      <c r="AT77" s="888"/>
      <c r="AU77" s="939" t="s">
        <v>505</v>
      </c>
      <c r="AV77" s="938"/>
      <c r="AW77" s="938"/>
      <c r="AX77" s="938"/>
      <c r="AY77" s="888"/>
      <c r="AZ77" s="935"/>
      <c r="BA77" s="935"/>
      <c r="BB77" s="935"/>
      <c r="BC77" s="935"/>
      <c r="BD77" s="936"/>
      <c r="BE77" s="243"/>
      <c r="BF77" s="243"/>
      <c r="BG77" s="243"/>
      <c r="BH77" s="243"/>
      <c r="BI77" s="243"/>
      <c r="BJ77" s="243"/>
      <c r="BK77" s="243"/>
      <c r="BL77" s="243"/>
      <c r="BM77" s="243"/>
      <c r="BN77" s="243"/>
      <c r="BO77" s="243"/>
      <c r="BP77" s="243"/>
      <c r="BQ77" s="240">
        <v>71</v>
      </c>
      <c r="BR77" s="245"/>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4"/>
    </row>
    <row r="78" spans="1:131" s="225" customFormat="1" ht="26.25" customHeight="1" x14ac:dyDescent="0.15">
      <c r="A78" s="239">
        <v>11</v>
      </c>
      <c r="B78" s="931" t="s">
        <v>585</v>
      </c>
      <c r="C78" s="932"/>
      <c r="D78" s="932"/>
      <c r="E78" s="932"/>
      <c r="F78" s="932"/>
      <c r="G78" s="932"/>
      <c r="H78" s="932"/>
      <c r="I78" s="932"/>
      <c r="J78" s="932"/>
      <c r="K78" s="932"/>
      <c r="L78" s="932"/>
      <c r="M78" s="932"/>
      <c r="N78" s="932"/>
      <c r="O78" s="932"/>
      <c r="P78" s="933"/>
      <c r="Q78" s="934">
        <v>14</v>
      </c>
      <c r="R78" s="889"/>
      <c r="S78" s="889"/>
      <c r="T78" s="889"/>
      <c r="U78" s="889"/>
      <c r="V78" s="889">
        <v>12</v>
      </c>
      <c r="W78" s="889"/>
      <c r="X78" s="889"/>
      <c r="Y78" s="889"/>
      <c r="Z78" s="889"/>
      <c r="AA78" s="889">
        <v>2</v>
      </c>
      <c r="AB78" s="889"/>
      <c r="AC78" s="889"/>
      <c r="AD78" s="889"/>
      <c r="AE78" s="889"/>
      <c r="AF78" s="889">
        <v>2</v>
      </c>
      <c r="AG78" s="889"/>
      <c r="AH78" s="889"/>
      <c r="AI78" s="889"/>
      <c r="AJ78" s="889"/>
      <c r="AK78" s="889">
        <v>9</v>
      </c>
      <c r="AL78" s="889"/>
      <c r="AM78" s="889"/>
      <c r="AN78" s="889"/>
      <c r="AO78" s="889"/>
      <c r="AP78" s="889" t="s">
        <v>505</v>
      </c>
      <c r="AQ78" s="889"/>
      <c r="AR78" s="889"/>
      <c r="AS78" s="889"/>
      <c r="AT78" s="889"/>
      <c r="AU78" s="889" t="s">
        <v>505</v>
      </c>
      <c r="AV78" s="889"/>
      <c r="AW78" s="889"/>
      <c r="AX78" s="889"/>
      <c r="AY78" s="889"/>
      <c r="AZ78" s="935"/>
      <c r="BA78" s="935"/>
      <c r="BB78" s="935"/>
      <c r="BC78" s="935"/>
      <c r="BD78" s="936"/>
      <c r="BE78" s="243"/>
      <c r="BF78" s="243"/>
      <c r="BG78" s="243"/>
      <c r="BH78" s="243"/>
      <c r="BI78" s="243"/>
      <c r="BJ78" s="246"/>
      <c r="BK78" s="246"/>
      <c r="BL78" s="246"/>
      <c r="BM78" s="246"/>
      <c r="BN78" s="246"/>
      <c r="BO78" s="243"/>
      <c r="BP78" s="243"/>
      <c r="BQ78" s="240">
        <v>72</v>
      </c>
      <c r="BR78" s="245"/>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4"/>
    </row>
    <row r="79" spans="1:131" s="225" customFormat="1" ht="26.25" customHeight="1" x14ac:dyDescent="0.15">
      <c r="A79" s="239">
        <v>12</v>
      </c>
      <c r="B79" s="931" t="s">
        <v>586</v>
      </c>
      <c r="C79" s="932"/>
      <c r="D79" s="932"/>
      <c r="E79" s="932"/>
      <c r="F79" s="932"/>
      <c r="G79" s="932"/>
      <c r="H79" s="932"/>
      <c r="I79" s="932"/>
      <c r="J79" s="932"/>
      <c r="K79" s="932"/>
      <c r="L79" s="932"/>
      <c r="M79" s="932"/>
      <c r="N79" s="932"/>
      <c r="O79" s="932"/>
      <c r="P79" s="933"/>
      <c r="Q79" s="934">
        <v>2</v>
      </c>
      <c r="R79" s="889"/>
      <c r="S79" s="889"/>
      <c r="T79" s="889"/>
      <c r="U79" s="889"/>
      <c r="V79" s="889">
        <v>2</v>
      </c>
      <c r="W79" s="889"/>
      <c r="X79" s="889"/>
      <c r="Y79" s="889"/>
      <c r="Z79" s="889"/>
      <c r="AA79" s="889">
        <v>0</v>
      </c>
      <c r="AB79" s="889"/>
      <c r="AC79" s="889"/>
      <c r="AD79" s="889"/>
      <c r="AE79" s="889"/>
      <c r="AF79" s="889">
        <v>0</v>
      </c>
      <c r="AG79" s="889"/>
      <c r="AH79" s="889"/>
      <c r="AI79" s="889"/>
      <c r="AJ79" s="889"/>
      <c r="AK79" s="889">
        <v>0</v>
      </c>
      <c r="AL79" s="889"/>
      <c r="AM79" s="889"/>
      <c r="AN79" s="889"/>
      <c r="AO79" s="889"/>
      <c r="AP79" s="889" t="s">
        <v>578</v>
      </c>
      <c r="AQ79" s="889"/>
      <c r="AR79" s="889"/>
      <c r="AS79" s="889"/>
      <c r="AT79" s="889"/>
      <c r="AU79" s="889" t="s">
        <v>578</v>
      </c>
      <c r="AV79" s="889"/>
      <c r="AW79" s="889"/>
      <c r="AX79" s="889"/>
      <c r="AY79" s="889"/>
      <c r="AZ79" s="935"/>
      <c r="BA79" s="935"/>
      <c r="BB79" s="935"/>
      <c r="BC79" s="935"/>
      <c r="BD79" s="936"/>
      <c r="BE79" s="243"/>
      <c r="BF79" s="243"/>
      <c r="BG79" s="243"/>
      <c r="BH79" s="243"/>
      <c r="BI79" s="243"/>
      <c r="BJ79" s="246"/>
      <c r="BK79" s="246"/>
      <c r="BL79" s="246"/>
      <c r="BM79" s="246"/>
      <c r="BN79" s="246"/>
      <c r="BO79" s="243"/>
      <c r="BP79" s="243"/>
      <c r="BQ79" s="240">
        <v>73</v>
      </c>
      <c r="BR79" s="245"/>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4"/>
    </row>
    <row r="80" spans="1:131" s="225" customFormat="1" ht="26.25" customHeight="1" x14ac:dyDescent="0.15">
      <c r="A80" s="239">
        <v>13</v>
      </c>
      <c r="B80" s="931" t="s">
        <v>587</v>
      </c>
      <c r="C80" s="932"/>
      <c r="D80" s="932"/>
      <c r="E80" s="932"/>
      <c r="F80" s="932"/>
      <c r="G80" s="932"/>
      <c r="H80" s="932"/>
      <c r="I80" s="932"/>
      <c r="J80" s="932"/>
      <c r="K80" s="932"/>
      <c r="L80" s="932"/>
      <c r="M80" s="932"/>
      <c r="N80" s="932"/>
      <c r="O80" s="932"/>
      <c r="P80" s="933"/>
      <c r="Q80" s="934">
        <v>68</v>
      </c>
      <c r="R80" s="889"/>
      <c r="S80" s="889"/>
      <c r="T80" s="889"/>
      <c r="U80" s="889"/>
      <c r="V80" s="889">
        <v>62</v>
      </c>
      <c r="W80" s="889"/>
      <c r="X80" s="889"/>
      <c r="Y80" s="889"/>
      <c r="Z80" s="889"/>
      <c r="AA80" s="889">
        <v>6</v>
      </c>
      <c r="AB80" s="889"/>
      <c r="AC80" s="889"/>
      <c r="AD80" s="889"/>
      <c r="AE80" s="889"/>
      <c r="AF80" s="889">
        <v>6</v>
      </c>
      <c r="AG80" s="889"/>
      <c r="AH80" s="889"/>
      <c r="AI80" s="889"/>
      <c r="AJ80" s="889"/>
      <c r="AK80" s="889">
        <v>0</v>
      </c>
      <c r="AL80" s="889"/>
      <c r="AM80" s="889"/>
      <c r="AN80" s="889"/>
      <c r="AO80" s="889"/>
      <c r="AP80" s="889" t="s">
        <v>505</v>
      </c>
      <c r="AQ80" s="889"/>
      <c r="AR80" s="889"/>
      <c r="AS80" s="889"/>
      <c r="AT80" s="889"/>
      <c r="AU80" s="889" t="s">
        <v>505</v>
      </c>
      <c r="AV80" s="889"/>
      <c r="AW80" s="889"/>
      <c r="AX80" s="889"/>
      <c r="AY80" s="889"/>
      <c r="AZ80" s="935"/>
      <c r="BA80" s="935"/>
      <c r="BB80" s="935"/>
      <c r="BC80" s="935"/>
      <c r="BD80" s="936"/>
      <c r="BE80" s="243"/>
      <c r="BF80" s="243"/>
      <c r="BG80" s="243"/>
      <c r="BH80" s="243"/>
      <c r="BI80" s="243"/>
      <c r="BJ80" s="243"/>
      <c r="BK80" s="243"/>
      <c r="BL80" s="243"/>
      <c r="BM80" s="243"/>
      <c r="BN80" s="243"/>
      <c r="BO80" s="243"/>
      <c r="BP80" s="243"/>
      <c r="BQ80" s="240">
        <v>74</v>
      </c>
      <c r="BR80" s="245"/>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4"/>
    </row>
    <row r="81" spans="1:131" s="225" customFormat="1" ht="26.25" customHeight="1" x14ac:dyDescent="0.15">
      <c r="A81" s="239">
        <v>14</v>
      </c>
      <c r="B81" s="931" t="s">
        <v>588</v>
      </c>
      <c r="C81" s="932"/>
      <c r="D81" s="932"/>
      <c r="E81" s="932"/>
      <c r="F81" s="932"/>
      <c r="G81" s="932"/>
      <c r="H81" s="932"/>
      <c r="I81" s="932"/>
      <c r="J81" s="932"/>
      <c r="K81" s="932"/>
      <c r="L81" s="932"/>
      <c r="M81" s="932"/>
      <c r="N81" s="932"/>
      <c r="O81" s="932"/>
      <c r="P81" s="933"/>
      <c r="Q81" s="934">
        <v>239</v>
      </c>
      <c r="R81" s="889"/>
      <c r="S81" s="889"/>
      <c r="T81" s="889"/>
      <c r="U81" s="889"/>
      <c r="V81" s="889">
        <v>230</v>
      </c>
      <c r="W81" s="889"/>
      <c r="X81" s="889"/>
      <c r="Y81" s="889"/>
      <c r="Z81" s="889"/>
      <c r="AA81" s="889">
        <v>9</v>
      </c>
      <c r="AB81" s="889"/>
      <c r="AC81" s="889"/>
      <c r="AD81" s="889"/>
      <c r="AE81" s="889"/>
      <c r="AF81" s="889">
        <v>9</v>
      </c>
      <c r="AG81" s="889"/>
      <c r="AH81" s="889"/>
      <c r="AI81" s="889"/>
      <c r="AJ81" s="889"/>
      <c r="AK81" s="889">
        <v>0</v>
      </c>
      <c r="AL81" s="889"/>
      <c r="AM81" s="889"/>
      <c r="AN81" s="889"/>
      <c r="AO81" s="889"/>
      <c r="AP81" s="889">
        <v>67</v>
      </c>
      <c r="AQ81" s="889"/>
      <c r="AR81" s="889"/>
      <c r="AS81" s="889"/>
      <c r="AT81" s="889"/>
      <c r="AU81" s="889">
        <v>6</v>
      </c>
      <c r="AV81" s="889"/>
      <c r="AW81" s="889"/>
      <c r="AX81" s="889"/>
      <c r="AY81" s="889"/>
      <c r="AZ81" s="935"/>
      <c r="BA81" s="935"/>
      <c r="BB81" s="935"/>
      <c r="BC81" s="935"/>
      <c r="BD81" s="936"/>
      <c r="BE81" s="243"/>
      <c r="BF81" s="243"/>
      <c r="BG81" s="243"/>
      <c r="BH81" s="243"/>
      <c r="BI81" s="243"/>
      <c r="BJ81" s="243"/>
      <c r="BK81" s="243"/>
      <c r="BL81" s="243"/>
      <c r="BM81" s="243"/>
      <c r="BN81" s="243"/>
      <c r="BO81" s="243"/>
      <c r="BP81" s="243"/>
      <c r="BQ81" s="240">
        <v>75</v>
      </c>
      <c r="BR81" s="245"/>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4"/>
    </row>
    <row r="82" spans="1:131" s="225" customFormat="1" ht="26.25" customHeight="1" x14ac:dyDescent="0.15">
      <c r="A82" s="239">
        <v>15</v>
      </c>
      <c r="B82" s="931" t="s">
        <v>589</v>
      </c>
      <c r="C82" s="932"/>
      <c r="D82" s="932"/>
      <c r="E82" s="932"/>
      <c r="F82" s="932"/>
      <c r="G82" s="932"/>
      <c r="H82" s="932"/>
      <c r="I82" s="932"/>
      <c r="J82" s="932"/>
      <c r="K82" s="932"/>
      <c r="L82" s="932"/>
      <c r="M82" s="932"/>
      <c r="N82" s="932"/>
      <c r="O82" s="932"/>
      <c r="P82" s="933"/>
      <c r="Q82" s="934"/>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5"/>
      <c r="BA82" s="935"/>
      <c r="BB82" s="935"/>
      <c r="BC82" s="935"/>
      <c r="BD82" s="936"/>
      <c r="BE82" s="243"/>
      <c r="BF82" s="243"/>
      <c r="BG82" s="243"/>
      <c r="BH82" s="243"/>
      <c r="BI82" s="243"/>
      <c r="BJ82" s="243"/>
      <c r="BK82" s="243"/>
      <c r="BL82" s="243"/>
      <c r="BM82" s="243"/>
      <c r="BN82" s="243"/>
      <c r="BO82" s="243"/>
      <c r="BP82" s="243"/>
      <c r="BQ82" s="240">
        <v>76</v>
      </c>
      <c r="BR82" s="245"/>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4"/>
    </row>
    <row r="83" spans="1:131" s="225" customFormat="1" ht="26.25" customHeight="1" x14ac:dyDescent="0.15">
      <c r="A83" s="239">
        <v>16</v>
      </c>
      <c r="B83" s="931" t="s">
        <v>577</v>
      </c>
      <c r="C83" s="932"/>
      <c r="D83" s="932"/>
      <c r="E83" s="932"/>
      <c r="F83" s="932"/>
      <c r="G83" s="932"/>
      <c r="H83" s="932"/>
      <c r="I83" s="932"/>
      <c r="J83" s="932"/>
      <c r="K83" s="932"/>
      <c r="L83" s="932"/>
      <c r="M83" s="932"/>
      <c r="N83" s="932"/>
      <c r="O83" s="932"/>
      <c r="P83" s="933"/>
      <c r="Q83" s="934">
        <v>35</v>
      </c>
      <c r="R83" s="889"/>
      <c r="S83" s="889"/>
      <c r="T83" s="889"/>
      <c r="U83" s="889"/>
      <c r="V83" s="889">
        <v>33</v>
      </c>
      <c r="W83" s="889"/>
      <c r="X83" s="889"/>
      <c r="Y83" s="889"/>
      <c r="Z83" s="889"/>
      <c r="AA83" s="889">
        <v>2</v>
      </c>
      <c r="AB83" s="889"/>
      <c r="AC83" s="889"/>
      <c r="AD83" s="889"/>
      <c r="AE83" s="889"/>
      <c r="AF83" s="889">
        <v>1</v>
      </c>
      <c r="AG83" s="889"/>
      <c r="AH83" s="889"/>
      <c r="AI83" s="889"/>
      <c r="AJ83" s="889"/>
      <c r="AK83" s="889" t="s">
        <v>594</v>
      </c>
      <c r="AL83" s="889"/>
      <c r="AM83" s="889"/>
      <c r="AN83" s="889"/>
      <c r="AO83" s="889"/>
      <c r="AP83" s="889" t="s">
        <v>578</v>
      </c>
      <c r="AQ83" s="889"/>
      <c r="AR83" s="889"/>
      <c r="AS83" s="889"/>
      <c r="AT83" s="889"/>
      <c r="AU83" s="889" t="s">
        <v>578</v>
      </c>
      <c r="AV83" s="889"/>
      <c r="AW83" s="889"/>
      <c r="AX83" s="889"/>
      <c r="AY83" s="889"/>
      <c r="AZ83" s="935"/>
      <c r="BA83" s="935"/>
      <c r="BB83" s="935"/>
      <c r="BC83" s="935"/>
      <c r="BD83" s="936"/>
      <c r="BE83" s="243"/>
      <c r="BF83" s="243"/>
      <c r="BG83" s="243"/>
      <c r="BH83" s="243"/>
      <c r="BI83" s="243"/>
      <c r="BJ83" s="243"/>
      <c r="BK83" s="243"/>
      <c r="BL83" s="243"/>
      <c r="BM83" s="243"/>
      <c r="BN83" s="243"/>
      <c r="BO83" s="243"/>
      <c r="BP83" s="243"/>
      <c r="BQ83" s="240">
        <v>77</v>
      </c>
      <c r="BR83" s="245"/>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4"/>
    </row>
    <row r="84" spans="1:131" s="225" customFormat="1" ht="26.25" customHeight="1" x14ac:dyDescent="0.15">
      <c r="A84" s="239">
        <v>17</v>
      </c>
      <c r="B84" s="931" t="s">
        <v>590</v>
      </c>
      <c r="C84" s="932"/>
      <c r="D84" s="932"/>
      <c r="E84" s="932"/>
      <c r="F84" s="932"/>
      <c r="G84" s="932"/>
      <c r="H84" s="932"/>
      <c r="I84" s="932"/>
      <c r="J84" s="932"/>
      <c r="K84" s="932"/>
      <c r="L84" s="932"/>
      <c r="M84" s="932"/>
      <c r="N84" s="932"/>
      <c r="O84" s="932"/>
      <c r="P84" s="933"/>
      <c r="Q84" s="934">
        <v>672</v>
      </c>
      <c r="R84" s="889"/>
      <c r="S84" s="889"/>
      <c r="T84" s="889"/>
      <c r="U84" s="889"/>
      <c r="V84" s="889">
        <v>630</v>
      </c>
      <c r="W84" s="889"/>
      <c r="X84" s="889"/>
      <c r="Y84" s="889"/>
      <c r="Z84" s="889"/>
      <c r="AA84" s="889">
        <v>42</v>
      </c>
      <c r="AB84" s="889"/>
      <c r="AC84" s="889"/>
      <c r="AD84" s="889"/>
      <c r="AE84" s="889"/>
      <c r="AF84" s="889">
        <v>43</v>
      </c>
      <c r="AG84" s="889"/>
      <c r="AH84" s="889"/>
      <c r="AI84" s="889"/>
      <c r="AJ84" s="889"/>
      <c r="AK84" s="889" t="s">
        <v>595</v>
      </c>
      <c r="AL84" s="889"/>
      <c r="AM84" s="889"/>
      <c r="AN84" s="889"/>
      <c r="AO84" s="889"/>
      <c r="AP84" s="889">
        <v>1372</v>
      </c>
      <c r="AQ84" s="889"/>
      <c r="AR84" s="889"/>
      <c r="AS84" s="889"/>
      <c r="AT84" s="889"/>
      <c r="AU84" s="889">
        <v>173</v>
      </c>
      <c r="AV84" s="889"/>
      <c r="AW84" s="889"/>
      <c r="AX84" s="889"/>
      <c r="AY84" s="889"/>
      <c r="AZ84" s="935"/>
      <c r="BA84" s="935"/>
      <c r="BB84" s="935"/>
      <c r="BC84" s="935"/>
      <c r="BD84" s="936"/>
      <c r="BE84" s="243"/>
      <c r="BF84" s="243"/>
      <c r="BG84" s="243"/>
      <c r="BH84" s="243"/>
      <c r="BI84" s="243"/>
      <c r="BJ84" s="243"/>
      <c r="BK84" s="243"/>
      <c r="BL84" s="243"/>
      <c r="BM84" s="243"/>
      <c r="BN84" s="243"/>
      <c r="BO84" s="243"/>
      <c r="BP84" s="243"/>
      <c r="BQ84" s="240">
        <v>78</v>
      </c>
      <c r="BR84" s="245"/>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4"/>
    </row>
    <row r="85" spans="1:131" s="225" customFormat="1" ht="26.25" customHeight="1" x14ac:dyDescent="0.15">
      <c r="A85" s="239">
        <v>18</v>
      </c>
      <c r="B85" s="931" t="s">
        <v>591</v>
      </c>
      <c r="C85" s="932"/>
      <c r="D85" s="932"/>
      <c r="E85" s="932"/>
      <c r="F85" s="932"/>
      <c r="G85" s="932"/>
      <c r="H85" s="932"/>
      <c r="I85" s="932"/>
      <c r="J85" s="932"/>
      <c r="K85" s="932"/>
      <c r="L85" s="932"/>
      <c r="M85" s="932"/>
      <c r="N85" s="932"/>
      <c r="O85" s="932"/>
      <c r="P85" s="933"/>
      <c r="Q85" s="934">
        <v>194</v>
      </c>
      <c r="R85" s="889"/>
      <c r="S85" s="889"/>
      <c r="T85" s="889"/>
      <c r="U85" s="889"/>
      <c r="V85" s="889">
        <v>185</v>
      </c>
      <c r="W85" s="889"/>
      <c r="X85" s="889"/>
      <c r="Y85" s="889"/>
      <c r="Z85" s="889"/>
      <c r="AA85" s="889">
        <v>8</v>
      </c>
      <c r="AB85" s="889"/>
      <c r="AC85" s="889"/>
      <c r="AD85" s="889"/>
      <c r="AE85" s="889"/>
      <c r="AF85" s="889">
        <v>8</v>
      </c>
      <c r="AG85" s="889"/>
      <c r="AH85" s="889"/>
      <c r="AI85" s="889"/>
      <c r="AJ85" s="889"/>
      <c r="AK85" s="889">
        <v>0</v>
      </c>
      <c r="AL85" s="889"/>
      <c r="AM85" s="889"/>
      <c r="AN85" s="889"/>
      <c r="AO85" s="889"/>
      <c r="AP85" s="889" t="s">
        <v>505</v>
      </c>
      <c r="AQ85" s="889"/>
      <c r="AR85" s="889"/>
      <c r="AS85" s="889"/>
      <c r="AT85" s="889"/>
      <c r="AU85" s="889" t="s">
        <v>505</v>
      </c>
      <c r="AV85" s="889"/>
      <c r="AW85" s="889"/>
      <c r="AX85" s="889"/>
      <c r="AY85" s="889"/>
      <c r="AZ85" s="935"/>
      <c r="BA85" s="935"/>
      <c r="BB85" s="935"/>
      <c r="BC85" s="935"/>
      <c r="BD85" s="936"/>
      <c r="BE85" s="243"/>
      <c r="BF85" s="243"/>
      <c r="BG85" s="243"/>
      <c r="BH85" s="243"/>
      <c r="BI85" s="243"/>
      <c r="BJ85" s="243"/>
      <c r="BK85" s="243"/>
      <c r="BL85" s="243"/>
      <c r="BM85" s="243"/>
      <c r="BN85" s="243"/>
      <c r="BO85" s="243"/>
      <c r="BP85" s="243"/>
      <c r="BQ85" s="240">
        <v>79</v>
      </c>
      <c r="BR85" s="245"/>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4"/>
    </row>
    <row r="86" spans="1:131" s="225" customFormat="1" ht="26.25" customHeight="1" x14ac:dyDescent="0.15">
      <c r="A86" s="239">
        <v>19</v>
      </c>
      <c r="B86" s="931"/>
      <c r="C86" s="932"/>
      <c r="D86" s="932"/>
      <c r="E86" s="932"/>
      <c r="F86" s="932"/>
      <c r="G86" s="932"/>
      <c r="H86" s="932"/>
      <c r="I86" s="932"/>
      <c r="J86" s="932"/>
      <c r="K86" s="932"/>
      <c r="L86" s="932"/>
      <c r="M86" s="932"/>
      <c r="N86" s="932"/>
      <c r="O86" s="932"/>
      <c r="P86" s="933"/>
      <c r="Q86" s="934"/>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5"/>
      <c r="BA86" s="935"/>
      <c r="BB86" s="935"/>
      <c r="BC86" s="935"/>
      <c r="BD86" s="936"/>
      <c r="BE86" s="243"/>
      <c r="BF86" s="243"/>
      <c r="BG86" s="243"/>
      <c r="BH86" s="243"/>
      <c r="BI86" s="243"/>
      <c r="BJ86" s="243"/>
      <c r="BK86" s="243"/>
      <c r="BL86" s="243"/>
      <c r="BM86" s="243"/>
      <c r="BN86" s="243"/>
      <c r="BO86" s="243"/>
      <c r="BP86" s="243"/>
      <c r="BQ86" s="240">
        <v>80</v>
      </c>
      <c r="BR86" s="245"/>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4"/>
    </row>
    <row r="87" spans="1:131" s="225" customFormat="1" ht="26.25" customHeight="1" x14ac:dyDescent="0.15">
      <c r="A87" s="247">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3"/>
      <c r="BF87" s="243"/>
      <c r="BG87" s="243"/>
      <c r="BH87" s="243"/>
      <c r="BI87" s="243"/>
      <c r="BJ87" s="243"/>
      <c r="BK87" s="243"/>
      <c r="BL87" s="243"/>
      <c r="BM87" s="243"/>
      <c r="BN87" s="243"/>
      <c r="BO87" s="243"/>
      <c r="BP87" s="243"/>
      <c r="BQ87" s="240">
        <v>81</v>
      </c>
      <c r="BR87" s="245"/>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4"/>
    </row>
    <row r="88" spans="1:131" s="225" customFormat="1" ht="26.25" customHeight="1" thickBot="1" x14ac:dyDescent="0.2">
      <c r="A88" s="242" t="s">
        <v>381</v>
      </c>
      <c r="B88" s="848" t="s">
        <v>411</v>
      </c>
      <c r="C88" s="849"/>
      <c r="D88" s="849"/>
      <c r="E88" s="849"/>
      <c r="F88" s="849"/>
      <c r="G88" s="849"/>
      <c r="H88" s="849"/>
      <c r="I88" s="849"/>
      <c r="J88" s="849"/>
      <c r="K88" s="849"/>
      <c r="L88" s="849"/>
      <c r="M88" s="849"/>
      <c r="N88" s="849"/>
      <c r="O88" s="849"/>
      <c r="P88" s="850"/>
      <c r="Q88" s="896"/>
      <c r="R88" s="897"/>
      <c r="S88" s="897"/>
      <c r="T88" s="897"/>
      <c r="U88" s="897"/>
      <c r="V88" s="897"/>
      <c r="W88" s="897"/>
      <c r="X88" s="897"/>
      <c r="Y88" s="897"/>
      <c r="Z88" s="897"/>
      <c r="AA88" s="897"/>
      <c r="AB88" s="897"/>
      <c r="AC88" s="897"/>
      <c r="AD88" s="897"/>
      <c r="AE88" s="897"/>
      <c r="AF88" s="900">
        <v>14106</v>
      </c>
      <c r="AG88" s="900"/>
      <c r="AH88" s="900"/>
      <c r="AI88" s="900"/>
      <c r="AJ88" s="900"/>
      <c r="AK88" s="897"/>
      <c r="AL88" s="897"/>
      <c r="AM88" s="897"/>
      <c r="AN88" s="897"/>
      <c r="AO88" s="897"/>
      <c r="AP88" s="900">
        <v>1439</v>
      </c>
      <c r="AQ88" s="900"/>
      <c r="AR88" s="900"/>
      <c r="AS88" s="900"/>
      <c r="AT88" s="900"/>
      <c r="AU88" s="900">
        <v>179</v>
      </c>
      <c r="AV88" s="900"/>
      <c r="AW88" s="900"/>
      <c r="AX88" s="900"/>
      <c r="AY88" s="900"/>
      <c r="AZ88" s="905"/>
      <c r="BA88" s="905"/>
      <c r="BB88" s="905"/>
      <c r="BC88" s="905"/>
      <c r="BD88" s="906"/>
      <c r="BE88" s="243"/>
      <c r="BF88" s="243"/>
      <c r="BG88" s="243"/>
      <c r="BH88" s="243"/>
      <c r="BI88" s="243"/>
      <c r="BJ88" s="243"/>
      <c r="BK88" s="243"/>
      <c r="BL88" s="243"/>
      <c r="BM88" s="243"/>
      <c r="BN88" s="243"/>
      <c r="BO88" s="243"/>
      <c r="BP88" s="243"/>
      <c r="BQ88" s="240">
        <v>82</v>
      </c>
      <c r="BR88" s="245"/>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381</v>
      </c>
      <c r="BR102" s="848" t="s">
        <v>412</v>
      </c>
      <c r="BS102" s="849"/>
      <c r="BT102" s="849"/>
      <c r="BU102" s="849"/>
      <c r="BV102" s="849"/>
      <c r="BW102" s="849"/>
      <c r="BX102" s="849"/>
      <c r="BY102" s="849"/>
      <c r="BZ102" s="849"/>
      <c r="CA102" s="849"/>
      <c r="CB102" s="849"/>
      <c r="CC102" s="849"/>
      <c r="CD102" s="849"/>
      <c r="CE102" s="849"/>
      <c r="CF102" s="849"/>
      <c r="CG102" s="850"/>
      <c r="CH102" s="947"/>
      <c r="CI102" s="948"/>
      <c r="CJ102" s="948"/>
      <c r="CK102" s="948"/>
      <c r="CL102" s="949"/>
      <c r="CM102" s="947"/>
      <c r="CN102" s="948"/>
      <c r="CO102" s="948"/>
      <c r="CP102" s="948"/>
      <c r="CQ102" s="949"/>
      <c r="CR102" s="950"/>
      <c r="CS102" s="908"/>
      <c r="CT102" s="908"/>
      <c r="CU102" s="908"/>
      <c r="CV102" s="951"/>
      <c r="CW102" s="950"/>
      <c r="CX102" s="908"/>
      <c r="CY102" s="908"/>
      <c r="CZ102" s="908"/>
      <c r="DA102" s="951"/>
      <c r="DB102" s="950"/>
      <c r="DC102" s="908"/>
      <c r="DD102" s="908"/>
      <c r="DE102" s="908"/>
      <c r="DF102" s="951"/>
      <c r="DG102" s="950"/>
      <c r="DH102" s="908"/>
      <c r="DI102" s="908"/>
      <c r="DJ102" s="908"/>
      <c r="DK102" s="951"/>
      <c r="DL102" s="950"/>
      <c r="DM102" s="908"/>
      <c r="DN102" s="908"/>
      <c r="DO102" s="908"/>
      <c r="DP102" s="951"/>
      <c r="DQ102" s="950"/>
      <c r="DR102" s="908"/>
      <c r="DS102" s="908"/>
      <c r="DT102" s="908"/>
      <c r="DU102" s="951"/>
      <c r="DV102" s="974"/>
      <c r="DW102" s="975"/>
      <c r="DX102" s="975"/>
      <c r="DY102" s="975"/>
      <c r="DZ102" s="976"/>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77" t="s">
        <v>413</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78" t="s">
        <v>414</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415</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416</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979" t="s">
        <v>417</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418</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4" customFormat="1" ht="26.25" customHeight="1" x14ac:dyDescent="0.15">
      <c r="A109" s="972" t="s">
        <v>419</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420</v>
      </c>
      <c r="AB109" s="953"/>
      <c r="AC109" s="953"/>
      <c r="AD109" s="953"/>
      <c r="AE109" s="954"/>
      <c r="AF109" s="952" t="s">
        <v>300</v>
      </c>
      <c r="AG109" s="953"/>
      <c r="AH109" s="953"/>
      <c r="AI109" s="953"/>
      <c r="AJ109" s="954"/>
      <c r="AK109" s="952" t="s">
        <v>299</v>
      </c>
      <c r="AL109" s="953"/>
      <c r="AM109" s="953"/>
      <c r="AN109" s="953"/>
      <c r="AO109" s="954"/>
      <c r="AP109" s="952" t="s">
        <v>421</v>
      </c>
      <c r="AQ109" s="953"/>
      <c r="AR109" s="953"/>
      <c r="AS109" s="953"/>
      <c r="AT109" s="955"/>
      <c r="AU109" s="972" t="s">
        <v>419</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420</v>
      </c>
      <c r="BR109" s="953"/>
      <c r="BS109" s="953"/>
      <c r="BT109" s="953"/>
      <c r="BU109" s="954"/>
      <c r="BV109" s="952" t="s">
        <v>300</v>
      </c>
      <c r="BW109" s="953"/>
      <c r="BX109" s="953"/>
      <c r="BY109" s="953"/>
      <c r="BZ109" s="954"/>
      <c r="CA109" s="952" t="s">
        <v>299</v>
      </c>
      <c r="CB109" s="953"/>
      <c r="CC109" s="953"/>
      <c r="CD109" s="953"/>
      <c r="CE109" s="954"/>
      <c r="CF109" s="973" t="s">
        <v>421</v>
      </c>
      <c r="CG109" s="973"/>
      <c r="CH109" s="973"/>
      <c r="CI109" s="973"/>
      <c r="CJ109" s="973"/>
      <c r="CK109" s="952" t="s">
        <v>422</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420</v>
      </c>
      <c r="DH109" s="953"/>
      <c r="DI109" s="953"/>
      <c r="DJ109" s="953"/>
      <c r="DK109" s="954"/>
      <c r="DL109" s="952" t="s">
        <v>300</v>
      </c>
      <c r="DM109" s="953"/>
      <c r="DN109" s="953"/>
      <c r="DO109" s="953"/>
      <c r="DP109" s="954"/>
      <c r="DQ109" s="952" t="s">
        <v>299</v>
      </c>
      <c r="DR109" s="953"/>
      <c r="DS109" s="953"/>
      <c r="DT109" s="953"/>
      <c r="DU109" s="954"/>
      <c r="DV109" s="952" t="s">
        <v>421</v>
      </c>
      <c r="DW109" s="953"/>
      <c r="DX109" s="953"/>
      <c r="DY109" s="953"/>
      <c r="DZ109" s="955"/>
    </row>
    <row r="110" spans="1:131" s="224" customFormat="1" ht="26.25" customHeight="1" x14ac:dyDescent="0.15">
      <c r="A110" s="956" t="s">
        <v>423</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429476</v>
      </c>
      <c r="AB110" s="960"/>
      <c r="AC110" s="960"/>
      <c r="AD110" s="960"/>
      <c r="AE110" s="961"/>
      <c r="AF110" s="962">
        <v>402513</v>
      </c>
      <c r="AG110" s="960"/>
      <c r="AH110" s="960"/>
      <c r="AI110" s="960"/>
      <c r="AJ110" s="961"/>
      <c r="AK110" s="962">
        <v>389538</v>
      </c>
      <c r="AL110" s="960"/>
      <c r="AM110" s="960"/>
      <c r="AN110" s="960"/>
      <c r="AO110" s="961"/>
      <c r="AP110" s="963">
        <v>15.3</v>
      </c>
      <c r="AQ110" s="964"/>
      <c r="AR110" s="964"/>
      <c r="AS110" s="964"/>
      <c r="AT110" s="965"/>
      <c r="AU110" s="966" t="s">
        <v>67</v>
      </c>
      <c r="AV110" s="967"/>
      <c r="AW110" s="967"/>
      <c r="AX110" s="967"/>
      <c r="AY110" s="967"/>
      <c r="AZ110" s="1008" t="s">
        <v>424</v>
      </c>
      <c r="BA110" s="957"/>
      <c r="BB110" s="957"/>
      <c r="BC110" s="957"/>
      <c r="BD110" s="957"/>
      <c r="BE110" s="957"/>
      <c r="BF110" s="957"/>
      <c r="BG110" s="957"/>
      <c r="BH110" s="957"/>
      <c r="BI110" s="957"/>
      <c r="BJ110" s="957"/>
      <c r="BK110" s="957"/>
      <c r="BL110" s="957"/>
      <c r="BM110" s="957"/>
      <c r="BN110" s="957"/>
      <c r="BO110" s="957"/>
      <c r="BP110" s="958"/>
      <c r="BQ110" s="994">
        <v>3154288</v>
      </c>
      <c r="BR110" s="995"/>
      <c r="BS110" s="995"/>
      <c r="BT110" s="995"/>
      <c r="BU110" s="995"/>
      <c r="BV110" s="995">
        <v>2999923</v>
      </c>
      <c r="BW110" s="995"/>
      <c r="BX110" s="995"/>
      <c r="BY110" s="995"/>
      <c r="BZ110" s="995"/>
      <c r="CA110" s="995">
        <v>2874251</v>
      </c>
      <c r="CB110" s="995"/>
      <c r="CC110" s="995"/>
      <c r="CD110" s="995"/>
      <c r="CE110" s="995"/>
      <c r="CF110" s="1009">
        <v>112.9</v>
      </c>
      <c r="CG110" s="1010"/>
      <c r="CH110" s="1010"/>
      <c r="CI110" s="1010"/>
      <c r="CJ110" s="1010"/>
      <c r="CK110" s="1011" t="s">
        <v>425</v>
      </c>
      <c r="CL110" s="1012"/>
      <c r="CM110" s="991" t="s">
        <v>426</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427</v>
      </c>
      <c r="DH110" s="995"/>
      <c r="DI110" s="995"/>
      <c r="DJ110" s="995"/>
      <c r="DK110" s="995"/>
      <c r="DL110" s="995" t="s">
        <v>427</v>
      </c>
      <c r="DM110" s="995"/>
      <c r="DN110" s="995"/>
      <c r="DO110" s="995"/>
      <c r="DP110" s="995"/>
      <c r="DQ110" s="995" t="s">
        <v>427</v>
      </c>
      <c r="DR110" s="995"/>
      <c r="DS110" s="995"/>
      <c r="DT110" s="995"/>
      <c r="DU110" s="995"/>
      <c r="DV110" s="996" t="s">
        <v>427</v>
      </c>
      <c r="DW110" s="996"/>
      <c r="DX110" s="996"/>
      <c r="DY110" s="996"/>
      <c r="DZ110" s="997"/>
    </row>
    <row r="111" spans="1:131" s="224" customFormat="1" ht="26.25" customHeight="1" x14ac:dyDescent="0.15">
      <c r="A111" s="998" t="s">
        <v>428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174</v>
      </c>
      <c r="AB111" s="1002"/>
      <c r="AC111" s="1002"/>
      <c r="AD111" s="1002"/>
      <c r="AE111" s="1003"/>
      <c r="AF111" s="1004" t="s">
        <v>174</v>
      </c>
      <c r="AG111" s="1002"/>
      <c r="AH111" s="1002"/>
      <c r="AI111" s="1002"/>
      <c r="AJ111" s="1003"/>
      <c r="AK111" s="1004" t="s">
        <v>429</v>
      </c>
      <c r="AL111" s="1002"/>
      <c r="AM111" s="1002"/>
      <c r="AN111" s="1002"/>
      <c r="AO111" s="1003"/>
      <c r="AP111" s="1005" t="s">
        <v>174</v>
      </c>
      <c r="AQ111" s="1006"/>
      <c r="AR111" s="1006"/>
      <c r="AS111" s="1006"/>
      <c r="AT111" s="1007"/>
      <c r="AU111" s="968"/>
      <c r="AV111" s="969"/>
      <c r="AW111" s="969"/>
      <c r="AX111" s="969"/>
      <c r="AY111" s="969"/>
      <c r="AZ111" s="1017" t="s">
        <v>430</v>
      </c>
      <c r="BA111" s="1018"/>
      <c r="BB111" s="1018"/>
      <c r="BC111" s="1018"/>
      <c r="BD111" s="1018"/>
      <c r="BE111" s="1018"/>
      <c r="BF111" s="1018"/>
      <c r="BG111" s="1018"/>
      <c r="BH111" s="1018"/>
      <c r="BI111" s="1018"/>
      <c r="BJ111" s="1018"/>
      <c r="BK111" s="1018"/>
      <c r="BL111" s="1018"/>
      <c r="BM111" s="1018"/>
      <c r="BN111" s="1018"/>
      <c r="BO111" s="1018"/>
      <c r="BP111" s="1019"/>
      <c r="BQ111" s="987">
        <v>72123</v>
      </c>
      <c r="BR111" s="988"/>
      <c r="BS111" s="988"/>
      <c r="BT111" s="988"/>
      <c r="BU111" s="988"/>
      <c r="BV111" s="988">
        <v>50917</v>
      </c>
      <c r="BW111" s="988"/>
      <c r="BX111" s="988"/>
      <c r="BY111" s="988"/>
      <c r="BZ111" s="988"/>
      <c r="CA111" s="988">
        <v>42991</v>
      </c>
      <c r="CB111" s="988"/>
      <c r="CC111" s="988"/>
      <c r="CD111" s="988"/>
      <c r="CE111" s="988"/>
      <c r="CF111" s="982">
        <v>1.7</v>
      </c>
      <c r="CG111" s="983"/>
      <c r="CH111" s="983"/>
      <c r="CI111" s="983"/>
      <c r="CJ111" s="983"/>
      <c r="CK111" s="1013"/>
      <c r="CL111" s="1014"/>
      <c r="CM111" s="984" t="s">
        <v>431</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432</v>
      </c>
      <c r="DH111" s="988"/>
      <c r="DI111" s="988"/>
      <c r="DJ111" s="988"/>
      <c r="DK111" s="988"/>
      <c r="DL111" s="988" t="s">
        <v>174</v>
      </c>
      <c r="DM111" s="988"/>
      <c r="DN111" s="988"/>
      <c r="DO111" s="988"/>
      <c r="DP111" s="988"/>
      <c r="DQ111" s="988" t="s">
        <v>174</v>
      </c>
      <c r="DR111" s="988"/>
      <c r="DS111" s="988"/>
      <c r="DT111" s="988"/>
      <c r="DU111" s="988"/>
      <c r="DV111" s="989" t="s">
        <v>174</v>
      </c>
      <c r="DW111" s="989"/>
      <c r="DX111" s="989"/>
      <c r="DY111" s="989"/>
      <c r="DZ111" s="990"/>
    </row>
    <row r="112" spans="1:131" s="224" customFormat="1" ht="26.25" customHeight="1" x14ac:dyDescent="0.15">
      <c r="A112" s="1020" t="s">
        <v>433</v>
      </c>
      <c r="B112" s="1021"/>
      <c r="C112" s="1018" t="s">
        <v>434</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174</v>
      </c>
      <c r="AB112" s="1027"/>
      <c r="AC112" s="1027"/>
      <c r="AD112" s="1027"/>
      <c r="AE112" s="1028"/>
      <c r="AF112" s="1029" t="s">
        <v>174</v>
      </c>
      <c r="AG112" s="1027"/>
      <c r="AH112" s="1027"/>
      <c r="AI112" s="1027"/>
      <c r="AJ112" s="1028"/>
      <c r="AK112" s="1029" t="s">
        <v>432</v>
      </c>
      <c r="AL112" s="1027"/>
      <c r="AM112" s="1027"/>
      <c r="AN112" s="1027"/>
      <c r="AO112" s="1028"/>
      <c r="AP112" s="1030" t="s">
        <v>174</v>
      </c>
      <c r="AQ112" s="1031"/>
      <c r="AR112" s="1031"/>
      <c r="AS112" s="1031"/>
      <c r="AT112" s="1032"/>
      <c r="AU112" s="968"/>
      <c r="AV112" s="969"/>
      <c r="AW112" s="969"/>
      <c r="AX112" s="969"/>
      <c r="AY112" s="969"/>
      <c r="AZ112" s="1017" t="s">
        <v>435</v>
      </c>
      <c r="BA112" s="1018"/>
      <c r="BB112" s="1018"/>
      <c r="BC112" s="1018"/>
      <c r="BD112" s="1018"/>
      <c r="BE112" s="1018"/>
      <c r="BF112" s="1018"/>
      <c r="BG112" s="1018"/>
      <c r="BH112" s="1018"/>
      <c r="BI112" s="1018"/>
      <c r="BJ112" s="1018"/>
      <c r="BK112" s="1018"/>
      <c r="BL112" s="1018"/>
      <c r="BM112" s="1018"/>
      <c r="BN112" s="1018"/>
      <c r="BO112" s="1018"/>
      <c r="BP112" s="1019"/>
      <c r="BQ112" s="987">
        <v>1889517</v>
      </c>
      <c r="BR112" s="988"/>
      <c r="BS112" s="988"/>
      <c r="BT112" s="988"/>
      <c r="BU112" s="988"/>
      <c r="BV112" s="988">
        <v>1765382</v>
      </c>
      <c r="BW112" s="988"/>
      <c r="BX112" s="988"/>
      <c r="BY112" s="988"/>
      <c r="BZ112" s="988"/>
      <c r="CA112" s="988">
        <v>1539922</v>
      </c>
      <c r="CB112" s="988"/>
      <c r="CC112" s="988"/>
      <c r="CD112" s="988"/>
      <c r="CE112" s="988"/>
      <c r="CF112" s="982">
        <v>60.5</v>
      </c>
      <c r="CG112" s="983"/>
      <c r="CH112" s="983"/>
      <c r="CI112" s="983"/>
      <c r="CJ112" s="983"/>
      <c r="CK112" s="1013"/>
      <c r="CL112" s="1014"/>
      <c r="CM112" s="984" t="s">
        <v>436</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174</v>
      </c>
      <c r="DH112" s="988"/>
      <c r="DI112" s="988"/>
      <c r="DJ112" s="988"/>
      <c r="DK112" s="988"/>
      <c r="DL112" s="988" t="s">
        <v>174</v>
      </c>
      <c r="DM112" s="988"/>
      <c r="DN112" s="988"/>
      <c r="DO112" s="988"/>
      <c r="DP112" s="988"/>
      <c r="DQ112" s="988" t="s">
        <v>432</v>
      </c>
      <c r="DR112" s="988"/>
      <c r="DS112" s="988"/>
      <c r="DT112" s="988"/>
      <c r="DU112" s="988"/>
      <c r="DV112" s="989" t="s">
        <v>174</v>
      </c>
      <c r="DW112" s="989"/>
      <c r="DX112" s="989"/>
      <c r="DY112" s="989"/>
      <c r="DZ112" s="990"/>
    </row>
    <row r="113" spans="1:130" s="224" customFormat="1" ht="26.25" customHeight="1" x14ac:dyDescent="0.15">
      <c r="A113" s="1022"/>
      <c r="B113" s="1023"/>
      <c r="C113" s="1018" t="s">
        <v>437</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241156</v>
      </c>
      <c r="AB113" s="1002"/>
      <c r="AC113" s="1002"/>
      <c r="AD113" s="1002"/>
      <c r="AE113" s="1003"/>
      <c r="AF113" s="1004">
        <v>247586</v>
      </c>
      <c r="AG113" s="1002"/>
      <c r="AH113" s="1002"/>
      <c r="AI113" s="1002"/>
      <c r="AJ113" s="1003"/>
      <c r="AK113" s="1004">
        <v>226224</v>
      </c>
      <c r="AL113" s="1002"/>
      <c r="AM113" s="1002"/>
      <c r="AN113" s="1002"/>
      <c r="AO113" s="1003"/>
      <c r="AP113" s="1005">
        <v>8.9</v>
      </c>
      <c r="AQ113" s="1006"/>
      <c r="AR113" s="1006"/>
      <c r="AS113" s="1006"/>
      <c r="AT113" s="1007"/>
      <c r="AU113" s="968"/>
      <c r="AV113" s="969"/>
      <c r="AW113" s="969"/>
      <c r="AX113" s="969"/>
      <c r="AY113" s="969"/>
      <c r="AZ113" s="1017" t="s">
        <v>438</v>
      </c>
      <c r="BA113" s="1018"/>
      <c r="BB113" s="1018"/>
      <c r="BC113" s="1018"/>
      <c r="BD113" s="1018"/>
      <c r="BE113" s="1018"/>
      <c r="BF113" s="1018"/>
      <c r="BG113" s="1018"/>
      <c r="BH113" s="1018"/>
      <c r="BI113" s="1018"/>
      <c r="BJ113" s="1018"/>
      <c r="BK113" s="1018"/>
      <c r="BL113" s="1018"/>
      <c r="BM113" s="1018"/>
      <c r="BN113" s="1018"/>
      <c r="BO113" s="1018"/>
      <c r="BP113" s="1019"/>
      <c r="BQ113" s="987">
        <v>119146</v>
      </c>
      <c r="BR113" s="988"/>
      <c r="BS113" s="988"/>
      <c r="BT113" s="988"/>
      <c r="BU113" s="988"/>
      <c r="BV113" s="988">
        <v>195734</v>
      </c>
      <c r="BW113" s="988"/>
      <c r="BX113" s="988"/>
      <c r="BY113" s="988"/>
      <c r="BZ113" s="988"/>
      <c r="CA113" s="988">
        <v>178566</v>
      </c>
      <c r="CB113" s="988"/>
      <c r="CC113" s="988"/>
      <c r="CD113" s="988"/>
      <c r="CE113" s="988"/>
      <c r="CF113" s="982">
        <v>7</v>
      </c>
      <c r="CG113" s="983"/>
      <c r="CH113" s="983"/>
      <c r="CI113" s="983"/>
      <c r="CJ113" s="983"/>
      <c r="CK113" s="1013"/>
      <c r="CL113" s="1014"/>
      <c r="CM113" s="984" t="s">
        <v>439</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432</v>
      </c>
      <c r="DH113" s="1027"/>
      <c r="DI113" s="1027"/>
      <c r="DJ113" s="1027"/>
      <c r="DK113" s="1028"/>
      <c r="DL113" s="1029" t="s">
        <v>174</v>
      </c>
      <c r="DM113" s="1027"/>
      <c r="DN113" s="1027"/>
      <c r="DO113" s="1027"/>
      <c r="DP113" s="1028"/>
      <c r="DQ113" s="1029" t="s">
        <v>174</v>
      </c>
      <c r="DR113" s="1027"/>
      <c r="DS113" s="1027"/>
      <c r="DT113" s="1027"/>
      <c r="DU113" s="1028"/>
      <c r="DV113" s="1030" t="s">
        <v>174</v>
      </c>
      <c r="DW113" s="1031"/>
      <c r="DX113" s="1031"/>
      <c r="DY113" s="1031"/>
      <c r="DZ113" s="1032"/>
    </row>
    <row r="114" spans="1:130" s="224" customFormat="1" ht="26.25" customHeight="1" x14ac:dyDescent="0.15">
      <c r="A114" s="1022"/>
      <c r="B114" s="1023"/>
      <c r="C114" s="1018" t="s">
        <v>440</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8894</v>
      </c>
      <c r="AB114" s="1027"/>
      <c r="AC114" s="1027"/>
      <c r="AD114" s="1027"/>
      <c r="AE114" s="1028"/>
      <c r="AF114" s="1029">
        <v>4625</v>
      </c>
      <c r="AG114" s="1027"/>
      <c r="AH114" s="1027"/>
      <c r="AI114" s="1027"/>
      <c r="AJ114" s="1028"/>
      <c r="AK114" s="1029">
        <v>4910</v>
      </c>
      <c r="AL114" s="1027"/>
      <c r="AM114" s="1027"/>
      <c r="AN114" s="1027"/>
      <c r="AO114" s="1028"/>
      <c r="AP114" s="1030">
        <v>0.2</v>
      </c>
      <c r="AQ114" s="1031"/>
      <c r="AR114" s="1031"/>
      <c r="AS114" s="1031"/>
      <c r="AT114" s="1032"/>
      <c r="AU114" s="968"/>
      <c r="AV114" s="969"/>
      <c r="AW114" s="969"/>
      <c r="AX114" s="969"/>
      <c r="AY114" s="969"/>
      <c r="AZ114" s="1017" t="s">
        <v>441</v>
      </c>
      <c r="BA114" s="1018"/>
      <c r="BB114" s="1018"/>
      <c r="BC114" s="1018"/>
      <c r="BD114" s="1018"/>
      <c r="BE114" s="1018"/>
      <c r="BF114" s="1018"/>
      <c r="BG114" s="1018"/>
      <c r="BH114" s="1018"/>
      <c r="BI114" s="1018"/>
      <c r="BJ114" s="1018"/>
      <c r="BK114" s="1018"/>
      <c r="BL114" s="1018"/>
      <c r="BM114" s="1018"/>
      <c r="BN114" s="1018"/>
      <c r="BO114" s="1018"/>
      <c r="BP114" s="1019"/>
      <c r="BQ114" s="987">
        <v>751725</v>
      </c>
      <c r="BR114" s="988"/>
      <c r="BS114" s="988"/>
      <c r="BT114" s="988"/>
      <c r="BU114" s="988"/>
      <c r="BV114" s="988">
        <v>764591</v>
      </c>
      <c r="BW114" s="988"/>
      <c r="BX114" s="988"/>
      <c r="BY114" s="988"/>
      <c r="BZ114" s="988"/>
      <c r="CA114" s="988">
        <v>743288</v>
      </c>
      <c r="CB114" s="988"/>
      <c r="CC114" s="988"/>
      <c r="CD114" s="988"/>
      <c r="CE114" s="988"/>
      <c r="CF114" s="982">
        <v>29.2</v>
      </c>
      <c r="CG114" s="983"/>
      <c r="CH114" s="983"/>
      <c r="CI114" s="983"/>
      <c r="CJ114" s="983"/>
      <c r="CK114" s="1013"/>
      <c r="CL114" s="1014"/>
      <c r="CM114" s="984" t="s">
        <v>442</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174</v>
      </c>
      <c r="DH114" s="1027"/>
      <c r="DI114" s="1027"/>
      <c r="DJ114" s="1027"/>
      <c r="DK114" s="1028"/>
      <c r="DL114" s="1029" t="s">
        <v>174</v>
      </c>
      <c r="DM114" s="1027"/>
      <c r="DN114" s="1027"/>
      <c r="DO114" s="1027"/>
      <c r="DP114" s="1028"/>
      <c r="DQ114" s="1029" t="s">
        <v>174</v>
      </c>
      <c r="DR114" s="1027"/>
      <c r="DS114" s="1027"/>
      <c r="DT114" s="1027"/>
      <c r="DU114" s="1028"/>
      <c r="DV114" s="1030" t="s">
        <v>432</v>
      </c>
      <c r="DW114" s="1031"/>
      <c r="DX114" s="1031"/>
      <c r="DY114" s="1031"/>
      <c r="DZ114" s="1032"/>
    </row>
    <row r="115" spans="1:130" s="224" customFormat="1" ht="26.25" customHeight="1" x14ac:dyDescent="0.15">
      <c r="A115" s="1022"/>
      <c r="B115" s="1023"/>
      <c r="C115" s="1018" t="s">
        <v>443</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23851</v>
      </c>
      <c r="AB115" s="1002"/>
      <c r="AC115" s="1002"/>
      <c r="AD115" s="1002"/>
      <c r="AE115" s="1003"/>
      <c r="AF115" s="1004">
        <v>22099</v>
      </c>
      <c r="AG115" s="1002"/>
      <c r="AH115" s="1002"/>
      <c r="AI115" s="1002"/>
      <c r="AJ115" s="1003"/>
      <c r="AK115" s="1004">
        <v>8699</v>
      </c>
      <c r="AL115" s="1002"/>
      <c r="AM115" s="1002"/>
      <c r="AN115" s="1002"/>
      <c r="AO115" s="1003"/>
      <c r="AP115" s="1005">
        <v>0.3</v>
      </c>
      <c r="AQ115" s="1006"/>
      <c r="AR115" s="1006"/>
      <c r="AS115" s="1006"/>
      <c r="AT115" s="1007"/>
      <c r="AU115" s="968"/>
      <c r="AV115" s="969"/>
      <c r="AW115" s="969"/>
      <c r="AX115" s="969"/>
      <c r="AY115" s="969"/>
      <c r="AZ115" s="1017" t="s">
        <v>444</v>
      </c>
      <c r="BA115" s="1018"/>
      <c r="BB115" s="1018"/>
      <c r="BC115" s="1018"/>
      <c r="BD115" s="1018"/>
      <c r="BE115" s="1018"/>
      <c r="BF115" s="1018"/>
      <c r="BG115" s="1018"/>
      <c r="BH115" s="1018"/>
      <c r="BI115" s="1018"/>
      <c r="BJ115" s="1018"/>
      <c r="BK115" s="1018"/>
      <c r="BL115" s="1018"/>
      <c r="BM115" s="1018"/>
      <c r="BN115" s="1018"/>
      <c r="BO115" s="1018"/>
      <c r="BP115" s="1019"/>
      <c r="BQ115" s="987" t="s">
        <v>174</v>
      </c>
      <c r="BR115" s="988"/>
      <c r="BS115" s="988"/>
      <c r="BT115" s="988"/>
      <c r="BU115" s="988"/>
      <c r="BV115" s="988" t="s">
        <v>174</v>
      </c>
      <c r="BW115" s="988"/>
      <c r="BX115" s="988"/>
      <c r="BY115" s="988"/>
      <c r="BZ115" s="988"/>
      <c r="CA115" s="988" t="s">
        <v>174</v>
      </c>
      <c r="CB115" s="988"/>
      <c r="CC115" s="988"/>
      <c r="CD115" s="988"/>
      <c r="CE115" s="988"/>
      <c r="CF115" s="982" t="s">
        <v>432</v>
      </c>
      <c r="CG115" s="983"/>
      <c r="CH115" s="983"/>
      <c r="CI115" s="983"/>
      <c r="CJ115" s="983"/>
      <c r="CK115" s="1013"/>
      <c r="CL115" s="1014"/>
      <c r="CM115" s="1017" t="s">
        <v>445</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174</v>
      </c>
      <c r="DH115" s="1027"/>
      <c r="DI115" s="1027"/>
      <c r="DJ115" s="1027"/>
      <c r="DK115" s="1028"/>
      <c r="DL115" s="1029" t="s">
        <v>174</v>
      </c>
      <c r="DM115" s="1027"/>
      <c r="DN115" s="1027"/>
      <c r="DO115" s="1027"/>
      <c r="DP115" s="1028"/>
      <c r="DQ115" s="1029" t="s">
        <v>174</v>
      </c>
      <c r="DR115" s="1027"/>
      <c r="DS115" s="1027"/>
      <c r="DT115" s="1027"/>
      <c r="DU115" s="1028"/>
      <c r="DV115" s="1030" t="s">
        <v>432</v>
      </c>
      <c r="DW115" s="1031"/>
      <c r="DX115" s="1031"/>
      <c r="DY115" s="1031"/>
      <c r="DZ115" s="1032"/>
    </row>
    <row r="116" spans="1:130" s="224" customFormat="1" ht="26.25" customHeight="1" x14ac:dyDescent="0.15">
      <c r="A116" s="1024"/>
      <c r="B116" s="1025"/>
      <c r="C116" s="1033" t="s">
        <v>446</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174</v>
      </c>
      <c r="AB116" s="1027"/>
      <c r="AC116" s="1027"/>
      <c r="AD116" s="1027"/>
      <c r="AE116" s="1028"/>
      <c r="AF116" s="1029" t="s">
        <v>174</v>
      </c>
      <c r="AG116" s="1027"/>
      <c r="AH116" s="1027"/>
      <c r="AI116" s="1027"/>
      <c r="AJ116" s="1028"/>
      <c r="AK116" s="1029" t="s">
        <v>432</v>
      </c>
      <c r="AL116" s="1027"/>
      <c r="AM116" s="1027"/>
      <c r="AN116" s="1027"/>
      <c r="AO116" s="1028"/>
      <c r="AP116" s="1030" t="s">
        <v>174</v>
      </c>
      <c r="AQ116" s="1031"/>
      <c r="AR116" s="1031"/>
      <c r="AS116" s="1031"/>
      <c r="AT116" s="1032"/>
      <c r="AU116" s="968"/>
      <c r="AV116" s="969"/>
      <c r="AW116" s="969"/>
      <c r="AX116" s="969"/>
      <c r="AY116" s="969"/>
      <c r="AZ116" s="1035" t="s">
        <v>447</v>
      </c>
      <c r="BA116" s="1036"/>
      <c r="BB116" s="1036"/>
      <c r="BC116" s="1036"/>
      <c r="BD116" s="1036"/>
      <c r="BE116" s="1036"/>
      <c r="BF116" s="1036"/>
      <c r="BG116" s="1036"/>
      <c r="BH116" s="1036"/>
      <c r="BI116" s="1036"/>
      <c r="BJ116" s="1036"/>
      <c r="BK116" s="1036"/>
      <c r="BL116" s="1036"/>
      <c r="BM116" s="1036"/>
      <c r="BN116" s="1036"/>
      <c r="BO116" s="1036"/>
      <c r="BP116" s="1037"/>
      <c r="BQ116" s="987" t="s">
        <v>432</v>
      </c>
      <c r="BR116" s="988"/>
      <c r="BS116" s="988"/>
      <c r="BT116" s="988"/>
      <c r="BU116" s="988"/>
      <c r="BV116" s="988" t="s">
        <v>174</v>
      </c>
      <c r="BW116" s="988"/>
      <c r="BX116" s="988"/>
      <c r="BY116" s="988"/>
      <c r="BZ116" s="988"/>
      <c r="CA116" s="988" t="s">
        <v>174</v>
      </c>
      <c r="CB116" s="988"/>
      <c r="CC116" s="988"/>
      <c r="CD116" s="988"/>
      <c r="CE116" s="988"/>
      <c r="CF116" s="982" t="s">
        <v>174</v>
      </c>
      <c r="CG116" s="983"/>
      <c r="CH116" s="983"/>
      <c r="CI116" s="983"/>
      <c r="CJ116" s="983"/>
      <c r="CK116" s="1013"/>
      <c r="CL116" s="1014"/>
      <c r="CM116" s="984" t="s">
        <v>448</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432</v>
      </c>
      <c r="DH116" s="1027"/>
      <c r="DI116" s="1027"/>
      <c r="DJ116" s="1027"/>
      <c r="DK116" s="1028"/>
      <c r="DL116" s="1029" t="s">
        <v>432</v>
      </c>
      <c r="DM116" s="1027"/>
      <c r="DN116" s="1027"/>
      <c r="DO116" s="1027"/>
      <c r="DP116" s="1028"/>
      <c r="DQ116" s="1029" t="s">
        <v>432</v>
      </c>
      <c r="DR116" s="1027"/>
      <c r="DS116" s="1027"/>
      <c r="DT116" s="1027"/>
      <c r="DU116" s="1028"/>
      <c r="DV116" s="1030" t="s">
        <v>174</v>
      </c>
      <c r="DW116" s="1031"/>
      <c r="DX116" s="1031"/>
      <c r="DY116" s="1031"/>
      <c r="DZ116" s="1032"/>
    </row>
    <row r="117" spans="1:130" s="224" customFormat="1" ht="26.25" customHeight="1" x14ac:dyDescent="0.15">
      <c r="A117" s="972" t="s">
        <v>182</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449</v>
      </c>
      <c r="Z117" s="954"/>
      <c r="AA117" s="1044">
        <v>703377</v>
      </c>
      <c r="AB117" s="1045"/>
      <c r="AC117" s="1045"/>
      <c r="AD117" s="1045"/>
      <c r="AE117" s="1046"/>
      <c r="AF117" s="1047">
        <v>676823</v>
      </c>
      <c r="AG117" s="1045"/>
      <c r="AH117" s="1045"/>
      <c r="AI117" s="1045"/>
      <c r="AJ117" s="1046"/>
      <c r="AK117" s="1047">
        <v>629371</v>
      </c>
      <c r="AL117" s="1045"/>
      <c r="AM117" s="1045"/>
      <c r="AN117" s="1045"/>
      <c r="AO117" s="1046"/>
      <c r="AP117" s="1048"/>
      <c r="AQ117" s="1049"/>
      <c r="AR117" s="1049"/>
      <c r="AS117" s="1049"/>
      <c r="AT117" s="1050"/>
      <c r="AU117" s="968"/>
      <c r="AV117" s="969"/>
      <c r="AW117" s="969"/>
      <c r="AX117" s="969"/>
      <c r="AY117" s="969"/>
      <c r="AZ117" s="1035" t="s">
        <v>450</v>
      </c>
      <c r="BA117" s="1036"/>
      <c r="BB117" s="1036"/>
      <c r="BC117" s="1036"/>
      <c r="BD117" s="1036"/>
      <c r="BE117" s="1036"/>
      <c r="BF117" s="1036"/>
      <c r="BG117" s="1036"/>
      <c r="BH117" s="1036"/>
      <c r="BI117" s="1036"/>
      <c r="BJ117" s="1036"/>
      <c r="BK117" s="1036"/>
      <c r="BL117" s="1036"/>
      <c r="BM117" s="1036"/>
      <c r="BN117" s="1036"/>
      <c r="BO117" s="1036"/>
      <c r="BP117" s="1037"/>
      <c r="BQ117" s="987" t="s">
        <v>451</v>
      </c>
      <c r="BR117" s="988"/>
      <c r="BS117" s="988"/>
      <c r="BT117" s="988"/>
      <c r="BU117" s="988"/>
      <c r="BV117" s="988" t="s">
        <v>174</v>
      </c>
      <c r="BW117" s="988"/>
      <c r="BX117" s="988"/>
      <c r="BY117" s="988"/>
      <c r="BZ117" s="988"/>
      <c r="CA117" s="988" t="s">
        <v>174</v>
      </c>
      <c r="CB117" s="988"/>
      <c r="CC117" s="988"/>
      <c r="CD117" s="988"/>
      <c r="CE117" s="988"/>
      <c r="CF117" s="982" t="s">
        <v>432</v>
      </c>
      <c r="CG117" s="983"/>
      <c r="CH117" s="983"/>
      <c r="CI117" s="983"/>
      <c r="CJ117" s="983"/>
      <c r="CK117" s="1013"/>
      <c r="CL117" s="1014"/>
      <c r="CM117" s="984" t="s">
        <v>452</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174</v>
      </c>
      <c r="DH117" s="1027"/>
      <c r="DI117" s="1027"/>
      <c r="DJ117" s="1027"/>
      <c r="DK117" s="1028"/>
      <c r="DL117" s="1029" t="s">
        <v>174</v>
      </c>
      <c r="DM117" s="1027"/>
      <c r="DN117" s="1027"/>
      <c r="DO117" s="1027"/>
      <c r="DP117" s="1028"/>
      <c r="DQ117" s="1029" t="s">
        <v>174</v>
      </c>
      <c r="DR117" s="1027"/>
      <c r="DS117" s="1027"/>
      <c r="DT117" s="1027"/>
      <c r="DU117" s="1028"/>
      <c r="DV117" s="1030" t="s">
        <v>432</v>
      </c>
      <c r="DW117" s="1031"/>
      <c r="DX117" s="1031"/>
      <c r="DY117" s="1031"/>
      <c r="DZ117" s="1032"/>
    </row>
    <row r="118" spans="1:130" s="224" customFormat="1" ht="26.25" customHeight="1" x14ac:dyDescent="0.15">
      <c r="A118" s="972" t="s">
        <v>422</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420</v>
      </c>
      <c r="AB118" s="953"/>
      <c r="AC118" s="953"/>
      <c r="AD118" s="953"/>
      <c r="AE118" s="954"/>
      <c r="AF118" s="952" t="s">
        <v>300</v>
      </c>
      <c r="AG118" s="953"/>
      <c r="AH118" s="953"/>
      <c r="AI118" s="953"/>
      <c r="AJ118" s="954"/>
      <c r="AK118" s="952" t="s">
        <v>299</v>
      </c>
      <c r="AL118" s="953"/>
      <c r="AM118" s="953"/>
      <c r="AN118" s="953"/>
      <c r="AO118" s="954"/>
      <c r="AP118" s="1039" t="s">
        <v>421</v>
      </c>
      <c r="AQ118" s="1040"/>
      <c r="AR118" s="1040"/>
      <c r="AS118" s="1040"/>
      <c r="AT118" s="1041"/>
      <c r="AU118" s="968"/>
      <c r="AV118" s="969"/>
      <c r="AW118" s="969"/>
      <c r="AX118" s="969"/>
      <c r="AY118" s="969"/>
      <c r="AZ118" s="1042" t="s">
        <v>453</v>
      </c>
      <c r="BA118" s="1033"/>
      <c r="BB118" s="1033"/>
      <c r="BC118" s="1033"/>
      <c r="BD118" s="1033"/>
      <c r="BE118" s="1033"/>
      <c r="BF118" s="1033"/>
      <c r="BG118" s="1033"/>
      <c r="BH118" s="1033"/>
      <c r="BI118" s="1033"/>
      <c r="BJ118" s="1033"/>
      <c r="BK118" s="1033"/>
      <c r="BL118" s="1033"/>
      <c r="BM118" s="1033"/>
      <c r="BN118" s="1033"/>
      <c r="BO118" s="1033"/>
      <c r="BP118" s="1034"/>
      <c r="BQ118" s="1065" t="s">
        <v>174</v>
      </c>
      <c r="BR118" s="1066"/>
      <c r="BS118" s="1066"/>
      <c r="BT118" s="1066"/>
      <c r="BU118" s="1066"/>
      <c r="BV118" s="1066" t="s">
        <v>174</v>
      </c>
      <c r="BW118" s="1066"/>
      <c r="BX118" s="1066"/>
      <c r="BY118" s="1066"/>
      <c r="BZ118" s="1066"/>
      <c r="CA118" s="1066" t="s">
        <v>451</v>
      </c>
      <c r="CB118" s="1066"/>
      <c r="CC118" s="1066"/>
      <c r="CD118" s="1066"/>
      <c r="CE118" s="1066"/>
      <c r="CF118" s="982" t="s">
        <v>174</v>
      </c>
      <c r="CG118" s="983"/>
      <c r="CH118" s="983"/>
      <c r="CI118" s="983"/>
      <c r="CJ118" s="983"/>
      <c r="CK118" s="1013"/>
      <c r="CL118" s="1014"/>
      <c r="CM118" s="984" t="s">
        <v>454</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v>13400</v>
      </c>
      <c r="DH118" s="1027"/>
      <c r="DI118" s="1027"/>
      <c r="DJ118" s="1027"/>
      <c r="DK118" s="1028"/>
      <c r="DL118" s="1029" t="s">
        <v>432</v>
      </c>
      <c r="DM118" s="1027"/>
      <c r="DN118" s="1027"/>
      <c r="DO118" s="1027"/>
      <c r="DP118" s="1028"/>
      <c r="DQ118" s="1029" t="s">
        <v>174</v>
      </c>
      <c r="DR118" s="1027"/>
      <c r="DS118" s="1027"/>
      <c r="DT118" s="1027"/>
      <c r="DU118" s="1028"/>
      <c r="DV118" s="1030" t="s">
        <v>174</v>
      </c>
      <c r="DW118" s="1031"/>
      <c r="DX118" s="1031"/>
      <c r="DY118" s="1031"/>
      <c r="DZ118" s="1032"/>
    </row>
    <row r="119" spans="1:130" s="224" customFormat="1" ht="26.25" customHeight="1" x14ac:dyDescent="0.15">
      <c r="A119" s="1126" t="s">
        <v>425</v>
      </c>
      <c r="B119" s="1012"/>
      <c r="C119" s="991" t="s">
        <v>426</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432</v>
      </c>
      <c r="AB119" s="960"/>
      <c r="AC119" s="960"/>
      <c r="AD119" s="960"/>
      <c r="AE119" s="961"/>
      <c r="AF119" s="962" t="s">
        <v>429</v>
      </c>
      <c r="AG119" s="960"/>
      <c r="AH119" s="960"/>
      <c r="AI119" s="960"/>
      <c r="AJ119" s="961"/>
      <c r="AK119" s="962" t="s">
        <v>174</v>
      </c>
      <c r="AL119" s="960"/>
      <c r="AM119" s="960"/>
      <c r="AN119" s="960"/>
      <c r="AO119" s="961"/>
      <c r="AP119" s="963" t="s">
        <v>174</v>
      </c>
      <c r="AQ119" s="964"/>
      <c r="AR119" s="964"/>
      <c r="AS119" s="964"/>
      <c r="AT119" s="965"/>
      <c r="AU119" s="970"/>
      <c r="AV119" s="971"/>
      <c r="AW119" s="971"/>
      <c r="AX119" s="971"/>
      <c r="AY119" s="971"/>
      <c r="AZ119" s="255" t="s">
        <v>182</v>
      </c>
      <c r="BA119" s="255"/>
      <c r="BB119" s="255"/>
      <c r="BC119" s="255"/>
      <c r="BD119" s="255"/>
      <c r="BE119" s="255"/>
      <c r="BF119" s="255"/>
      <c r="BG119" s="255"/>
      <c r="BH119" s="255"/>
      <c r="BI119" s="255"/>
      <c r="BJ119" s="255"/>
      <c r="BK119" s="255"/>
      <c r="BL119" s="255"/>
      <c r="BM119" s="255"/>
      <c r="BN119" s="255"/>
      <c r="BO119" s="1043" t="s">
        <v>455</v>
      </c>
      <c r="BP119" s="1074"/>
      <c r="BQ119" s="1065">
        <v>5986799</v>
      </c>
      <c r="BR119" s="1066"/>
      <c r="BS119" s="1066"/>
      <c r="BT119" s="1066"/>
      <c r="BU119" s="1066"/>
      <c r="BV119" s="1066">
        <v>5776547</v>
      </c>
      <c r="BW119" s="1066"/>
      <c r="BX119" s="1066"/>
      <c r="BY119" s="1066"/>
      <c r="BZ119" s="1066"/>
      <c r="CA119" s="1066">
        <v>5379018</v>
      </c>
      <c r="CB119" s="1066"/>
      <c r="CC119" s="1066"/>
      <c r="CD119" s="1066"/>
      <c r="CE119" s="1066"/>
      <c r="CF119" s="1067"/>
      <c r="CG119" s="1068"/>
      <c r="CH119" s="1068"/>
      <c r="CI119" s="1068"/>
      <c r="CJ119" s="1069"/>
      <c r="CK119" s="1015"/>
      <c r="CL119" s="1016"/>
      <c r="CM119" s="1070" t="s">
        <v>456</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v>58723</v>
      </c>
      <c r="DH119" s="1052"/>
      <c r="DI119" s="1052"/>
      <c r="DJ119" s="1052"/>
      <c r="DK119" s="1053"/>
      <c r="DL119" s="1051">
        <v>50917</v>
      </c>
      <c r="DM119" s="1052"/>
      <c r="DN119" s="1052"/>
      <c r="DO119" s="1052"/>
      <c r="DP119" s="1053"/>
      <c r="DQ119" s="1051">
        <v>42991</v>
      </c>
      <c r="DR119" s="1052"/>
      <c r="DS119" s="1052"/>
      <c r="DT119" s="1052"/>
      <c r="DU119" s="1053"/>
      <c r="DV119" s="1054">
        <v>1.7</v>
      </c>
      <c r="DW119" s="1055"/>
      <c r="DX119" s="1055"/>
      <c r="DY119" s="1055"/>
      <c r="DZ119" s="1056"/>
    </row>
    <row r="120" spans="1:130" s="224" customFormat="1" ht="26.25" customHeight="1" x14ac:dyDescent="0.15">
      <c r="A120" s="1127"/>
      <c r="B120" s="1014"/>
      <c r="C120" s="984" t="s">
        <v>431</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432</v>
      </c>
      <c r="AB120" s="1027"/>
      <c r="AC120" s="1027"/>
      <c r="AD120" s="1027"/>
      <c r="AE120" s="1028"/>
      <c r="AF120" s="1029" t="s">
        <v>174</v>
      </c>
      <c r="AG120" s="1027"/>
      <c r="AH120" s="1027"/>
      <c r="AI120" s="1027"/>
      <c r="AJ120" s="1028"/>
      <c r="AK120" s="1029" t="s">
        <v>174</v>
      </c>
      <c r="AL120" s="1027"/>
      <c r="AM120" s="1027"/>
      <c r="AN120" s="1027"/>
      <c r="AO120" s="1028"/>
      <c r="AP120" s="1030" t="s">
        <v>174</v>
      </c>
      <c r="AQ120" s="1031"/>
      <c r="AR120" s="1031"/>
      <c r="AS120" s="1031"/>
      <c r="AT120" s="1032"/>
      <c r="AU120" s="1057" t="s">
        <v>457</v>
      </c>
      <c r="AV120" s="1058"/>
      <c r="AW120" s="1058"/>
      <c r="AX120" s="1058"/>
      <c r="AY120" s="1059"/>
      <c r="AZ120" s="1008" t="s">
        <v>458</v>
      </c>
      <c r="BA120" s="957"/>
      <c r="BB120" s="957"/>
      <c r="BC120" s="957"/>
      <c r="BD120" s="957"/>
      <c r="BE120" s="957"/>
      <c r="BF120" s="957"/>
      <c r="BG120" s="957"/>
      <c r="BH120" s="957"/>
      <c r="BI120" s="957"/>
      <c r="BJ120" s="957"/>
      <c r="BK120" s="957"/>
      <c r="BL120" s="957"/>
      <c r="BM120" s="957"/>
      <c r="BN120" s="957"/>
      <c r="BO120" s="957"/>
      <c r="BP120" s="958"/>
      <c r="BQ120" s="994">
        <v>841828</v>
      </c>
      <c r="BR120" s="995"/>
      <c r="BS120" s="995"/>
      <c r="BT120" s="995"/>
      <c r="BU120" s="995"/>
      <c r="BV120" s="995">
        <v>786383</v>
      </c>
      <c r="BW120" s="995"/>
      <c r="BX120" s="995"/>
      <c r="BY120" s="995"/>
      <c r="BZ120" s="995"/>
      <c r="CA120" s="995">
        <v>940795</v>
      </c>
      <c r="CB120" s="995"/>
      <c r="CC120" s="995"/>
      <c r="CD120" s="995"/>
      <c r="CE120" s="995"/>
      <c r="CF120" s="1009">
        <v>37</v>
      </c>
      <c r="CG120" s="1010"/>
      <c r="CH120" s="1010"/>
      <c r="CI120" s="1010"/>
      <c r="CJ120" s="1010"/>
      <c r="CK120" s="1075" t="s">
        <v>459</v>
      </c>
      <c r="CL120" s="1076"/>
      <c r="CM120" s="1076"/>
      <c r="CN120" s="1076"/>
      <c r="CO120" s="1077"/>
      <c r="CP120" s="1083" t="s">
        <v>460</v>
      </c>
      <c r="CQ120" s="1084"/>
      <c r="CR120" s="1084"/>
      <c r="CS120" s="1084"/>
      <c r="CT120" s="1084"/>
      <c r="CU120" s="1084"/>
      <c r="CV120" s="1084"/>
      <c r="CW120" s="1084"/>
      <c r="CX120" s="1084"/>
      <c r="CY120" s="1084"/>
      <c r="CZ120" s="1084"/>
      <c r="DA120" s="1084"/>
      <c r="DB120" s="1084"/>
      <c r="DC120" s="1084"/>
      <c r="DD120" s="1084"/>
      <c r="DE120" s="1084"/>
      <c r="DF120" s="1085"/>
      <c r="DG120" s="994">
        <v>1705770</v>
      </c>
      <c r="DH120" s="995"/>
      <c r="DI120" s="995"/>
      <c r="DJ120" s="995"/>
      <c r="DK120" s="995"/>
      <c r="DL120" s="995">
        <v>1559313</v>
      </c>
      <c r="DM120" s="995"/>
      <c r="DN120" s="995"/>
      <c r="DO120" s="995"/>
      <c r="DP120" s="995"/>
      <c r="DQ120" s="995">
        <v>1315144</v>
      </c>
      <c r="DR120" s="995"/>
      <c r="DS120" s="995"/>
      <c r="DT120" s="995"/>
      <c r="DU120" s="995"/>
      <c r="DV120" s="996">
        <v>51.7</v>
      </c>
      <c r="DW120" s="996"/>
      <c r="DX120" s="996"/>
      <c r="DY120" s="996"/>
      <c r="DZ120" s="997"/>
    </row>
    <row r="121" spans="1:130" s="224" customFormat="1" ht="26.25" customHeight="1" x14ac:dyDescent="0.15">
      <c r="A121" s="1127"/>
      <c r="B121" s="1014"/>
      <c r="C121" s="1035" t="s">
        <v>461</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174</v>
      </c>
      <c r="AB121" s="1027"/>
      <c r="AC121" s="1027"/>
      <c r="AD121" s="1027"/>
      <c r="AE121" s="1028"/>
      <c r="AF121" s="1029" t="s">
        <v>432</v>
      </c>
      <c r="AG121" s="1027"/>
      <c r="AH121" s="1027"/>
      <c r="AI121" s="1027"/>
      <c r="AJ121" s="1028"/>
      <c r="AK121" s="1029" t="s">
        <v>432</v>
      </c>
      <c r="AL121" s="1027"/>
      <c r="AM121" s="1027"/>
      <c r="AN121" s="1027"/>
      <c r="AO121" s="1028"/>
      <c r="AP121" s="1030" t="s">
        <v>174</v>
      </c>
      <c r="AQ121" s="1031"/>
      <c r="AR121" s="1031"/>
      <c r="AS121" s="1031"/>
      <c r="AT121" s="1032"/>
      <c r="AU121" s="1060"/>
      <c r="AV121" s="1061"/>
      <c r="AW121" s="1061"/>
      <c r="AX121" s="1061"/>
      <c r="AY121" s="1062"/>
      <c r="AZ121" s="1017" t="s">
        <v>462</v>
      </c>
      <c r="BA121" s="1018"/>
      <c r="BB121" s="1018"/>
      <c r="BC121" s="1018"/>
      <c r="BD121" s="1018"/>
      <c r="BE121" s="1018"/>
      <c r="BF121" s="1018"/>
      <c r="BG121" s="1018"/>
      <c r="BH121" s="1018"/>
      <c r="BI121" s="1018"/>
      <c r="BJ121" s="1018"/>
      <c r="BK121" s="1018"/>
      <c r="BL121" s="1018"/>
      <c r="BM121" s="1018"/>
      <c r="BN121" s="1018"/>
      <c r="BO121" s="1018"/>
      <c r="BP121" s="1019"/>
      <c r="BQ121" s="987">
        <v>294356</v>
      </c>
      <c r="BR121" s="988"/>
      <c r="BS121" s="988"/>
      <c r="BT121" s="988"/>
      <c r="BU121" s="988"/>
      <c r="BV121" s="988">
        <v>325415</v>
      </c>
      <c r="BW121" s="988"/>
      <c r="BX121" s="988"/>
      <c r="BY121" s="988"/>
      <c r="BZ121" s="988"/>
      <c r="CA121" s="988">
        <v>249683</v>
      </c>
      <c r="CB121" s="988"/>
      <c r="CC121" s="988"/>
      <c r="CD121" s="988"/>
      <c r="CE121" s="988"/>
      <c r="CF121" s="982">
        <v>9.8000000000000007</v>
      </c>
      <c r="CG121" s="983"/>
      <c r="CH121" s="983"/>
      <c r="CI121" s="983"/>
      <c r="CJ121" s="983"/>
      <c r="CK121" s="1078"/>
      <c r="CL121" s="1079"/>
      <c r="CM121" s="1079"/>
      <c r="CN121" s="1079"/>
      <c r="CO121" s="1080"/>
      <c r="CP121" s="1088" t="s">
        <v>463</v>
      </c>
      <c r="CQ121" s="1089"/>
      <c r="CR121" s="1089"/>
      <c r="CS121" s="1089"/>
      <c r="CT121" s="1089"/>
      <c r="CU121" s="1089"/>
      <c r="CV121" s="1089"/>
      <c r="CW121" s="1089"/>
      <c r="CX121" s="1089"/>
      <c r="CY121" s="1089"/>
      <c r="CZ121" s="1089"/>
      <c r="DA121" s="1089"/>
      <c r="DB121" s="1089"/>
      <c r="DC121" s="1089"/>
      <c r="DD121" s="1089"/>
      <c r="DE121" s="1089"/>
      <c r="DF121" s="1090"/>
      <c r="DG121" s="987">
        <v>182350</v>
      </c>
      <c r="DH121" s="988"/>
      <c r="DI121" s="988"/>
      <c r="DJ121" s="988"/>
      <c r="DK121" s="988"/>
      <c r="DL121" s="988">
        <v>204889</v>
      </c>
      <c r="DM121" s="988"/>
      <c r="DN121" s="988"/>
      <c r="DO121" s="988"/>
      <c r="DP121" s="988"/>
      <c r="DQ121" s="988">
        <v>223475</v>
      </c>
      <c r="DR121" s="988"/>
      <c r="DS121" s="988"/>
      <c r="DT121" s="988"/>
      <c r="DU121" s="988"/>
      <c r="DV121" s="989">
        <v>8.8000000000000007</v>
      </c>
      <c r="DW121" s="989"/>
      <c r="DX121" s="989"/>
      <c r="DY121" s="989"/>
      <c r="DZ121" s="990"/>
    </row>
    <row r="122" spans="1:130" s="224" customFormat="1" ht="26.25" customHeight="1" x14ac:dyDescent="0.15">
      <c r="A122" s="1127"/>
      <c r="B122" s="1014"/>
      <c r="C122" s="984" t="s">
        <v>442</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174</v>
      </c>
      <c r="AB122" s="1027"/>
      <c r="AC122" s="1027"/>
      <c r="AD122" s="1027"/>
      <c r="AE122" s="1028"/>
      <c r="AF122" s="1029" t="s">
        <v>451</v>
      </c>
      <c r="AG122" s="1027"/>
      <c r="AH122" s="1027"/>
      <c r="AI122" s="1027"/>
      <c r="AJ122" s="1028"/>
      <c r="AK122" s="1029" t="s">
        <v>174</v>
      </c>
      <c r="AL122" s="1027"/>
      <c r="AM122" s="1027"/>
      <c r="AN122" s="1027"/>
      <c r="AO122" s="1028"/>
      <c r="AP122" s="1030" t="s">
        <v>451</v>
      </c>
      <c r="AQ122" s="1031"/>
      <c r="AR122" s="1031"/>
      <c r="AS122" s="1031"/>
      <c r="AT122" s="1032"/>
      <c r="AU122" s="1060"/>
      <c r="AV122" s="1061"/>
      <c r="AW122" s="1061"/>
      <c r="AX122" s="1061"/>
      <c r="AY122" s="1062"/>
      <c r="AZ122" s="1042" t="s">
        <v>464</v>
      </c>
      <c r="BA122" s="1033"/>
      <c r="BB122" s="1033"/>
      <c r="BC122" s="1033"/>
      <c r="BD122" s="1033"/>
      <c r="BE122" s="1033"/>
      <c r="BF122" s="1033"/>
      <c r="BG122" s="1033"/>
      <c r="BH122" s="1033"/>
      <c r="BI122" s="1033"/>
      <c r="BJ122" s="1033"/>
      <c r="BK122" s="1033"/>
      <c r="BL122" s="1033"/>
      <c r="BM122" s="1033"/>
      <c r="BN122" s="1033"/>
      <c r="BO122" s="1033"/>
      <c r="BP122" s="1034"/>
      <c r="BQ122" s="1065">
        <v>4060374</v>
      </c>
      <c r="BR122" s="1066"/>
      <c r="BS122" s="1066"/>
      <c r="BT122" s="1066"/>
      <c r="BU122" s="1066"/>
      <c r="BV122" s="1066">
        <v>3912128</v>
      </c>
      <c r="BW122" s="1066"/>
      <c r="BX122" s="1066"/>
      <c r="BY122" s="1066"/>
      <c r="BZ122" s="1066"/>
      <c r="CA122" s="1066">
        <v>3790862</v>
      </c>
      <c r="CB122" s="1066"/>
      <c r="CC122" s="1066"/>
      <c r="CD122" s="1066"/>
      <c r="CE122" s="1066"/>
      <c r="CF122" s="1086">
        <v>148.9</v>
      </c>
      <c r="CG122" s="1087"/>
      <c r="CH122" s="1087"/>
      <c r="CI122" s="1087"/>
      <c r="CJ122" s="1087"/>
      <c r="CK122" s="1078"/>
      <c r="CL122" s="1079"/>
      <c r="CM122" s="1079"/>
      <c r="CN122" s="1079"/>
      <c r="CO122" s="1080"/>
      <c r="CP122" s="1088" t="s">
        <v>465</v>
      </c>
      <c r="CQ122" s="1089"/>
      <c r="CR122" s="1089"/>
      <c r="CS122" s="1089"/>
      <c r="CT122" s="1089"/>
      <c r="CU122" s="1089"/>
      <c r="CV122" s="1089"/>
      <c r="CW122" s="1089"/>
      <c r="CX122" s="1089"/>
      <c r="CY122" s="1089"/>
      <c r="CZ122" s="1089"/>
      <c r="DA122" s="1089"/>
      <c r="DB122" s="1089"/>
      <c r="DC122" s="1089"/>
      <c r="DD122" s="1089"/>
      <c r="DE122" s="1089"/>
      <c r="DF122" s="1090"/>
      <c r="DG122" s="987">
        <v>1397</v>
      </c>
      <c r="DH122" s="988"/>
      <c r="DI122" s="988"/>
      <c r="DJ122" s="988"/>
      <c r="DK122" s="988"/>
      <c r="DL122" s="988">
        <v>1180</v>
      </c>
      <c r="DM122" s="988"/>
      <c r="DN122" s="988"/>
      <c r="DO122" s="988"/>
      <c r="DP122" s="988"/>
      <c r="DQ122" s="988">
        <v>1303</v>
      </c>
      <c r="DR122" s="988"/>
      <c r="DS122" s="988"/>
      <c r="DT122" s="988"/>
      <c r="DU122" s="988"/>
      <c r="DV122" s="989">
        <v>0.1</v>
      </c>
      <c r="DW122" s="989"/>
      <c r="DX122" s="989"/>
      <c r="DY122" s="989"/>
      <c r="DZ122" s="990"/>
    </row>
    <row r="123" spans="1:130" s="224" customFormat="1" ht="26.25" customHeight="1" x14ac:dyDescent="0.15">
      <c r="A123" s="1127"/>
      <c r="B123" s="1014"/>
      <c r="C123" s="984" t="s">
        <v>448</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174</v>
      </c>
      <c r="AB123" s="1027"/>
      <c r="AC123" s="1027"/>
      <c r="AD123" s="1027"/>
      <c r="AE123" s="1028"/>
      <c r="AF123" s="1029" t="s">
        <v>432</v>
      </c>
      <c r="AG123" s="1027"/>
      <c r="AH123" s="1027"/>
      <c r="AI123" s="1027"/>
      <c r="AJ123" s="1028"/>
      <c r="AK123" s="1029" t="s">
        <v>174</v>
      </c>
      <c r="AL123" s="1027"/>
      <c r="AM123" s="1027"/>
      <c r="AN123" s="1027"/>
      <c r="AO123" s="1028"/>
      <c r="AP123" s="1030" t="s">
        <v>432</v>
      </c>
      <c r="AQ123" s="1031"/>
      <c r="AR123" s="1031"/>
      <c r="AS123" s="1031"/>
      <c r="AT123" s="1032"/>
      <c r="AU123" s="1063"/>
      <c r="AV123" s="1064"/>
      <c r="AW123" s="1064"/>
      <c r="AX123" s="1064"/>
      <c r="AY123" s="1064"/>
      <c r="AZ123" s="255" t="s">
        <v>182</v>
      </c>
      <c r="BA123" s="255"/>
      <c r="BB123" s="255"/>
      <c r="BC123" s="255"/>
      <c r="BD123" s="255"/>
      <c r="BE123" s="255"/>
      <c r="BF123" s="255"/>
      <c r="BG123" s="255"/>
      <c r="BH123" s="255"/>
      <c r="BI123" s="255"/>
      <c r="BJ123" s="255"/>
      <c r="BK123" s="255"/>
      <c r="BL123" s="255"/>
      <c r="BM123" s="255"/>
      <c r="BN123" s="255"/>
      <c r="BO123" s="1043" t="s">
        <v>466</v>
      </c>
      <c r="BP123" s="1074"/>
      <c r="BQ123" s="1133">
        <v>5196558</v>
      </c>
      <c r="BR123" s="1134"/>
      <c r="BS123" s="1134"/>
      <c r="BT123" s="1134"/>
      <c r="BU123" s="1134"/>
      <c r="BV123" s="1134">
        <v>5023926</v>
      </c>
      <c r="BW123" s="1134"/>
      <c r="BX123" s="1134"/>
      <c r="BY123" s="1134"/>
      <c r="BZ123" s="1134"/>
      <c r="CA123" s="1134">
        <v>4981340</v>
      </c>
      <c r="CB123" s="1134"/>
      <c r="CC123" s="1134"/>
      <c r="CD123" s="1134"/>
      <c r="CE123" s="1134"/>
      <c r="CF123" s="1067"/>
      <c r="CG123" s="1068"/>
      <c r="CH123" s="1068"/>
      <c r="CI123" s="1068"/>
      <c r="CJ123" s="1069"/>
      <c r="CK123" s="1078"/>
      <c r="CL123" s="1079"/>
      <c r="CM123" s="1079"/>
      <c r="CN123" s="1079"/>
      <c r="CO123" s="1080"/>
      <c r="CP123" s="1088" t="s">
        <v>467</v>
      </c>
      <c r="CQ123" s="1089"/>
      <c r="CR123" s="1089"/>
      <c r="CS123" s="1089"/>
      <c r="CT123" s="1089"/>
      <c r="CU123" s="1089"/>
      <c r="CV123" s="1089"/>
      <c r="CW123" s="1089"/>
      <c r="CX123" s="1089"/>
      <c r="CY123" s="1089"/>
      <c r="CZ123" s="1089"/>
      <c r="DA123" s="1089"/>
      <c r="DB123" s="1089"/>
      <c r="DC123" s="1089"/>
      <c r="DD123" s="1089"/>
      <c r="DE123" s="1089"/>
      <c r="DF123" s="1090"/>
      <c r="DG123" s="1026" t="s">
        <v>174</v>
      </c>
      <c r="DH123" s="1027"/>
      <c r="DI123" s="1027"/>
      <c r="DJ123" s="1027"/>
      <c r="DK123" s="1028"/>
      <c r="DL123" s="1029" t="s">
        <v>174</v>
      </c>
      <c r="DM123" s="1027"/>
      <c r="DN123" s="1027"/>
      <c r="DO123" s="1027"/>
      <c r="DP123" s="1028"/>
      <c r="DQ123" s="1029" t="s">
        <v>174</v>
      </c>
      <c r="DR123" s="1027"/>
      <c r="DS123" s="1027"/>
      <c r="DT123" s="1027"/>
      <c r="DU123" s="1028"/>
      <c r="DV123" s="1030" t="s">
        <v>174</v>
      </c>
      <c r="DW123" s="1031"/>
      <c r="DX123" s="1031"/>
      <c r="DY123" s="1031"/>
      <c r="DZ123" s="1032"/>
    </row>
    <row r="124" spans="1:130" s="224" customFormat="1" ht="26.25" customHeight="1" thickBot="1" x14ac:dyDescent="0.2">
      <c r="A124" s="1127"/>
      <c r="B124" s="1014"/>
      <c r="C124" s="984" t="s">
        <v>452</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451</v>
      </c>
      <c r="AB124" s="1027"/>
      <c r="AC124" s="1027"/>
      <c r="AD124" s="1027"/>
      <c r="AE124" s="1028"/>
      <c r="AF124" s="1029" t="s">
        <v>174</v>
      </c>
      <c r="AG124" s="1027"/>
      <c r="AH124" s="1027"/>
      <c r="AI124" s="1027"/>
      <c r="AJ124" s="1028"/>
      <c r="AK124" s="1029" t="s">
        <v>174</v>
      </c>
      <c r="AL124" s="1027"/>
      <c r="AM124" s="1027"/>
      <c r="AN124" s="1027"/>
      <c r="AO124" s="1028"/>
      <c r="AP124" s="1030" t="s">
        <v>174</v>
      </c>
      <c r="AQ124" s="1031"/>
      <c r="AR124" s="1031"/>
      <c r="AS124" s="1031"/>
      <c r="AT124" s="1032"/>
      <c r="AU124" s="1129" t="s">
        <v>468</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30.2</v>
      </c>
      <c r="BR124" s="1096"/>
      <c r="BS124" s="1096"/>
      <c r="BT124" s="1096"/>
      <c r="BU124" s="1096"/>
      <c r="BV124" s="1096">
        <v>29.2</v>
      </c>
      <c r="BW124" s="1096"/>
      <c r="BX124" s="1096"/>
      <c r="BY124" s="1096"/>
      <c r="BZ124" s="1096"/>
      <c r="CA124" s="1096">
        <v>15.6</v>
      </c>
      <c r="CB124" s="1096"/>
      <c r="CC124" s="1096"/>
      <c r="CD124" s="1096"/>
      <c r="CE124" s="1096"/>
      <c r="CF124" s="1097"/>
      <c r="CG124" s="1098"/>
      <c r="CH124" s="1098"/>
      <c r="CI124" s="1098"/>
      <c r="CJ124" s="1099"/>
      <c r="CK124" s="1081"/>
      <c r="CL124" s="1081"/>
      <c r="CM124" s="1081"/>
      <c r="CN124" s="1081"/>
      <c r="CO124" s="1082"/>
      <c r="CP124" s="1088" t="s">
        <v>469</v>
      </c>
      <c r="CQ124" s="1089"/>
      <c r="CR124" s="1089"/>
      <c r="CS124" s="1089"/>
      <c r="CT124" s="1089"/>
      <c r="CU124" s="1089"/>
      <c r="CV124" s="1089"/>
      <c r="CW124" s="1089"/>
      <c r="CX124" s="1089"/>
      <c r="CY124" s="1089"/>
      <c r="CZ124" s="1089"/>
      <c r="DA124" s="1089"/>
      <c r="DB124" s="1089"/>
      <c r="DC124" s="1089"/>
      <c r="DD124" s="1089"/>
      <c r="DE124" s="1089"/>
      <c r="DF124" s="1090"/>
      <c r="DG124" s="1073" t="s">
        <v>174</v>
      </c>
      <c r="DH124" s="1052"/>
      <c r="DI124" s="1052"/>
      <c r="DJ124" s="1052"/>
      <c r="DK124" s="1053"/>
      <c r="DL124" s="1051" t="s">
        <v>174</v>
      </c>
      <c r="DM124" s="1052"/>
      <c r="DN124" s="1052"/>
      <c r="DO124" s="1052"/>
      <c r="DP124" s="1053"/>
      <c r="DQ124" s="1051" t="s">
        <v>432</v>
      </c>
      <c r="DR124" s="1052"/>
      <c r="DS124" s="1052"/>
      <c r="DT124" s="1052"/>
      <c r="DU124" s="1053"/>
      <c r="DV124" s="1054" t="s">
        <v>174</v>
      </c>
      <c r="DW124" s="1055"/>
      <c r="DX124" s="1055"/>
      <c r="DY124" s="1055"/>
      <c r="DZ124" s="1056"/>
    </row>
    <row r="125" spans="1:130" s="224" customFormat="1" ht="26.25" customHeight="1" x14ac:dyDescent="0.15">
      <c r="A125" s="1127"/>
      <c r="B125" s="1014"/>
      <c r="C125" s="984" t="s">
        <v>454</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v>13400</v>
      </c>
      <c r="AB125" s="1027"/>
      <c r="AC125" s="1027"/>
      <c r="AD125" s="1027"/>
      <c r="AE125" s="1028"/>
      <c r="AF125" s="1029">
        <v>13400</v>
      </c>
      <c r="AG125" s="1027"/>
      <c r="AH125" s="1027"/>
      <c r="AI125" s="1027"/>
      <c r="AJ125" s="1028"/>
      <c r="AK125" s="1029" t="s">
        <v>174</v>
      </c>
      <c r="AL125" s="1027"/>
      <c r="AM125" s="1027"/>
      <c r="AN125" s="1027"/>
      <c r="AO125" s="1028"/>
      <c r="AP125" s="1030" t="s">
        <v>174</v>
      </c>
      <c r="AQ125" s="1031"/>
      <c r="AR125" s="1031"/>
      <c r="AS125" s="1031"/>
      <c r="AT125" s="1032"/>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1091" t="s">
        <v>470</v>
      </c>
      <c r="CL125" s="1076"/>
      <c r="CM125" s="1076"/>
      <c r="CN125" s="1076"/>
      <c r="CO125" s="1077"/>
      <c r="CP125" s="1008" t="s">
        <v>471</v>
      </c>
      <c r="CQ125" s="957"/>
      <c r="CR125" s="957"/>
      <c r="CS125" s="957"/>
      <c r="CT125" s="957"/>
      <c r="CU125" s="957"/>
      <c r="CV125" s="957"/>
      <c r="CW125" s="957"/>
      <c r="CX125" s="957"/>
      <c r="CY125" s="957"/>
      <c r="CZ125" s="957"/>
      <c r="DA125" s="957"/>
      <c r="DB125" s="957"/>
      <c r="DC125" s="957"/>
      <c r="DD125" s="957"/>
      <c r="DE125" s="957"/>
      <c r="DF125" s="958"/>
      <c r="DG125" s="994" t="s">
        <v>451</v>
      </c>
      <c r="DH125" s="995"/>
      <c r="DI125" s="995"/>
      <c r="DJ125" s="995"/>
      <c r="DK125" s="995"/>
      <c r="DL125" s="995" t="s">
        <v>451</v>
      </c>
      <c r="DM125" s="995"/>
      <c r="DN125" s="995"/>
      <c r="DO125" s="995"/>
      <c r="DP125" s="995"/>
      <c r="DQ125" s="995" t="s">
        <v>174</v>
      </c>
      <c r="DR125" s="995"/>
      <c r="DS125" s="995"/>
      <c r="DT125" s="995"/>
      <c r="DU125" s="995"/>
      <c r="DV125" s="996" t="s">
        <v>174</v>
      </c>
      <c r="DW125" s="996"/>
      <c r="DX125" s="996"/>
      <c r="DY125" s="996"/>
      <c r="DZ125" s="997"/>
    </row>
    <row r="126" spans="1:130" s="224" customFormat="1" ht="26.25" customHeight="1" thickBot="1" x14ac:dyDescent="0.2">
      <c r="A126" s="1127"/>
      <c r="B126" s="1014"/>
      <c r="C126" s="984" t="s">
        <v>456</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v>10451</v>
      </c>
      <c r="AB126" s="1027"/>
      <c r="AC126" s="1027"/>
      <c r="AD126" s="1027"/>
      <c r="AE126" s="1028"/>
      <c r="AF126" s="1029">
        <v>8699</v>
      </c>
      <c r="AG126" s="1027"/>
      <c r="AH126" s="1027"/>
      <c r="AI126" s="1027"/>
      <c r="AJ126" s="1028"/>
      <c r="AK126" s="1029">
        <v>8699</v>
      </c>
      <c r="AL126" s="1027"/>
      <c r="AM126" s="1027"/>
      <c r="AN126" s="1027"/>
      <c r="AO126" s="1028"/>
      <c r="AP126" s="1030">
        <v>0.3</v>
      </c>
      <c r="AQ126" s="1031"/>
      <c r="AR126" s="1031"/>
      <c r="AS126" s="1031"/>
      <c r="AT126" s="1032"/>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1092"/>
      <c r="CL126" s="1079"/>
      <c r="CM126" s="1079"/>
      <c r="CN126" s="1079"/>
      <c r="CO126" s="1080"/>
      <c r="CP126" s="1017" t="s">
        <v>472</v>
      </c>
      <c r="CQ126" s="1018"/>
      <c r="CR126" s="1018"/>
      <c r="CS126" s="1018"/>
      <c r="CT126" s="1018"/>
      <c r="CU126" s="1018"/>
      <c r="CV126" s="1018"/>
      <c r="CW126" s="1018"/>
      <c r="CX126" s="1018"/>
      <c r="CY126" s="1018"/>
      <c r="CZ126" s="1018"/>
      <c r="DA126" s="1018"/>
      <c r="DB126" s="1018"/>
      <c r="DC126" s="1018"/>
      <c r="DD126" s="1018"/>
      <c r="DE126" s="1018"/>
      <c r="DF126" s="1019"/>
      <c r="DG126" s="987" t="s">
        <v>174</v>
      </c>
      <c r="DH126" s="988"/>
      <c r="DI126" s="988"/>
      <c r="DJ126" s="988"/>
      <c r="DK126" s="988"/>
      <c r="DL126" s="988" t="s">
        <v>174</v>
      </c>
      <c r="DM126" s="988"/>
      <c r="DN126" s="988"/>
      <c r="DO126" s="988"/>
      <c r="DP126" s="988"/>
      <c r="DQ126" s="988" t="s">
        <v>432</v>
      </c>
      <c r="DR126" s="988"/>
      <c r="DS126" s="988"/>
      <c r="DT126" s="988"/>
      <c r="DU126" s="988"/>
      <c r="DV126" s="989" t="s">
        <v>174</v>
      </c>
      <c r="DW126" s="989"/>
      <c r="DX126" s="989"/>
      <c r="DY126" s="989"/>
      <c r="DZ126" s="990"/>
    </row>
    <row r="127" spans="1:130" s="224" customFormat="1" ht="26.25" customHeight="1" x14ac:dyDescent="0.15">
      <c r="A127" s="1128"/>
      <c r="B127" s="1016"/>
      <c r="C127" s="1070" t="s">
        <v>473</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174</v>
      </c>
      <c r="AB127" s="1027"/>
      <c r="AC127" s="1027"/>
      <c r="AD127" s="1027"/>
      <c r="AE127" s="1028"/>
      <c r="AF127" s="1029" t="s">
        <v>174</v>
      </c>
      <c r="AG127" s="1027"/>
      <c r="AH127" s="1027"/>
      <c r="AI127" s="1027"/>
      <c r="AJ127" s="1028"/>
      <c r="AK127" s="1029" t="s">
        <v>174</v>
      </c>
      <c r="AL127" s="1027"/>
      <c r="AM127" s="1027"/>
      <c r="AN127" s="1027"/>
      <c r="AO127" s="1028"/>
      <c r="AP127" s="1030" t="s">
        <v>174</v>
      </c>
      <c r="AQ127" s="1031"/>
      <c r="AR127" s="1031"/>
      <c r="AS127" s="1031"/>
      <c r="AT127" s="1032"/>
      <c r="AU127" s="260"/>
      <c r="AV127" s="260"/>
      <c r="AW127" s="260"/>
      <c r="AX127" s="1100" t="s">
        <v>474</v>
      </c>
      <c r="AY127" s="1101"/>
      <c r="AZ127" s="1101"/>
      <c r="BA127" s="1101"/>
      <c r="BB127" s="1101"/>
      <c r="BC127" s="1101"/>
      <c r="BD127" s="1101"/>
      <c r="BE127" s="1102"/>
      <c r="BF127" s="1103" t="s">
        <v>475</v>
      </c>
      <c r="BG127" s="1101"/>
      <c r="BH127" s="1101"/>
      <c r="BI127" s="1101"/>
      <c r="BJ127" s="1101"/>
      <c r="BK127" s="1101"/>
      <c r="BL127" s="1102"/>
      <c r="BM127" s="1103" t="s">
        <v>476</v>
      </c>
      <c r="BN127" s="1101"/>
      <c r="BO127" s="1101"/>
      <c r="BP127" s="1101"/>
      <c r="BQ127" s="1101"/>
      <c r="BR127" s="1101"/>
      <c r="BS127" s="1102"/>
      <c r="BT127" s="1103" t="s">
        <v>477</v>
      </c>
      <c r="BU127" s="1101"/>
      <c r="BV127" s="1101"/>
      <c r="BW127" s="1101"/>
      <c r="BX127" s="1101"/>
      <c r="BY127" s="1101"/>
      <c r="BZ127" s="1125"/>
      <c r="CA127" s="260"/>
      <c r="CB127" s="260"/>
      <c r="CC127" s="260"/>
      <c r="CD127" s="261"/>
      <c r="CE127" s="261"/>
      <c r="CF127" s="261"/>
      <c r="CG127" s="258"/>
      <c r="CH127" s="258"/>
      <c r="CI127" s="258"/>
      <c r="CJ127" s="259"/>
      <c r="CK127" s="1092"/>
      <c r="CL127" s="1079"/>
      <c r="CM127" s="1079"/>
      <c r="CN127" s="1079"/>
      <c r="CO127" s="1080"/>
      <c r="CP127" s="1017" t="s">
        <v>478</v>
      </c>
      <c r="CQ127" s="1018"/>
      <c r="CR127" s="1018"/>
      <c r="CS127" s="1018"/>
      <c r="CT127" s="1018"/>
      <c r="CU127" s="1018"/>
      <c r="CV127" s="1018"/>
      <c r="CW127" s="1018"/>
      <c r="CX127" s="1018"/>
      <c r="CY127" s="1018"/>
      <c r="CZ127" s="1018"/>
      <c r="DA127" s="1018"/>
      <c r="DB127" s="1018"/>
      <c r="DC127" s="1018"/>
      <c r="DD127" s="1018"/>
      <c r="DE127" s="1018"/>
      <c r="DF127" s="1019"/>
      <c r="DG127" s="987" t="s">
        <v>174</v>
      </c>
      <c r="DH127" s="988"/>
      <c r="DI127" s="988"/>
      <c r="DJ127" s="988"/>
      <c r="DK127" s="988"/>
      <c r="DL127" s="988" t="s">
        <v>432</v>
      </c>
      <c r="DM127" s="988"/>
      <c r="DN127" s="988"/>
      <c r="DO127" s="988"/>
      <c r="DP127" s="988"/>
      <c r="DQ127" s="988" t="s">
        <v>174</v>
      </c>
      <c r="DR127" s="988"/>
      <c r="DS127" s="988"/>
      <c r="DT127" s="988"/>
      <c r="DU127" s="988"/>
      <c r="DV127" s="989" t="s">
        <v>174</v>
      </c>
      <c r="DW127" s="989"/>
      <c r="DX127" s="989"/>
      <c r="DY127" s="989"/>
      <c r="DZ127" s="990"/>
    </row>
    <row r="128" spans="1:130" s="224" customFormat="1" ht="26.25" customHeight="1" thickBot="1" x14ac:dyDescent="0.2">
      <c r="A128" s="1111" t="s">
        <v>479</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480</v>
      </c>
      <c r="X128" s="1113"/>
      <c r="Y128" s="1113"/>
      <c r="Z128" s="1114"/>
      <c r="AA128" s="1115">
        <v>49240</v>
      </c>
      <c r="AB128" s="1116"/>
      <c r="AC128" s="1116"/>
      <c r="AD128" s="1116"/>
      <c r="AE128" s="1117"/>
      <c r="AF128" s="1118">
        <v>49045</v>
      </c>
      <c r="AG128" s="1116"/>
      <c r="AH128" s="1116"/>
      <c r="AI128" s="1116"/>
      <c r="AJ128" s="1117"/>
      <c r="AK128" s="1118">
        <v>48772</v>
      </c>
      <c r="AL128" s="1116"/>
      <c r="AM128" s="1116"/>
      <c r="AN128" s="1116"/>
      <c r="AO128" s="1117"/>
      <c r="AP128" s="1119"/>
      <c r="AQ128" s="1120"/>
      <c r="AR128" s="1120"/>
      <c r="AS128" s="1120"/>
      <c r="AT128" s="1121"/>
      <c r="AU128" s="260"/>
      <c r="AV128" s="260"/>
      <c r="AW128" s="260"/>
      <c r="AX128" s="956" t="s">
        <v>481</v>
      </c>
      <c r="AY128" s="957"/>
      <c r="AZ128" s="957"/>
      <c r="BA128" s="957"/>
      <c r="BB128" s="957"/>
      <c r="BC128" s="957"/>
      <c r="BD128" s="957"/>
      <c r="BE128" s="958"/>
      <c r="BF128" s="1122" t="s">
        <v>174</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1"/>
      <c r="CB128" s="261"/>
      <c r="CC128" s="261"/>
      <c r="CD128" s="261"/>
      <c r="CE128" s="261"/>
      <c r="CF128" s="261"/>
      <c r="CG128" s="258"/>
      <c r="CH128" s="258"/>
      <c r="CI128" s="258"/>
      <c r="CJ128" s="259"/>
      <c r="CK128" s="1093"/>
      <c r="CL128" s="1094"/>
      <c r="CM128" s="1094"/>
      <c r="CN128" s="1094"/>
      <c r="CO128" s="1095"/>
      <c r="CP128" s="1104" t="s">
        <v>482</v>
      </c>
      <c r="CQ128" s="1105"/>
      <c r="CR128" s="1105"/>
      <c r="CS128" s="1105"/>
      <c r="CT128" s="1105"/>
      <c r="CU128" s="1105"/>
      <c r="CV128" s="1105"/>
      <c r="CW128" s="1105"/>
      <c r="CX128" s="1105"/>
      <c r="CY128" s="1105"/>
      <c r="CZ128" s="1105"/>
      <c r="DA128" s="1105"/>
      <c r="DB128" s="1105"/>
      <c r="DC128" s="1105"/>
      <c r="DD128" s="1105"/>
      <c r="DE128" s="1105"/>
      <c r="DF128" s="1106"/>
      <c r="DG128" s="1107" t="s">
        <v>174</v>
      </c>
      <c r="DH128" s="1108"/>
      <c r="DI128" s="1108"/>
      <c r="DJ128" s="1108"/>
      <c r="DK128" s="1108"/>
      <c r="DL128" s="1108" t="s">
        <v>174</v>
      </c>
      <c r="DM128" s="1108"/>
      <c r="DN128" s="1108"/>
      <c r="DO128" s="1108"/>
      <c r="DP128" s="1108"/>
      <c r="DQ128" s="1108" t="s">
        <v>174</v>
      </c>
      <c r="DR128" s="1108"/>
      <c r="DS128" s="1108"/>
      <c r="DT128" s="1108"/>
      <c r="DU128" s="1108"/>
      <c r="DV128" s="1109" t="s">
        <v>174</v>
      </c>
      <c r="DW128" s="1109"/>
      <c r="DX128" s="1109"/>
      <c r="DY128" s="1109"/>
      <c r="DZ128" s="1110"/>
    </row>
    <row r="129" spans="1:131" s="224" customFormat="1" ht="26.25" customHeight="1" x14ac:dyDescent="0.15">
      <c r="A129" s="998" t="s">
        <v>100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483</v>
      </c>
      <c r="X129" s="1142"/>
      <c r="Y129" s="1142"/>
      <c r="Z129" s="1143"/>
      <c r="AA129" s="1026">
        <v>3067002</v>
      </c>
      <c r="AB129" s="1027"/>
      <c r="AC129" s="1027"/>
      <c r="AD129" s="1027"/>
      <c r="AE129" s="1028"/>
      <c r="AF129" s="1029">
        <v>3000441</v>
      </c>
      <c r="AG129" s="1027"/>
      <c r="AH129" s="1027"/>
      <c r="AI129" s="1027"/>
      <c r="AJ129" s="1028"/>
      <c r="AK129" s="1029">
        <v>2957200</v>
      </c>
      <c r="AL129" s="1027"/>
      <c r="AM129" s="1027"/>
      <c r="AN129" s="1027"/>
      <c r="AO129" s="1028"/>
      <c r="AP129" s="1144"/>
      <c r="AQ129" s="1145"/>
      <c r="AR129" s="1145"/>
      <c r="AS129" s="1145"/>
      <c r="AT129" s="1146"/>
      <c r="AU129" s="262"/>
      <c r="AV129" s="262"/>
      <c r="AW129" s="262"/>
      <c r="AX129" s="1135" t="s">
        <v>484</v>
      </c>
      <c r="AY129" s="1018"/>
      <c r="AZ129" s="1018"/>
      <c r="BA129" s="1018"/>
      <c r="BB129" s="1018"/>
      <c r="BC129" s="1018"/>
      <c r="BD129" s="1018"/>
      <c r="BE129" s="1019"/>
      <c r="BF129" s="1136" t="s">
        <v>174</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998" t="s">
        <v>485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486</v>
      </c>
      <c r="X130" s="1142"/>
      <c r="Y130" s="1142"/>
      <c r="Z130" s="1143"/>
      <c r="AA130" s="1026">
        <v>457746</v>
      </c>
      <c r="AB130" s="1027"/>
      <c r="AC130" s="1027"/>
      <c r="AD130" s="1027"/>
      <c r="AE130" s="1028"/>
      <c r="AF130" s="1029">
        <v>424843</v>
      </c>
      <c r="AG130" s="1027"/>
      <c r="AH130" s="1027"/>
      <c r="AI130" s="1027"/>
      <c r="AJ130" s="1028"/>
      <c r="AK130" s="1029">
        <v>411731</v>
      </c>
      <c r="AL130" s="1027"/>
      <c r="AM130" s="1027"/>
      <c r="AN130" s="1027"/>
      <c r="AO130" s="1028"/>
      <c r="AP130" s="1144"/>
      <c r="AQ130" s="1145"/>
      <c r="AR130" s="1145"/>
      <c r="AS130" s="1145"/>
      <c r="AT130" s="1146"/>
      <c r="AU130" s="262"/>
      <c r="AV130" s="262"/>
      <c r="AW130" s="262"/>
      <c r="AX130" s="1135" t="s">
        <v>487</v>
      </c>
      <c r="AY130" s="1018"/>
      <c r="AZ130" s="1018"/>
      <c r="BA130" s="1018"/>
      <c r="BB130" s="1018"/>
      <c r="BC130" s="1018"/>
      <c r="BD130" s="1018"/>
      <c r="BE130" s="1019"/>
      <c r="BF130" s="1172">
        <v>7.3</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488</v>
      </c>
      <c r="X131" s="1180"/>
      <c r="Y131" s="1180"/>
      <c r="Z131" s="1181"/>
      <c r="AA131" s="1073">
        <v>2609256</v>
      </c>
      <c r="AB131" s="1052"/>
      <c r="AC131" s="1052"/>
      <c r="AD131" s="1052"/>
      <c r="AE131" s="1053"/>
      <c r="AF131" s="1051">
        <v>2575598</v>
      </c>
      <c r="AG131" s="1052"/>
      <c r="AH131" s="1052"/>
      <c r="AI131" s="1052"/>
      <c r="AJ131" s="1053"/>
      <c r="AK131" s="1051">
        <v>2545469</v>
      </c>
      <c r="AL131" s="1052"/>
      <c r="AM131" s="1052"/>
      <c r="AN131" s="1052"/>
      <c r="AO131" s="1053"/>
      <c r="AP131" s="1182"/>
      <c r="AQ131" s="1183"/>
      <c r="AR131" s="1183"/>
      <c r="AS131" s="1183"/>
      <c r="AT131" s="1184"/>
      <c r="AU131" s="262"/>
      <c r="AV131" s="262"/>
      <c r="AW131" s="262"/>
      <c r="AX131" s="1154" t="s">
        <v>489</v>
      </c>
      <c r="AY131" s="1105"/>
      <c r="AZ131" s="1105"/>
      <c r="BA131" s="1105"/>
      <c r="BB131" s="1105"/>
      <c r="BC131" s="1105"/>
      <c r="BD131" s="1105"/>
      <c r="BE131" s="1106"/>
      <c r="BF131" s="1155">
        <v>15.6</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1161" t="s">
        <v>490</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491</v>
      </c>
      <c r="W132" s="1165"/>
      <c r="X132" s="1165"/>
      <c r="Y132" s="1165"/>
      <c r="Z132" s="1166"/>
      <c r="AA132" s="1167">
        <v>7.5267049300000002</v>
      </c>
      <c r="AB132" s="1168"/>
      <c r="AC132" s="1168"/>
      <c r="AD132" s="1168"/>
      <c r="AE132" s="1169"/>
      <c r="AF132" s="1170">
        <v>7.8791410769999999</v>
      </c>
      <c r="AG132" s="1168"/>
      <c r="AH132" s="1168"/>
      <c r="AI132" s="1168"/>
      <c r="AJ132" s="1169"/>
      <c r="AK132" s="1170">
        <v>6.6340623279999997</v>
      </c>
      <c r="AL132" s="1168"/>
      <c r="AM132" s="1168"/>
      <c r="AN132" s="1168"/>
      <c r="AO132" s="1169"/>
      <c r="AP132" s="1067"/>
      <c r="AQ132" s="1068"/>
      <c r="AR132" s="1068"/>
      <c r="AS132" s="1068"/>
      <c r="AT132" s="1171"/>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492</v>
      </c>
      <c r="W133" s="1148"/>
      <c r="X133" s="1148"/>
      <c r="Y133" s="1148"/>
      <c r="Z133" s="1149"/>
      <c r="AA133" s="1150">
        <v>7.9</v>
      </c>
      <c r="AB133" s="1151"/>
      <c r="AC133" s="1151"/>
      <c r="AD133" s="1151"/>
      <c r="AE133" s="1152"/>
      <c r="AF133" s="1150">
        <v>7.7</v>
      </c>
      <c r="AG133" s="1151"/>
      <c r="AH133" s="1151"/>
      <c r="AI133" s="1151"/>
      <c r="AJ133" s="1152"/>
      <c r="AK133" s="1150">
        <v>7.3</v>
      </c>
      <c r="AL133" s="1151"/>
      <c r="AM133" s="1151"/>
      <c r="AN133" s="1151"/>
      <c r="AO133" s="1152"/>
      <c r="AP133" s="1097"/>
      <c r="AQ133" s="1098"/>
      <c r="AR133" s="1098"/>
      <c r="AS133" s="1098"/>
      <c r="AT133" s="1153"/>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Bw4niGR4AaLIiFZi6k+3cQkz6FSqTswVIeBSIbbe/y2z+xZEDhn6tFQ4Q8MJ11fXe1tjATz6DQ3g3D/f5poscQ==" saltValue="73hGniApWptK1UfFiKoE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493</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yIPKWR4dGzSkvxkYXSaasn6xkogo6BJ8QPIvMIbza7XlQy0pWRNxnfI/uI2cpOjXtubz9w962r2XYaJ0iAAJg==" saltValue="PDKSdKlM3wiIKRsbGhYa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eDqbnjDGjv5PICngMJLicapPRa3EwGq/sYdSEsHpGiqU0QYHFaLLjN3M7OVTdIhpd3WeW6lKhPc5huJuukoCA==" saltValue="liAX7fZiBOkZC8wd2Hi44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494</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495</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88" t="s">
        <v>496</v>
      </c>
      <c r="AP7" s="281"/>
      <c r="AQ7" s="282" t="s">
        <v>497</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89"/>
      <c r="AP8" s="287" t="s">
        <v>498</v>
      </c>
      <c r="AQ8" s="288" t="s">
        <v>499</v>
      </c>
      <c r="AR8" s="289" t="s">
        <v>500</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90" t="s">
        <v>501</v>
      </c>
      <c r="AL9" s="1191"/>
      <c r="AM9" s="1191"/>
      <c r="AN9" s="1192"/>
      <c r="AO9" s="290">
        <v>761740</v>
      </c>
      <c r="AP9" s="290">
        <v>68855</v>
      </c>
      <c r="AQ9" s="291">
        <v>94624</v>
      </c>
      <c r="AR9" s="292">
        <v>-27.2</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90" t="s">
        <v>502</v>
      </c>
      <c r="AL10" s="1191"/>
      <c r="AM10" s="1191"/>
      <c r="AN10" s="1192"/>
      <c r="AO10" s="293">
        <v>217382</v>
      </c>
      <c r="AP10" s="293">
        <v>19649</v>
      </c>
      <c r="AQ10" s="294">
        <v>10828</v>
      </c>
      <c r="AR10" s="295">
        <v>81.5</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90" t="s">
        <v>503</v>
      </c>
      <c r="AL11" s="1191"/>
      <c r="AM11" s="1191"/>
      <c r="AN11" s="1192"/>
      <c r="AO11" s="293">
        <v>21312</v>
      </c>
      <c r="AP11" s="293">
        <v>1926</v>
      </c>
      <c r="AQ11" s="294">
        <v>19094</v>
      </c>
      <c r="AR11" s="295">
        <v>-89.9</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90" t="s">
        <v>504</v>
      </c>
      <c r="AL12" s="1191"/>
      <c r="AM12" s="1191"/>
      <c r="AN12" s="1192"/>
      <c r="AO12" s="293" t="s">
        <v>505</v>
      </c>
      <c r="AP12" s="293" t="s">
        <v>505</v>
      </c>
      <c r="AQ12" s="294">
        <v>2189</v>
      </c>
      <c r="AR12" s="295" t="s">
        <v>505</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90" t="s">
        <v>506</v>
      </c>
      <c r="AL13" s="1191"/>
      <c r="AM13" s="1191"/>
      <c r="AN13" s="1192"/>
      <c r="AO13" s="293" t="s">
        <v>505</v>
      </c>
      <c r="AP13" s="293" t="s">
        <v>505</v>
      </c>
      <c r="AQ13" s="294" t="s">
        <v>505</v>
      </c>
      <c r="AR13" s="295" t="s">
        <v>505</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90" t="s">
        <v>507</v>
      </c>
      <c r="AL14" s="1191"/>
      <c r="AM14" s="1191"/>
      <c r="AN14" s="1192"/>
      <c r="AO14" s="293">
        <v>14759</v>
      </c>
      <c r="AP14" s="293">
        <v>1334</v>
      </c>
      <c r="AQ14" s="294">
        <v>4559</v>
      </c>
      <c r="AR14" s="295">
        <v>-70.7</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90" t="s">
        <v>508</v>
      </c>
      <c r="AL15" s="1191"/>
      <c r="AM15" s="1191"/>
      <c r="AN15" s="1192"/>
      <c r="AO15" s="293" t="s">
        <v>505</v>
      </c>
      <c r="AP15" s="293" t="s">
        <v>505</v>
      </c>
      <c r="AQ15" s="294">
        <v>2298</v>
      </c>
      <c r="AR15" s="295" t="s">
        <v>505</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93" t="s">
        <v>509</v>
      </c>
      <c r="AL16" s="1194"/>
      <c r="AM16" s="1194"/>
      <c r="AN16" s="1195"/>
      <c r="AO16" s="293">
        <v>-61413</v>
      </c>
      <c r="AP16" s="293">
        <v>-5551</v>
      </c>
      <c r="AQ16" s="294">
        <v>-9895</v>
      </c>
      <c r="AR16" s="295">
        <v>-43.9</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93" t="s">
        <v>182</v>
      </c>
      <c r="AL17" s="1194"/>
      <c r="AM17" s="1194"/>
      <c r="AN17" s="1195"/>
      <c r="AO17" s="293">
        <v>953780</v>
      </c>
      <c r="AP17" s="293">
        <v>86214</v>
      </c>
      <c r="AQ17" s="294">
        <v>123697</v>
      </c>
      <c r="AR17" s="295">
        <v>-30.3</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510</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511</v>
      </c>
      <c r="AP20" s="301" t="s">
        <v>512</v>
      </c>
      <c r="AQ20" s="302" t="s">
        <v>513</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85" t="s">
        <v>514</v>
      </c>
      <c r="AL21" s="1186"/>
      <c r="AM21" s="1186"/>
      <c r="AN21" s="1187"/>
      <c r="AO21" s="305">
        <v>8.0399999999999991</v>
      </c>
      <c r="AP21" s="306">
        <v>11.1</v>
      </c>
      <c r="AQ21" s="307">
        <v>-3.06</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85" t="s">
        <v>515</v>
      </c>
      <c r="AL22" s="1186"/>
      <c r="AM22" s="1186"/>
      <c r="AN22" s="1187"/>
      <c r="AO22" s="310">
        <v>92.9</v>
      </c>
      <c r="AP22" s="311">
        <v>95.8</v>
      </c>
      <c r="AQ22" s="312">
        <v>-2.9</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516</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517</v>
      </c>
      <c r="AO27" s="271"/>
      <c r="AP27" s="271"/>
      <c r="AQ27" s="271"/>
      <c r="AR27" s="271"/>
      <c r="AS27" s="271"/>
      <c r="AT27" s="271"/>
    </row>
    <row r="28" spans="1:46" ht="17.25" x14ac:dyDescent="0.15">
      <c r="A28" s="272" t="s">
        <v>518</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519</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88" t="s">
        <v>496</v>
      </c>
      <c r="AP30" s="281"/>
      <c r="AQ30" s="282" t="s">
        <v>497</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89"/>
      <c r="AP31" s="287" t="s">
        <v>498</v>
      </c>
      <c r="AQ31" s="288" t="s">
        <v>499</v>
      </c>
      <c r="AR31" s="289" t="s">
        <v>500</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1" t="s">
        <v>520</v>
      </c>
      <c r="AL32" s="1202"/>
      <c r="AM32" s="1202"/>
      <c r="AN32" s="1203"/>
      <c r="AO32" s="320">
        <v>389538</v>
      </c>
      <c r="AP32" s="320">
        <v>35211</v>
      </c>
      <c r="AQ32" s="321">
        <v>80576</v>
      </c>
      <c r="AR32" s="322">
        <v>-56.3</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1" t="s">
        <v>521</v>
      </c>
      <c r="AL33" s="1202"/>
      <c r="AM33" s="1202"/>
      <c r="AN33" s="1203"/>
      <c r="AO33" s="320" t="s">
        <v>505</v>
      </c>
      <c r="AP33" s="320" t="s">
        <v>505</v>
      </c>
      <c r="AQ33" s="321" t="s">
        <v>505</v>
      </c>
      <c r="AR33" s="322" t="s">
        <v>505</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1" t="s">
        <v>522</v>
      </c>
      <c r="AL34" s="1202"/>
      <c r="AM34" s="1202"/>
      <c r="AN34" s="1203"/>
      <c r="AO34" s="320" t="s">
        <v>505</v>
      </c>
      <c r="AP34" s="320" t="s">
        <v>505</v>
      </c>
      <c r="AQ34" s="321" t="s">
        <v>505</v>
      </c>
      <c r="AR34" s="322" t="s">
        <v>505</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1" t="s">
        <v>523</v>
      </c>
      <c r="AL35" s="1202"/>
      <c r="AM35" s="1202"/>
      <c r="AN35" s="1203"/>
      <c r="AO35" s="320">
        <v>226224</v>
      </c>
      <c r="AP35" s="320">
        <v>20449</v>
      </c>
      <c r="AQ35" s="321">
        <v>26282</v>
      </c>
      <c r="AR35" s="322">
        <v>-22.2</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1" t="s">
        <v>524</v>
      </c>
      <c r="AL36" s="1202"/>
      <c r="AM36" s="1202"/>
      <c r="AN36" s="1203"/>
      <c r="AO36" s="320">
        <v>4910</v>
      </c>
      <c r="AP36" s="320">
        <v>444</v>
      </c>
      <c r="AQ36" s="321">
        <v>3165</v>
      </c>
      <c r="AR36" s="322">
        <v>-86</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1" t="s">
        <v>525</v>
      </c>
      <c r="AL37" s="1202"/>
      <c r="AM37" s="1202"/>
      <c r="AN37" s="1203"/>
      <c r="AO37" s="320">
        <v>8699</v>
      </c>
      <c r="AP37" s="320">
        <v>786</v>
      </c>
      <c r="AQ37" s="321">
        <v>1250</v>
      </c>
      <c r="AR37" s="322">
        <v>-37.1</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4" t="s">
        <v>526</v>
      </c>
      <c r="AL38" s="1205"/>
      <c r="AM38" s="1205"/>
      <c r="AN38" s="1206"/>
      <c r="AO38" s="323" t="s">
        <v>505</v>
      </c>
      <c r="AP38" s="323" t="s">
        <v>505</v>
      </c>
      <c r="AQ38" s="324">
        <v>22</v>
      </c>
      <c r="AR38" s="312" t="s">
        <v>505</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4" t="s">
        <v>527</v>
      </c>
      <c r="AL39" s="1205"/>
      <c r="AM39" s="1205"/>
      <c r="AN39" s="1206"/>
      <c r="AO39" s="320">
        <v>-48772</v>
      </c>
      <c r="AP39" s="320">
        <v>-4409</v>
      </c>
      <c r="AQ39" s="321">
        <v>-3638</v>
      </c>
      <c r="AR39" s="322">
        <v>21.2</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1" t="s">
        <v>528</v>
      </c>
      <c r="AL40" s="1202"/>
      <c r="AM40" s="1202"/>
      <c r="AN40" s="1203"/>
      <c r="AO40" s="320">
        <v>-411731</v>
      </c>
      <c r="AP40" s="320">
        <v>-37217</v>
      </c>
      <c r="AQ40" s="321">
        <v>-75354</v>
      </c>
      <c r="AR40" s="322">
        <v>-50.6</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7" t="s">
        <v>294</v>
      </c>
      <c r="AL41" s="1208"/>
      <c r="AM41" s="1208"/>
      <c r="AN41" s="1209"/>
      <c r="AO41" s="320">
        <v>168868</v>
      </c>
      <c r="AP41" s="320">
        <v>15264</v>
      </c>
      <c r="AQ41" s="321">
        <v>32302</v>
      </c>
      <c r="AR41" s="322">
        <v>-52.7</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529</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530</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531</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6" t="s">
        <v>496</v>
      </c>
      <c r="AN49" s="1198" t="s">
        <v>532</v>
      </c>
      <c r="AO49" s="1199"/>
      <c r="AP49" s="1199"/>
      <c r="AQ49" s="1199"/>
      <c r="AR49" s="1200"/>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7"/>
      <c r="AN50" s="336" t="s">
        <v>533</v>
      </c>
      <c r="AO50" s="337" t="s">
        <v>534</v>
      </c>
      <c r="AP50" s="338" t="s">
        <v>535</v>
      </c>
      <c r="AQ50" s="339" t="s">
        <v>536</v>
      </c>
      <c r="AR50" s="340" t="s">
        <v>537</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538</v>
      </c>
      <c r="AL51" s="333"/>
      <c r="AM51" s="341">
        <v>346297</v>
      </c>
      <c r="AN51" s="342">
        <v>30449</v>
      </c>
      <c r="AO51" s="343">
        <v>7.7</v>
      </c>
      <c r="AP51" s="344">
        <v>136577</v>
      </c>
      <c r="AQ51" s="345">
        <v>19.7</v>
      </c>
      <c r="AR51" s="346">
        <v>-12</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539</v>
      </c>
      <c r="AM52" s="349">
        <v>281771</v>
      </c>
      <c r="AN52" s="350">
        <v>24775</v>
      </c>
      <c r="AO52" s="351">
        <v>-1.3</v>
      </c>
      <c r="AP52" s="352">
        <v>59645</v>
      </c>
      <c r="AQ52" s="353">
        <v>-3.2</v>
      </c>
      <c r="AR52" s="354">
        <v>1.9</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540</v>
      </c>
      <c r="AL53" s="333"/>
      <c r="AM53" s="341">
        <v>609185</v>
      </c>
      <c r="AN53" s="342">
        <v>53872</v>
      </c>
      <c r="AO53" s="343">
        <v>76.900000000000006</v>
      </c>
      <c r="AP53" s="344">
        <v>132212</v>
      </c>
      <c r="AQ53" s="345">
        <v>-3.2</v>
      </c>
      <c r="AR53" s="346">
        <v>80.099999999999994</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539</v>
      </c>
      <c r="AM54" s="349">
        <v>320873</v>
      </c>
      <c r="AN54" s="350">
        <v>28376</v>
      </c>
      <c r="AO54" s="351">
        <v>14.5</v>
      </c>
      <c r="AP54" s="352">
        <v>67114</v>
      </c>
      <c r="AQ54" s="353">
        <v>12.5</v>
      </c>
      <c r="AR54" s="354">
        <v>2</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541</v>
      </c>
      <c r="AL55" s="333"/>
      <c r="AM55" s="341">
        <v>595793</v>
      </c>
      <c r="AN55" s="342">
        <v>53110</v>
      </c>
      <c r="AO55" s="343">
        <v>-1.4</v>
      </c>
      <c r="AP55" s="344">
        <v>93741</v>
      </c>
      <c r="AQ55" s="345">
        <v>-29.1</v>
      </c>
      <c r="AR55" s="346">
        <v>27.7</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539</v>
      </c>
      <c r="AM56" s="349">
        <v>472974</v>
      </c>
      <c r="AN56" s="350">
        <v>42162</v>
      </c>
      <c r="AO56" s="351">
        <v>48.6</v>
      </c>
      <c r="AP56" s="352">
        <v>46285</v>
      </c>
      <c r="AQ56" s="353">
        <v>-31</v>
      </c>
      <c r="AR56" s="354">
        <v>79.599999999999994</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542</v>
      </c>
      <c r="AL57" s="333"/>
      <c r="AM57" s="341">
        <v>545521</v>
      </c>
      <c r="AN57" s="342">
        <v>49097</v>
      </c>
      <c r="AO57" s="343">
        <v>-7.6</v>
      </c>
      <c r="AP57" s="344">
        <v>107537</v>
      </c>
      <c r="AQ57" s="345">
        <v>14.7</v>
      </c>
      <c r="AR57" s="346">
        <v>-22.3</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539</v>
      </c>
      <c r="AM58" s="349">
        <v>413276</v>
      </c>
      <c r="AN58" s="350">
        <v>37195</v>
      </c>
      <c r="AO58" s="351">
        <v>-11.8</v>
      </c>
      <c r="AP58" s="352">
        <v>57923</v>
      </c>
      <c r="AQ58" s="353">
        <v>25.1</v>
      </c>
      <c r="AR58" s="354">
        <v>-36.9</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543</v>
      </c>
      <c r="AL59" s="333"/>
      <c r="AM59" s="341">
        <v>445983</v>
      </c>
      <c r="AN59" s="342">
        <v>40313</v>
      </c>
      <c r="AO59" s="343">
        <v>-17.899999999999999</v>
      </c>
      <c r="AP59" s="344">
        <v>113913</v>
      </c>
      <c r="AQ59" s="345">
        <v>5.9</v>
      </c>
      <c r="AR59" s="346">
        <v>-23.8</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539</v>
      </c>
      <c r="AM60" s="349">
        <v>351242</v>
      </c>
      <c r="AN60" s="350">
        <v>31749</v>
      </c>
      <c r="AO60" s="351">
        <v>-14.6</v>
      </c>
      <c r="AP60" s="352">
        <v>53160</v>
      </c>
      <c r="AQ60" s="353">
        <v>-8.1999999999999993</v>
      </c>
      <c r="AR60" s="354">
        <v>-6.4</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544</v>
      </c>
      <c r="AL61" s="355"/>
      <c r="AM61" s="356">
        <v>508556</v>
      </c>
      <c r="AN61" s="357">
        <v>45368</v>
      </c>
      <c r="AO61" s="358">
        <v>11.5</v>
      </c>
      <c r="AP61" s="359">
        <v>116796</v>
      </c>
      <c r="AQ61" s="360">
        <v>1.6</v>
      </c>
      <c r="AR61" s="346">
        <v>9.9</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539</v>
      </c>
      <c r="AM62" s="349">
        <v>368027</v>
      </c>
      <c r="AN62" s="350">
        <v>32851</v>
      </c>
      <c r="AO62" s="351">
        <v>7.1</v>
      </c>
      <c r="AP62" s="352">
        <v>56825</v>
      </c>
      <c r="AQ62" s="353">
        <v>-1</v>
      </c>
      <c r="AR62" s="354">
        <v>8.1</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h8yxG2r3qBawVzuoXlhq/52Fv/0a1sgQqJb+jlLlorjlXxEe4Tv46xzV068+Z3bR3FKbBQ00G5AkvGm28v4E1A==" saltValue="Q4uLbIJN/5AFBelJv6kg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4l8r+/0eRkw8igBdlnZ/7k87dNwBHcSaitx4Y6ZryrZMuMUoMlQ7khREph1/WDNS5ZwQr0Dm72lw4XMWCZDDw==" saltValue="qylknfsw+8knp8Rw/mRK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ralOTUUELddpccVpA9BaTs1tR+FeglkFPbI2WGB7jwKLkLvUUVUIKx0DH/eJMH+WgusfwcSwUPQwG64W67t0g==" saltValue="Qtwkq2w6Lddq2VYuJyP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0" t="s">
        <v>3</v>
      </c>
      <c r="D47" s="1210"/>
      <c r="E47" s="1211"/>
      <c r="F47" s="11">
        <v>19.84</v>
      </c>
      <c r="G47" s="12">
        <v>14.69</v>
      </c>
      <c r="H47" s="12">
        <v>13.24</v>
      </c>
      <c r="I47" s="12">
        <v>8.75</v>
      </c>
      <c r="J47" s="13">
        <v>10.39</v>
      </c>
    </row>
    <row r="48" spans="2:10" ht="57.75" customHeight="1" x14ac:dyDescent="0.15">
      <c r="B48" s="14"/>
      <c r="C48" s="1212" t="s">
        <v>4</v>
      </c>
      <c r="D48" s="1212"/>
      <c r="E48" s="1213"/>
      <c r="F48" s="15">
        <v>4.6100000000000003</v>
      </c>
      <c r="G48" s="16">
        <v>6.99</v>
      </c>
      <c r="H48" s="16">
        <v>10.28</v>
      </c>
      <c r="I48" s="16">
        <v>9.3000000000000007</v>
      </c>
      <c r="J48" s="17">
        <v>11.52</v>
      </c>
    </row>
    <row r="49" spans="2:10" ht="57.75" customHeight="1" thickBot="1" x14ac:dyDescent="0.2">
      <c r="B49" s="18"/>
      <c r="C49" s="1214" t="s">
        <v>5</v>
      </c>
      <c r="D49" s="1214"/>
      <c r="E49" s="1215"/>
      <c r="F49" s="19" t="s">
        <v>553</v>
      </c>
      <c r="G49" s="20" t="s">
        <v>554</v>
      </c>
      <c r="H49" s="20">
        <v>2.16</v>
      </c>
      <c r="I49" s="20" t="s">
        <v>555</v>
      </c>
      <c r="J49" s="21">
        <v>5.05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T+sen7Ay/1vButRvT8Ops8rJ0vBnM21CTYGXNeMMhGMUN6IXraThikEKJLGHv9KiDmk93zy51lMj6z6//L/gg==" saltValue="WWa5LVXprY4gtrk2kTqy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2019-10-29T09:47:05Z</cp:lastPrinted>
  <dcterms:created xsi:type="dcterms:W3CDTF">2019-02-14T03:01:54Z</dcterms:created>
  <dcterms:modified xsi:type="dcterms:W3CDTF">2019-10-31T02:29:56Z</dcterms:modified>
</cp:coreProperties>
</file>