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1佐久\"/>
    </mc:Choice>
  </mc:AlternateContent>
  <xr:revisionPtr revIDLastSave="0" documentId="13_ncr:1_{1BDF2BB4-274F-4DC8-B014-152D031781A0}"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s="1"/>
  <c r="U35" i="10" s="1"/>
  <c r="U36" i="10" s="1"/>
  <c r="AM34" i="10" l="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<sst xmlns="http://schemas.openxmlformats.org/spreadsheetml/2006/main" count="1110" uniqueCount="604">
  <si>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</si>
  <si>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</si>
  <si>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</si>
  <si>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</si>
  <si>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</si>
  <si>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</si>
  <si>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</si>
  <si>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</si>
  <si>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</si>
  <si>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</si>
  <si>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</si>
  <si>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</si>
  <si>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</si>
  <si>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</si>
  <si>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</si>
  <si>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</si>
  <si>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</si>
  <si>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</si>
  <si>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</si>
  <si>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</si>
  <si>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</si>
  <si>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</si>
  <si>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</si>
  <si>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</si>
  <si>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</si>
  <si>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</si>
  <si>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</si>
  <si>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</si>
  <si>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</si>
  <si>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</si>
  <si>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</si>
  <si>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</si>
  <si>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</si>
  <si>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</si>
  <si>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</si>
  <si>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</si>
  <si>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</si>
  <si>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</si>
  <si>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</si>
  <si>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</si>
  <si>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</si>
  <si>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</si>
  <si>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</si>
  <si>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</si>
  <si>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</si>
  <si>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</si>
  <si>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</si>
  <si>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</si>
  <si>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</si>
  <si>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</si>
  <si>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</si>
  <si>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</si>
  <si>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</si>
  <si>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</si>
  <si>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</si>
  <si>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</si>
  <si>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</si>
  <si>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</si>
  <si>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</si>
  <si>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</si>
  <si>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</si>
  <si>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</si>
  <si>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</si>
  <si>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</si>
  <si>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</si>
  <si>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</si>
  <si>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</si>
  <si>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</si>
  <si>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</si>
  <si>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</si>
  <si>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</si>
  <si>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</si>
  <si>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</si>
  <si>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</si>
  <si>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</si>
  <si>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</si>
  <si>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</si>
  <si>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</si>
  <si>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</si>
  <si>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</si>
  <si>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</si>
  <si>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</si>
  <si>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</si>
  <si>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</si>
  <si>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</si>
  <si>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</si>
  <si>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</si>
  <si>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</si>
  <si>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</si>
  <si>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</si>
  <si>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</si>
  <si>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</si>
  <si>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</si>
  <si>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</si>
  <si>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</si>
  <si>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</si>
  <si>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</si>
  <si>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</si>
  <si>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</si>
  <si>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</si>
  <si>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</si>
  <si>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</si>
  <si>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</si>
  <si>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</si>
  <si>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</si>
  <si>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</si>
  <si>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</si>
  <si>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</si>
  <si>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</si>
  <si>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</si>
  <si>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</si>
  <si>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</si>
  <si>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</si>
  <si>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</si>
  <si>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</si>
  <si>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</si>
  <si>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</si>
  <si>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</si>
  <si>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</si>
  <si>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</si>
  <si>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</si>
  <si>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</si>
  <si>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</si>
  <si>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</si>
  <si>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</si>
  <si>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</si>
  <si>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</si>
  <si>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</si>
  <si>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</si>
  <si>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</si>
  <si>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</si>
  <si>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</si>
  <si>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</si>
  <si>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</si>
  <si>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</si>
  <si>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</si>
  <si>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</si>
  <si>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</si>
  <si>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</si>
  <si>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</si>
  <si>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</si>
  <si>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</si>
  <si>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</si>
  <si>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</si>
  <si>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</si>
  <si>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</si>
  <si>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</si>
  <si>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</si>
  <si>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</si>
  <si>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</si>
  <si>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</si>
  <si>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</si>
  <si>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</si>
  <si>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</si>
  <si>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</si>
  <si>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</si>
  <si>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</si>
  <si>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</si>
  <si>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</si>
  <si>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</si>
  <si>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</si>
  <si>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</si>
  <si>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</si>
  <si>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</si>
  <si>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</si>
  <si>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</si>
  <si>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</si>
  <si>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</si>
  <si>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</si>
  <si>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</si>
  <si>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</si>
  <si>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</si>
  <si>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</si>
  <si>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</si>
  <si>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</si>
  <si>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</si>
  <si>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</si>
  <si>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</si>
  <si>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</si>
  <si>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</si>
  <si>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</si>
  <si>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</si>
  <si>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</si>
  <si>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</si>
  <si>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</si>
  <si>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</si>
  <si>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</si>
  <si>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</si>
  <si>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</si>
  <si>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</si>
  <si>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</si>
  <si>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</si>
  <si>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</si>
  <si>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</si>
  <si>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</si>
  <si>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</si>
  <si>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</si>
  <si>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</si>
  <si>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</si>
  <si>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</si>
  <si>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</si>
  <si>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</si>
  <si>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</si>
  <si>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</si>
  <si>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</si>
  <si>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</si>
  <si>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</si>
  <si>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</si>
  <si>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</si>
  <si>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</si>
  <si>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</si>
  <si>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</si>
  <si>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</si>
  <si>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</si>
  <si>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</si>
  <si>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</si>
  <si>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</si>
  <si>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</si>
  <si>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</si>
  <si>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</si>
  <si>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</si>
  <si>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長野県小海町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</si>
  <si>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</si>
  <si>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</si>
  <si>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</si>
  <si>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</si>
  <si>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</si>
  <si>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</si>
  <si>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</si>
  <si>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</si>
  <si>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</si>
  <si>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</si>
  <si>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</si>
  <si>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</si>
  <si>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</si>
  <si>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</si>
  <si>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</si>
  <si>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</si>
  <si>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</si>
  <si>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</si>
  <si>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</si>
  <si>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</si>
  <si>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</si>
  <si>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</si>
  <si>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</si>
  <si>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</si>
  <si>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</si>
  <si>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</si>
  <si>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</si>
  <si>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</si>
  <si>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</si>
  <si>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</si>
  <si>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</si>
  <si>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</si>
  <si>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</si>
  <si>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</si>
  <si>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</si>
  <si>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</si>
  <si>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</si>
  <si>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</si>
  <si>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</si>
  <si>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</si>
  <si>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</si>
  <si>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</si>
  <si>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</si>
  <si>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</si>
  <si>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</si>
  <si>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</si>
  <si>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</si>
  <si>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</si>
  <si>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</si>
  <si>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</si>
  <si>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</si>
  <si>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</si>
  <si>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</si>
  <si>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</si>
  <si>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</si>
  <si>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</si>
  <si>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</si>
  <si>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</si>
  <si>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</si>
  <si>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</si>
  <si>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</si>
  <si>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</si>
  <si>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</si>
  <si>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</si>
  <si>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</si>
  <si>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</si>
  <si>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</si>
  <si>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</si>
  <si>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</si>
  <si>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</si>
  <si>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</si>
  <si>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</si>
  <si>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</si>
  <si>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</si>
  <si>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</si>
  <si>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</si>
  <si>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</si>
  <si>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</si>
  <si>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</si>
  <si>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</si>
  <si>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</si>
  <si>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</si>
  <si>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</si>
  <si>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</si>
  <si>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</si>
  <si>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</si>
  <si>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</si>
  <si>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</si>
  <si>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</si>
  <si>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</si>
  <si>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</si>
  <si>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</si>
  <si>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</si>
  <si>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</si>
  <si>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</si>
  <si>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</si>
  <si>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</si>
  <si>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</si>
  <si>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</si>
  <si>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</si>
  <si>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</si>
  <si>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</si>
  <si>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</si>
  <si>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</si>
  <si>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</si>
  <si>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</si>
  <si>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</si>
  <si>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</si>
  <si>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</si>
  <si>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</si>
  <si>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</si>
  <si>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</si>
  <si>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</si>
  <si>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</si>
  <si>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</si>
  <si>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</si>
  <si>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</si>
  <si>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</si>
  <si>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</si>
  <si>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</si>
  <si>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</si>
  <si>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</si>
  <si>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</si>
  <si>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</si>
  <si>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</si>
  <si>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</si>
  <si>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</si>
  <si>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</si>
  <si>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</si>
  <si>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</si>
  <si>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</si>
  <si>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</si>
  <si>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</si>
  <si>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</si>
  <si>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</si>
  <si>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</si>
  <si>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</si>
  <si>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</si>
  <si>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</si>
  <si>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</si>
  <si>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</si>
  <si>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</si>
  <si>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</si>
  <si>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</si>
  <si>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</si>
  <si>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</si>
  <si>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</si>
  <si>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</si>
  <si>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</si>
  <si>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</si>
  <si>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</si>
  <si>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長野県小海町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</si>
  <si>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</si>
  <si>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</si>
  <si>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</si>
  <si>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</si>
  <si>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</si>
  <si>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</si>
  <si>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</si>
  <si>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</si>
  <si>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</si>
  <si>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</si>
  <si>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</si>
  <si>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</si>
  <si>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</si>
  <si>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</si>
  <si>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</si>
  <si>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</si>
  <si>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</si>
  <si>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</si>
  <si>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</si>
  <si>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</si>
  <si>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</si>
  <si>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</si>
  <si>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</si>
  <si>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</si>
  <si>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</si>
  <si>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</si>
  <si>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</si>
  <si>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</si>
  <si>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</si>
  <si>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</si>
  <si>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</si>
  <si>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</si>
  <si>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</si>
  <si>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</si>
  <si>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小海町国民健康保険事業特別会計</t>
    <phoneticPr fontId="5"/>
  </si>
  <si>
    <t>小海町介護保険事業特別会計</t>
    <phoneticPr fontId="5"/>
  </si>
  <si>
    <t>小海町後期高齢者医療特別会計</t>
    <phoneticPr fontId="5"/>
  </si>
  <si>
    <t>小海町水道事業特別会計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</si>
  <si>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</si>
  <si>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</si>
  <si>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</si>
  <si>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</si>
  <si>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</si>
  <si>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</si>
  <si>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</si>
  <si>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</si>
  <si>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</si>
  <si>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</si>
  <si>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</si>
  <si>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</si>
  <si>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</si>
  <si>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</si>
  <si>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</si>
  <si>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</si>
  <si>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</si>
  <si>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</si>
  <si>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</si>
  <si>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</si>
  <si>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</si>
  <si>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</si>
  <si>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</si>
  <si>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</si>
  <si>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</si>
  <si>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</si>
  <si>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</si>
  <si>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</si>
  <si>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</si>
  <si>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</si>
  <si>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</si>
  <si>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</si>
  <si>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</si>
  <si>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</si>
  <si>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</si>
  <si>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</si>
  <si>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</si>
  <si>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</si>
  <si>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</si>
  <si>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</si>
  <si>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</si>
  <si>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</si>
  <si>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</si>
  <si>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</si>
  <si>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</si>
  <si>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</si>
  <si>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</si>
  <si>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</si>
  <si>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</si>
  <si>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</si>
  <si>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</si>
  <si>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</si>
  <si>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</si>
  <si>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</si>
  <si>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</si>
  <si>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</si>
  <si>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</si>
  <si>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</si>
  <si>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</si>
  <si>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</si>
  <si>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</si>
  <si>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</si>
  <si>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</si>
  <si>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</si>
  <si>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</si>
  <si>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小海町後期高齢者医療特別会計</t>
    <phoneticPr fontId="5"/>
  </si>
  <si>
    <t>(Ｆ)</t>
    <phoneticPr fontId="5"/>
  </si>
  <si>
    <t>小海町国民健康保険事業特別会計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</si>
  <si>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</si>
  <si>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</si>
  <si>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</si>
  <si>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</si>
  <si>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</si>
  <si>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</si>
  <si>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</si>
  <si>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</si>
  <si>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</si>
  <si>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</si>
  <si>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</si>
  <si>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</si>
  <si>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</si>
  <si>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</si>
  <si>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</si>
  <si>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</si>
  <si>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</si>
  <si>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</si>
  <si>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</si>
  <si>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</si>
  <si>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</si>
  <si>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</si>
  <si>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</si>
  <si>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</si>
  <si>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</si>
  <si>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</si>
  <si>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</si>
  <si>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</si>
  <si>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</si>
  <si>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</si>
  <si>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</si>
  <si>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</si>
  <si>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</si>
  <si>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</si>
  <si>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</si>
  <si>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</si>
  <si>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</si>
  <si>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</si>
  <si>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</si>
  <si>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</si>
  <si>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</si>
  <si>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</si>
  <si>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</si>
  <si>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</si>
  <si>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</si>
  <si>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</si>
  <si>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</si>
  <si>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</si>
  <si>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</si>
  <si>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</si>
  <si>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</si>
  <si>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</si>
  <si>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</si>
  <si>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</si>
  <si>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</si>
  <si>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</si>
  <si>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</si>
  <si>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</si>
  <si>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</si>
  <si>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</si>
  <si>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</si>
  <si>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</si>
  <si>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</si>
  <si>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</si>
  <si>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</si>
  <si>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</si>
  <si>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</si>
  <si>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</si>
  <si>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</si>
  <si>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</si>
  <si>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</si>
  <si>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</si>
  <si>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</si>
  <si>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</si>
  <si>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</si>
  <si>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</si>
  <si>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</si>
  <si>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</si>
  <si>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</si>
  <si>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</si>
  <si>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</si>
  <si>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</si>
  <si>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</si>
  <si>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</si>
  <si>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</si>
  <si>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6.65</t>
  </si>
  <si>
    <t>▲ 18.61</t>
  </si>
  <si>
    <t>一般会計</t>
  </si>
  <si>
    <t>小海町水道事業特別会計</t>
  </si>
  <si>
    <t>小海町国民健康保険事業特別会計</t>
  </si>
  <si>
    <t>小海町介護保険事業特別会計</t>
  </si>
  <si>
    <t>小海町後期高齢者医療特別会計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</si>
  <si>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</si>
  <si>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</si>
  <si>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</si>
  <si>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</si>
  <si>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</si>
  <si>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</si>
  <si>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</si>
  <si>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</si>
  <si>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小海町開発公社</t>
    <rPh sb="0" eb="3">
      <t>コウミマチ</t>
    </rPh>
    <rPh sb="3" eb="5">
      <t>カイハツ</t>
    </rPh>
    <rPh sb="5" eb="7">
      <t>コウシャ</t>
    </rPh>
    <phoneticPr fontId="2"/>
  </si>
  <si>
    <t>-</t>
    <phoneticPr fontId="2"/>
  </si>
  <si>
    <t>-</t>
    <phoneticPr fontId="2"/>
  </si>
  <si>
    <t>-</t>
    <phoneticPr fontId="2"/>
  </si>
  <si>
    <t>-</t>
    <phoneticPr fontId="2"/>
  </si>
  <si>
    <t>-</t>
    <phoneticPr fontId="2"/>
  </si>
  <si>
    <t>-</t>
    <phoneticPr fontId="2"/>
  </si>
  <si>
    <t>法適用企業</t>
    <phoneticPr fontId="5"/>
  </si>
  <si>
    <t>佐久広域連合一般会計</t>
    <rPh sb="0" eb="2">
      <t>サク</t>
    </rPh>
    <rPh sb="2" eb="4">
      <t>コウイキ</t>
    </rPh>
    <rPh sb="4" eb="6">
      <t>レンゴウ</t>
    </rPh>
    <rPh sb="6" eb="8">
      <t>イッパン</t>
    </rPh>
    <rPh sb="8" eb="10">
      <t>カイケイ</t>
    </rPh>
    <phoneticPr fontId="2"/>
  </si>
  <si>
    <t>佐久広域連合消防特別会計</t>
    <rPh sb="0" eb="2">
      <t>サク</t>
    </rPh>
    <rPh sb="2" eb="4">
      <t>コウイキ</t>
    </rPh>
    <rPh sb="4" eb="6">
      <t>レンゴウ</t>
    </rPh>
    <rPh sb="6" eb="8">
      <t>ショウボウ</t>
    </rPh>
    <rPh sb="8" eb="10">
      <t>トクベツ</t>
    </rPh>
    <rPh sb="10" eb="12">
      <t>カイケイ</t>
    </rPh>
    <phoneticPr fontId="2"/>
  </si>
  <si>
    <t>佐久広域連合特別養護老人ホーム特別会計</t>
    <rPh sb="0" eb="2">
      <t>サク</t>
    </rPh>
    <rPh sb="2" eb="6">
      <t>コウイキレンゴウ</t>
    </rPh>
    <rPh sb="6" eb="8">
      <t>トクベツ</t>
    </rPh>
    <rPh sb="8" eb="10">
      <t>ヨウゴ</t>
    </rPh>
    <rPh sb="10" eb="12">
      <t>ロウジン</t>
    </rPh>
    <rPh sb="15" eb="17">
      <t>トクベツ</t>
    </rPh>
    <rPh sb="17" eb="19">
      <t>カイケイ</t>
    </rPh>
    <phoneticPr fontId="2"/>
  </si>
  <si>
    <t>佐久広域連合救護施設特別会計</t>
    <rPh sb="0" eb="2">
      <t>サク</t>
    </rPh>
    <rPh sb="2" eb="6">
      <t>コウイキレンゴウ</t>
    </rPh>
    <rPh sb="6" eb="8">
      <t>キュウゴ</t>
    </rPh>
    <rPh sb="8" eb="10">
      <t>シセツ</t>
    </rPh>
    <rPh sb="10" eb="12">
      <t>トクベツ</t>
    </rPh>
    <rPh sb="12" eb="14">
      <t>カイケイ</t>
    </rPh>
    <phoneticPr fontId="2"/>
  </si>
  <si>
    <t>南佐久環境衛生組合一般会計</t>
    <rPh sb="0" eb="1">
      <t>ミナミ</t>
    </rPh>
    <rPh sb="1" eb="3">
      <t>サク</t>
    </rPh>
    <rPh sb="3" eb="5">
      <t>カンキョウ</t>
    </rPh>
    <rPh sb="5" eb="7">
      <t>エイセイ</t>
    </rPh>
    <rPh sb="7" eb="9">
      <t>クミアイ</t>
    </rPh>
    <rPh sb="9" eb="13">
      <t>イッパンカイケイ</t>
    </rPh>
    <phoneticPr fontId="2"/>
  </si>
  <si>
    <t>南佐久環境衛生組合下水道事業特別会計</t>
    <rPh sb="0" eb="1">
      <t>ミナミ</t>
    </rPh>
    <rPh sb="1" eb="3">
      <t>サク</t>
    </rPh>
    <rPh sb="3" eb="5">
      <t>カンキョウ</t>
    </rPh>
    <rPh sb="5" eb="7">
      <t>エイセイ</t>
    </rPh>
    <rPh sb="7" eb="9">
      <t>クミアイ</t>
    </rPh>
    <rPh sb="9" eb="12">
      <t>ゲスイドウ</t>
    </rPh>
    <rPh sb="12" eb="14">
      <t>ジギョウ</t>
    </rPh>
    <rPh sb="14" eb="16">
      <t>トクベツ</t>
    </rPh>
    <rPh sb="16" eb="18">
      <t>カイケイ</t>
    </rPh>
    <phoneticPr fontId="2"/>
  </si>
  <si>
    <t>小海町北相木村南相木村中学校組合</t>
    <rPh sb="0" eb="3">
      <t>コウミマチ</t>
    </rPh>
    <rPh sb="3" eb="7">
      <t>キタアイキムラ</t>
    </rPh>
    <rPh sb="7" eb="8">
      <t>ミナミ</t>
    </rPh>
    <rPh sb="8" eb="11">
      <t>アイキムラ</t>
    </rPh>
    <rPh sb="11" eb="14">
      <t>チュウガッコウ</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</si>
  <si>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2" eb="14">
      <t>イッパン</t>
    </rPh>
    <rPh sb="14" eb="16">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</si>
  <si>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</si>
  <si>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</si>
  <si>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4" eb="18">
      <t>イッパンカイケイ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</si>
  <si>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</si>
  <si>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</si>
  <si>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1">
      <t>ヒガシ</t>
    </rPh>
    <rPh sb="1" eb="2">
      <t>キタ</t>
    </rPh>
    <rPh sb="2" eb="3">
      <t>シン</t>
    </rPh>
    <rPh sb="3" eb="6">
      <t>シチョウソン</t>
    </rPh>
    <rPh sb="6" eb="8">
      <t>コウツウ</t>
    </rPh>
    <rPh sb="8" eb="10">
      <t>サイガイ</t>
    </rPh>
    <rPh sb="10" eb="12">
      <t>キョウサイ</t>
    </rPh>
    <rPh sb="12" eb="14">
      <t>ジム</t>
    </rPh>
    <rPh sb="14" eb="16">
      <t>クミアイ</t>
    </rPh>
    <phoneticPr fontId="2"/>
  </si>
  <si>
    <t>地域振興基金</t>
    <rPh sb="0" eb="2">
      <t>チイキ</t>
    </rPh>
    <rPh sb="2" eb="4">
      <t>シンコウ</t>
    </rPh>
    <rPh sb="4" eb="6">
      <t>キキン</t>
    </rPh>
    <phoneticPr fontId="5"/>
  </si>
  <si>
    <t>森林環境譲与税基金</t>
    <rPh sb="0" eb="2">
      <t>シンリン</t>
    </rPh>
    <rPh sb="2" eb="4">
      <t>カンキョウ</t>
    </rPh>
    <rPh sb="4" eb="9">
      <t>ジョウヨゼイキキン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</si>
</sst>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5D8E-4A51-9994-46A41D9750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101475</c:v>
                </c:pt>
                <c:pt idx="1">
                  <c:v>133815</c:v>
                </c:pt>
                <c:pt idx="2">
                  <c:v>125875</c:v>
                </c:pt>
                <c:pt idx="3">
                  <c:v>119012</c:v>
                </c:pt>
                <c:pt idx="4">
                  <c:v>192652</c:v>
                </c:pt>
              </c:numCache>
            </c:numRef>
          </c:val>
          <c:smooth val="0"/>
          <c:extLst>
            <c:ext xmlns:c16="http://schemas.microsoft.com/office/drawing/2014/chart" uri="{C3380CC4-5D6E-409C-BE32-E72D297353CC}">
              <c16:uniqueId val="{00000001-5D8E-4A51-9994-46A41D9750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8.4600000000000009</c:v>
                </c:pt>
                <c:pt idx="1">
                  <c:v>14.29</c:v>
                </c:pt>
                <c:pt idx="2">
                  <c:v>15.08</c:v>
                </c:pt>
                <c:pt idx="3">
                  <c:v>19.239999999999998</c:v>
                </c:pt>
                <c:pt idx="4">
                  <c:v>11.74</c:v>
                </c:pt>
              </c:numCache>
            </c:numRef>
          </c:val>
          <c:extLst>
            <c:ext xmlns:c16="http://schemas.microsoft.com/office/drawing/2014/chart" uri="{C3380CC4-5D6E-409C-BE32-E72D297353CC}">
              <c16:uniqueId val="{00000000-3EE6-4A32-82F7-2B57B435DC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94.48</c:v>
                </c:pt>
                <c:pt idx="1">
                  <c:v>91.53</c:v>
                </c:pt>
                <c:pt idx="2">
                  <c:v>77.56</c:v>
                </c:pt>
                <c:pt idx="3">
                  <c:v>67.37</c:v>
                </c:pt>
                <c:pt idx="4">
                  <c:v>59.23</c:v>
                </c:pt>
              </c:numCache>
            </c:numRef>
          </c:val>
          <c:extLst>
            <c:ext xmlns:c16="http://schemas.microsoft.com/office/drawing/2014/chart" uri="{C3380CC4-5D6E-409C-BE32-E72D297353CC}">
              <c16:uniqueId val="{00000001-3EE6-4A32-82F7-2B57B435DC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1.45</c:v>
                </c:pt>
                <c:pt idx="1">
                  <c:v>2.95</c:v>
                </c:pt>
                <c:pt idx="2">
                  <c:v>-6.65</c:v>
                </c:pt>
                <c:pt idx="3">
                  <c:v>0.87</c:v>
                </c:pt>
                <c:pt idx="4">
                  <c:v>-18.61</c:v>
                </c:pt>
              </c:numCache>
            </c:numRef>
          </c:val>
          <c:smooth val="0"/>
          <c:extLst>
            <c:ext xmlns:c16="http://schemas.microsoft.com/office/drawing/2014/chart" uri="{C3380CC4-5D6E-409C-BE32-E72D297353CC}">
              <c16:uniqueId val="{00000002-3EE6-4A32-82F7-2B57B435DC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E09-4DBB-B168-F96C72F6C4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09-4DBB-B168-F96C72F6C4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E09-4DBB-B168-F96C72F6C4B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E09-4DBB-B168-F96C72F6C4B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E09-4DBB-B168-F96C72F6C4B7}"/>
            </c:ext>
          </c:extLst>
        </c:ser>
        <c:ser>
          <c:idx val="5"/>
          <c:order val="5"/>
          <c:tx>
            <c:strRef>
              <c:f>データシート!$A$32</c:f>
              <c:strCache>
                <c:ptCount val="1"/>
                <c:pt idx="0">
                  <c:v>小海町後期高齢者医療特別会計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E09-4DBB-B168-F96C72F6C4B7}"/>
            </c:ext>
          </c:extLst>
        </c:ser>
        <c:ser>
          <c:idx val="6"/>
          <c:order val="6"/>
          <c:tx>
            <c:strRef>
              <c:f>データシート!$A$33</c:f>
              <c:strCache>
                <c:ptCount val="1"/>
                <c:pt idx="0">
                  <c:v>小海町介護保険事業特別会計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0.37</c:v>
                </c:pt>
                <c:pt idx="2">
                  <c:v>#N/A</c:v>
                </c:pt>
                <c:pt idx="3">
                  <c:v>0.45</c:v>
                </c:pt>
                <c:pt idx="4">
                  <c:v>#N/A</c:v>
                </c:pt>
                <c:pt idx="5">
                  <c:v>0.34</c:v>
                </c:pt>
                <c:pt idx="6">
                  <c:v>#N/A</c:v>
                </c:pt>
                <c:pt idx="7">
                  <c:v>0.82</c:v>
                </c:pt>
                <c:pt idx="8">
                  <c:v>#N/A</c:v>
                </c:pt>
                <c:pt idx="9">
                  <c:v>0.59</c:v>
                </c:pt>
              </c:numCache>
            </c:numRef>
          </c:val>
          <c:extLst>
            <c:ext xmlns:c16="http://schemas.microsoft.com/office/drawing/2014/chart" uri="{C3380CC4-5D6E-409C-BE32-E72D297353CC}">
              <c16:uniqueId val="{00000006-2E09-4DBB-B168-F96C72F6C4B7}"/>
            </c:ext>
          </c:extLst>
        </c:ser>
        <c:ser>
          <c:idx val="7"/>
          <c:order val="7"/>
          <c:tx>
            <c:strRef>
              <c:f>データシート!$A$34</c:f>
              <c:strCache>
                <c:ptCount val="1"/>
                <c:pt idx="0">
                  <c:v>小海町国民健康保険事業特別会計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1.68</c:v>
                </c:pt>
                <c:pt idx="2">
                  <c:v>#N/A</c:v>
                </c:pt>
                <c:pt idx="3">
                  <c:v>1.05</c:v>
                </c:pt>
                <c:pt idx="4">
                  <c:v>#N/A</c:v>
                </c:pt>
                <c:pt idx="5">
                  <c:v>1.21</c:v>
                </c:pt>
                <c:pt idx="6">
                  <c:v>#N/A</c:v>
                </c:pt>
                <c:pt idx="7">
                  <c:v>0.89</c:v>
                </c:pt>
                <c:pt idx="8">
                  <c:v>#N/A</c:v>
                </c:pt>
                <c:pt idx="9">
                  <c:v>0.75</c:v>
                </c:pt>
              </c:numCache>
            </c:numRef>
          </c:val>
          <c:extLst>
            <c:ext xmlns:c16="http://schemas.microsoft.com/office/drawing/2014/chart" uri="{C3380CC4-5D6E-409C-BE32-E72D297353CC}">
              <c16:uniqueId val="{00000007-2E09-4DBB-B168-F96C72F6C4B7}"/>
            </c:ext>
          </c:extLst>
        </c:ser>
        <c:ser>
          <c:idx val="8"/>
          <c:order val="8"/>
          <c:tx>
            <c:strRef>
              <c:f>データシート!$A$35</c:f>
              <c:strCache>
                <c:ptCount val="1"/>
                <c:pt idx="0">
                  <c:v>小海町水道事業特別会計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4.4000000000000004</c:v>
                </c:pt>
                <c:pt idx="2">
                  <c:v>#N/A</c:v>
                </c:pt>
                <c:pt idx="3">
                  <c:v>4.58</c:v>
                </c:pt>
                <c:pt idx="4">
                  <c:v>#N/A</c:v>
                </c:pt>
                <c:pt idx="5">
                  <c:v>5.19</c:v>
                </c:pt>
                <c:pt idx="6">
                  <c:v>#N/A</c:v>
                </c:pt>
                <c:pt idx="7">
                  <c:v>5.57</c:v>
                </c:pt>
                <c:pt idx="8">
                  <c:v>#N/A</c:v>
                </c:pt>
                <c:pt idx="9">
                  <c:v>4.82</c:v>
                </c:pt>
              </c:numCache>
            </c:numRef>
          </c:val>
          <c:extLst>
            <c:ext xmlns:c16="http://schemas.microsoft.com/office/drawing/2014/chart" uri="{C3380CC4-5D6E-409C-BE32-E72D297353CC}">
              <c16:uniqueId val="{00000008-2E09-4DBB-B168-F96C72F6C4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8.4499999999999993</c:v>
                </c:pt>
                <c:pt idx="2">
                  <c:v>#N/A</c:v>
                </c:pt>
                <c:pt idx="3">
                  <c:v>14.29</c:v>
                </c:pt>
                <c:pt idx="4">
                  <c:v>#N/A</c:v>
                </c:pt>
                <c:pt idx="5">
                  <c:v>15.08</c:v>
                </c:pt>
                <c:pt idx="6">
                  <c:v>#N/A</c:v>
                </c:pt>
                <c:pt idx="7">
                  <c:v>19.23</c:v>
                </c:pt>
                <c:pt idx="8">
                  <c:v>#N/A</c:v>
                </c:pt>
                <c:pt idx="9">
                  <c:v>11.74</c:v>
                </c:pt>
              </c:numCache>
            </c:numRef>
          </c:val>
          <c:extLst>
            <c:ext xmlns:c16="http://schemas.microsoft.com/office/drawing/2014/chart" uri="{C3380CC4-5D6E-409C-BE32-E72D297353CC}">
              <c16:uniqueId val="{00000009-2E09-4DBB-B168-F96C72F6C4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385</c:v>
                </c:pt>
                <c:pt idx="5">
                  <c:v>375</c:v>
                </c:pt>
                <c:pt idx="8">
                  <c:v>373</c:v>
                </c:pt>
                <c:pt idx="11">
                  <c:v>372</c:v>
                </c:pt>
                <c:pt idx="14">
                  <c:v>358</c:v>
                </c:pt>
              </c:numCache>
            </c:numRef>
          </c:val>
          <c:extLst>
            <c:ext xmlns:c16="http://schemas.microsoft.com/office/drawing/2014/chart" uri="{C3380CC4-5D6E-409C-BE32-E72D297353CC}">
              <c16:uniqueId val="{00000000-2338-4A66-A361-E23BA7CD8C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38-4A66-A361-E23BA7CD8C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338-4A66-A361-E23BA7CD8C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38</c:v>
                </c:pt>
                <c:pt idx="6">
                  <c:v>37</c:v>
                </c:pt>
                <c:pt idx="9">
                  <c:v>32</c:v>
                </c:pt>
                <c:pt idx="12">
                  <c:v>36</c:v>
                </c:pt>
              </c:numCache>
            </c:numRef>
          </c:val>
          <c:extLst>
            <c:ext xmlns:c16="http://schemas.microsoft.com/office/drawing/2014/chart" uri="{C3380CC4-5D6E-409C-BE32-E72D297353CC}">
              <c16:uniqueId val="{00000003-2338-4A66-A361-E23BA7CD8C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c:v>
                </c:pt>
                <c:pt idx="3">
                  <c:v>6</c:v>
                </c:pt>
                <c:pt idx="6">
                  <c:v>7</c:v>
                </c:pt>
                <c:pt idx="9">
                  <c:v>6</c:v>
                </c:pt>
                <c:pt idx="12">
                  <c:v>6</c:v>
                </c:pt>
              </c:numCache>
            </c:numRef>
          </c:val>
          <c:extLst>
            <c:ext xmlns:c16="http://schemas.microsoft.com/office/drawing/2014/chart" uri="{C3380CC4-5D6E-409C-BE32-E72D297353CC}">
              <c16:uniqueId val="{00000004-2338-4A66-A361-E23BA7CD8C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38-4A66-A361-E23BA7CD8C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38-4A66-A361-E23BA7CD8C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457</c:v>
                </c:pt>
                <c:pt idx="3">
                  <c:v>459</c:v>
                </c:pt>
                <c:pt idx="6">
                  <c:v>461</c:v>
                </c:pt>
                <c:pt idx="9">
                  <c:v>485</c:v>
                </c:pt>
                <c:pt idx="12">
                  <c:v>477</c:v>
                </c:pt>
              </c:numCache>
            </c:numRef>
          </c:val>
          <c:extLst>
            <c:ext xmlns:c16="http://schemas.microsoft.com/office/drawing/2014/chart" uri="{C3380CC4-5D6E-409C-BE32-E72D297353CC}">
              <c16:uniqueId val="{00000007-2338-4A66-A361-E23BA7CD8C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121</c:v>
                </c:pt>
                <c:pt idx="2">
                  <c:v>#N/A</c:v>
                </c:pt>
                <c:pt idx="3">
                  <c:v>#N/A</c:v>
                </c:pt>
                <c:pt idx="4">
                  <c:v>128</c:v>
                </c:pt>
                <c:pt idx="5">
                  <c:v>#N/A</c:v>
                </c:pt>
                <c:pt idx="6">
                  <c:v>#N/A</c:v>
                </c:pt>
                <c:pt idx="7">
                  <c:v>132</c:v>
                </c:pt>
                <c:pt idx="8">
                  <c:v>#N/A</c:v>
                </c:pt>
                <c:pt idx="9">
                  <c:v>#N/A</c:v>
                </c:pt>
                <c:pt idx="10">
                  <c:v>151</c:v>
                </c:pt>
                <c:pt idx="11">
                  <c:v>#N/A</c:v>
                </c:pt>
                <c:pt idx="12">
                  <c:v>#N/A</c:v>
                </c:pt>
                <c:pt idx="13">
                  <c:v>161</c:v>
                </c:pt>
                <c:pt idx="14">
                  <c:v>#N/A</c:v>
                </c:pt>
              </c:numCache>
            </c:numRef>
          </c:val>
          <c:smooth val="0"/>
          <c:extLst>
            <c:ext xmlns:c16="http://schemas.microsoft.com/office/drawing/2014/chart" uri="{C3380CC4-5D6E-409C-BE32-E72D297353CC}">
              <c16:uniqueId val="{00000008-2338-4A66-A361-E23BA7CD8C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3343</c:v>
                </c:pt>
                <c:pt idx="5">
                  <c:v>3344</c:v>
                </c:pt>
                <c:pt idx="8">
                  <c:v>2959</c:v>
                </c:pt>
                <c:pt idx="11">
                  <c:v>2823</c:v>
                </c:pt>
                <c:pt idx="14">
                  <c:v>3550</c:v>
                </c:pt>
              </c:numCache>
            </c:numRef>
          </c:val>
          <c:extLst>
            <c:ext xmlns:c16="http://schemas.microsoft.com/office/drawing/2014/chart" uri="{C3380CC4-5D6E-409C-BE32-E72D297353CC}">
              <c16:uniqueId val="{00000000-BA16-43E2-BEF3-8C1E8BC14A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c:v>
                </c:pt>
                <c:pt idx="5">
                  <c:v>7</c:v>
                </c:pt>
                <c:pt idx="8">
                  <c:v>0</c:v>
                </c:pt>
                <c:pt idx="11">
                  <c:v>0</c:v>
                </c:pt>
                <c:pt idx="14">
                  <c:v>0</c:v>
                </c:pt>
              </c:numCache>
            </c:numRef>
          </c:val>
          <c:extLst>
            <c:ext xmlns:c16="http://schemas.microsoft.com/office/drawing/2014/chart" uri="{C3380CC4-5D6E-409C-BE32-E72D297353CC}">
              <c16:uniqueId val="{00000001-BA16-43E2-BEF3-8C1E8BC14A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3463</c:v>
                </c:pt>
                <c:pt idx="5">
                  <c:v>3398</c:v>
                </c:pt>
                <c:pt idx="8">
                  <c:v>3295</c:v>
                </c:pt>
                <c:pt idx="11">
                  <c:v>3285</c:v>
                </c:pt>
                <c:pt idx="14">
                  <c:v>3314</c:v>
                </c:pt>
              </c:numCache>
            </c:numRef>
          </c:val>
          <c:extLst>
            <c:ext xmlns:c16="http://schemas.microsoft.com/office/drawing/2014/chart" uri="{C3380CC4-5D6E-409C-BE32-E72D297353CC}">
              <c16:uniqueId val="{00000002-BA16-43E2-BEF3-8C1E8BC14A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16-43E2-BEF3-8C1E8BC14A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16-43E2-BEF3-8C1E8BC14A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16-43E2-BEF3-8C1E8BC14A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659</c:v>
                </c:pt>
                <c:pt idx="3">
                  <c:v>649</c:v>
                </c:pt>
                <c:pt idx="6">
                  <c:v>681</c:v>
                </c:pt>
                <c:pt idx="9">
                  <c:v>670</c:v>
                </c:pt>
                <c:pt idx="12">
                  <c:v>672</c:v>
                </c:pt>
              </c:numCache>
            </c:numRef>
          </c:val>
          <c:extLst>
            <c:ext xmlns:c16="http://schemas.microsoft.com/office/drawing/2014/chart" uri="{C3380CC4-5D6E-409C-BE32-E72D297353CC}">
              <c16:uniqueId val="{00000006-BA16-43E2-BEF3-8C1E8BC14A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747</c:v>
                </c:pt>
                <c:pt idx="3">
                  <c:v>675</c:v>
                </c:pt>
                <c:pt idx="6">
                  <c:v>623</c:v>
                </c:pt>
                <c:pt idx="9">
                  <c:v>551</c:v>
                </c:pt>
                <c:pt idx="12">
                  <c:v>521</c:v>
                </c:pt>
              </c:numCache>
            </c:numRef>
          </c:val>
          <c:extLst>
            <c:ext xmlns:c16="http://schemas.microsoft.com/office/drawing/2014/chart" uri="{C3380CC4-5D6E-409C-BE32-E72D297353CC}">
              <c16:uniqueId val="{00000007-BA16-43E2-BEF3-8C1E8BC14A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52</c:v>
                </c:pt>
                <c:pt idx="3">
                  <c:v>47</c:v>
                </c:pt>
                <c:pt idx="6">
                  <c:v>45</c:v>
                </c:pt>
                <c:pt idx="9">
                  <c:v>40</c:v>
                </c:pt>
                <c:pt idx="12">
                  <c:v>35</c:v>
                </c:pt>
              </c:numCache>
            </c:numRef>
          </c:val>
          <c:extLst>
            <c:ext xmlns:c16="http://schemas.microsoft.com/office/drawing/2014/chart" uri="{C3380CC4-5D6E-409C-BE32-E72D297353CC}">
              <c16:uniqueId val="{00000008-BA16-43E2-BEF3-8C1E8BC14A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16-43E2-BEF3-8C1E8BC14A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4273</c:v>
                </c:pt>
                <c:pt idx="3">
                  <c:v>4205</c:v>
                </c:pt>
                <c:pt idx="6">
                  <c:v>4075</c:v>
                </c:pt>
                <c:pt idx="9">
                  <c:v>3954</c:v>
                </c:pt>
                <c:pt idx="12">
                  <c:v>3814</c:v>
                </c:pt>
              </c:numCache>
            </c:numRef>
          </c:val>
          <c:extLst>
            <c:ext xmlns:c16="http://schemas.microsoft.com/office/drawing/2014/chart" uri="{C3380CC4-5D6E-409C-BE32-E72D297353CC}">
              <c16:uniqueId val="{0000000A-BA16-43E2-BEF3-8C1E8BC14A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16-43E2-BEF3-8C1E8BC14A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1939</c:v>
                </c:pt>
                <c:pt idx="1">
                  <c:v>1820</c:v>
                </c:pt>
                <c:pt idx="2">
                  <c:v>1547</c:v>
                </c:pt>
              </c:numCache>
            </c:numRef>
          </c:val>
          <c:extLst>
            <c:ext xmlns:c16="http://schemas.microsoft.com/office/drawing/2014/chart" uri="{C3380CC4-5D6E-409C-BE32-E72D297353CC}">
              <c16:uniqueId val="{00000000-9DB5-4D57-BE0C-247322A241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208</c:v>
                </c:pt>
                <c:pt idx="1">
                  <c:v>224</c:v>
                </c:pt>
                <c:pt idx="2">
                  <c:v>222</c:v>
                </c:pt>
              </c:numCache>
            </c:numRef>
          </c:val>
          <c:extLst>
            <c:ext xmlns:c16="http://schemas.microsoft.com/office/drawing/2014/chart" uri="{C3380CC4-5D6E-409C-BE32-E72D297353CC}">
              <c16:uniqueId val="{00000001-9DB5-4D57-BE0C-247322A241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905</c:v>
                </c:pt>
                <c:pt idx="1">
                  <c:v>1039</c:v>
                </c:pt>
                <c:pt idx="2">
                  <c:v>1343</c:v>
                </c:pt>
              </c:numCache>
            </c:numRef>
          </c:val>
          <c:extLst>
            <c:ext xmlns:c16="http://schemas.microsoft.com/office/drawing/2014/chart" uri="{C3380CC4-5D6E-409C-BE32-E72D297353CC}">
              <c16:uniqueId val="{00000002-9DB5-4D57-BE0C-247322A241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年度と増えているが、今後地方債残高の減少に伴い元利償還金の減額が見込まれ、緩やかに減少する見込である。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地方債の現在高は減少傾向であり、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組合等負担額も減少傾向にある。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充当可能基金は繰越金を多く積立したことに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今後も長期的な視点で地方債の発行額は償還額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を上回らないことで地方債の現在高を</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減少させていく。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将来負担比率の分子はマイナスを維持して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いるが、引き続き健全な財政運営に努める。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百万円の増加ということで、ほぼ横ばいである。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百万円の積立が増加した一方で、宅地造成など大型事業の財源として財政調整基金を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人口減少により町税の減収、大規模災害の発生など不測の事態への対応に加え、公共施設の老朽化対策やデジタル社会への対応など</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今後の財政需要の増大にも適切に対応していけるよう一定の額を確保していく。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地域内で実施される公共施設整備事業の円滑を図ることを目的とし、高齢化社会に対応するための経費、魅力ある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地域づくりを自主的に推進するための経費、快適な暮らしが営める経費等の財源に充てる。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森林環境整備を図ることを目的とし、森林環境システム運用の経費、森林の整備に関する施策の経費、</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森林整備を担うべき人材の育成及び確保、森林の有する公益的機能に関する普及啓発、木材利用の促進、</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その他森林整備の促進に関する施策の経費に充てる。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百万円増加している。主な要因は決算剰余金含め、</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299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百万円増加している。主な要因は森林環境譲与税交付金</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百万円積立て、森林整備事業の財源として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公共施設の老朽化対策、これからのデジタル社会に適切に対応していけるよう一定の額を確保していく予定である。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森林環境譲与税交付金を積立て、計画的に森林環境整備に努める。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百万円減少している。主な要因として、宅地造成など大型事業の</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財源として取り崩しているためである。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町税の大幅な減収や大規模災害の発生など不測の事態に備えるため、一定の財政調整基金残高を引き続き確保していく。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年度からほぼ横ばいである。決算剰余金を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百万円積立て、公債費償還のため</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156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百万円取崩したことが増減の要因である。</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4,329
4,237
114.20
5,391,713
5,040,064
306,759
2,611,894
3,813,995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基準財政収入額は令和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年度より増加したが、基準財政需要額が</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減少したことが要因と思われる。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普通交付税に依存した財政運営となっているので、今行っている事業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の見直しと町税等の徴収業務の強化に取り組み、一般財源の確保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に繋げ、指数の改善を目指す。</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ポイント下がりました。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物件費、維持補修費、扶助費が増えたことが要因と思われる。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今後、高齢化がより進むことにより、扶助費が更に増えることが懸念されるので健康づくり、疾病予防の取組や事業の見直しが必要である。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16298</xdr:rowOff>
    </xdr:from>
    <xdr:to>
      <xdr:col>23</xdr:col>
      <xdr:colOff>133350</xdr:colOff>
      <xdr:row>64</xdr:row>
      <xdr:rowOff>39370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46198"/>
          <a:ext cx="838200" cy="3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16298</xdr:rowOff>
    </xdr:from>
    <xdr:to>
      <xdr:col>19</xdr:col>
      <xdr:colOff>133350</xdr:colOff>
      <xdr:row>63</xdr:row>
      <xdr:rowOff>37888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4619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37888</xdr:rowOff>
    </xdr:from>
    <xdr:to>
      <xdr:col>15</xdr:col>
      <xdr:colOff>82550</xdr:colOff>
      <xdr:row>63</xdr:row>
      <xdr:rowOff>41910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392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66040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4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136948</xdr:rowOff>
    </xdr:from>
    <xdr:to>
      <xdr:col>19</xdr:col>
      <xdr:colOff>184150</xdr:colOff>
      <xdr:row>62</xdr:row>
      <xdr:rowOff>67098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77275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158538</xdr:rowOff>
    </xdr:from>
    <xdr:to>
      <xdr:col>15</xdr:col>
      <xdr:colOff>133350</xdr:colOff>
      <xdr:row>63</xdr:row>
      <xdr:rowOff>88688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98865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[400,688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年度と比較し、人件費は減少したが、物件費が大きく増えた。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要因は自治体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事業の委託料や社会福祉事業の委託料が増えた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電算関係委託料の契約の見直しを図り、経費節減に努める。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50067</xdr:rowOff>
    </xdr:from>
    <xdr:to>
      <xdr:col>23</xdr:col>
      <xdr:colOff>133350</xdr:colOff>
      <xdr:row>82</xdr:row>
      <xdr:rowOff>64053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08967"/>
          <a:ext cx="838200" cy="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30716</xdr:rowOff>
    </xdr:from>
    <xdr:to>
      <xdr:col>19</xdr:col>
      <xdr:colOff>133350</xdr:colOff>
      <xdr:row>82</xdr:row>
      <xdr:rowOff>50067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89616"/>
          <a:ext cx="889000" cy="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26474</xdr:rowOff>
    </xdr:from>
    <xdr:to>
      <xdr:col>15</xdr:col>
      <xdr:colOff>82550</xdr:colOff>
      <xdr:row>82</xdr:row>
      <xdr:rowOff>30716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5374"/>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23465</xdr:rowOff>
    </xdr:from>
    <xdr:to>
      <xdr:col>11</xdr:col>
      <xdr:colOff>31750</xdr:colOff>
      <xdr:row>82</xdr:row>
      <xdr:rowOff>26474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2365"/>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13253</xdr:rowOff>
    </xdr:from>
    <xdr:to>
      <xdr:col>23</xdr:col>
      <xdr:colOff>184150</xdr:colOff>
      <xdr:row>82</xdr:row>
      <xdr:rowOff>114853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105980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170717</xdr:rowOff>
    </xdr:from>
    <xdr:to>
      <xdr:col>19</xdr:col>
      <xdr:colOff>184150</xdr:colOff>
      <xdr:row>82</xdr:row>
      <xdr:rowOff>100867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111044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27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151366</xdr:rowOff>
    </xdr:from>
    <xdr:to>
      <xdr:col>15</xdr:col>
      <xdr:colOff>133350</xdr:colOff>
      <xdr:row>82</xdr:row>
      <xdr:rowOff>81516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91693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147124</xdr:rowOff>
    </xdr:from>
    <xdr:to>
      <xdr:col>11</xdr:col>
      <xdr:colOff>82550</xdr:colOff>
      <xdr:row>82</xdr:row>
      <xdr:rowOff>77274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87451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0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144115</xdr:rowOff>
    </xdr:from>
    <xdr:to>
      <xdr:col>7</xdr:col>
      <xdr:colOff>31750</xdr:colOff>
      <xdr:row>82</xdr:row>
      <xdr:rowOff>74265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84442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0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一律昇給から職務職階による昇格、昇給を実施しているためであり、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継続して実施していく。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xdr:rowOff>
    </xdr:from>
    <xdr:to>
      <xdr:col>81</xdr:col>
      <xdr:colOff>44450</xdr:colOff>
      <xdr:row>88</xdr:row>
      <xdr:rowOff>9652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97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xdr:rowOff>
    </xdr:from>
    <xdr:to>
      <xdr:col>77</xdr:col>
      <xdr:colOff>44450</xdr:colOff>
      <xdr:row>88</xdr:row>
      <xdr:rowOff>28956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972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28956</xdr:rowOff>
    </xdr:from>
    <xdr:to>
      <xdr:col>72</xdr:col>
      <xdr:colOff>203200</xdr:colOff>
      <xdr:row>88</xdr:row>
      <xdr:rowOff>62737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16556"/>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62737</xdr:rowOff>
    </xdr:from>
    <xdr:to>
      <xdr:col>68</xdr:col>
      <xdr:colOff>152400</xdr:colOff>
      <xdr:row>88</xdr:row>
      <xdr:rowOff>106172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5033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130302</xdr:rowOff>
    </xdr:from>
    <xdr:to>
      <xdr:col>81</xdr:col>
      <xdr:colOff>95250</xdr:colOff>
      <xdr:row>88</xdr:row>
      <xdr:rowOff>60452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146829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130302</xdr:rowOff>
    </xdr:from>
    <xdr:to>
      <xdr:col>77</xdr:col>
      <xdr:colOff>95250</xdr:colOff>
      <xdr:row>88</xdr:row>
      <xdr:rowOff>60452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70629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1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149606</xdr:rowOff>
    </xdr:from>
    <xdr:to>
      <xdr:col>73</xdr:col>
      <xdr:colOff>44450</xdr:colOff>
      <xdr:row>88</xdr:row>
      <xdr:rowOff>79756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11937</xdr:rowOff>
    </xdr:from>
    <xdr:to>
      <xdr:col>68</xdr:col>
      <xdr:colOff>203200</xdr:colOff>
      <xdr:row>88</xdr:row>
      <xdr:rowOff>113537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98314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55372</xdr:rowOff>
    </xdr:from>
    <xdr:to>
      <xdr:col>64</xdr:col>
      <xdr:colOff>152400</xdr:colOff>
      <xdr:row>88</xdr:row>
      <xdr:rowOff>156972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141749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近年、退職者数に合わせ、定期的に新規職員を採用している。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計画的な採用により、定員管理を図り、効率的な行政運営を目指す。</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120795</xdr:rowOff>
    </xdr:from>
    <xdr:to>
      <xdr:col>81</xdr:col>
      <xdr:colOff>44450</xdr:colOff>
      <xdr:row>58</xdr:row>
      <xdr:rowOff>122174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064895"/>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111488</xdr:rowOff>
    </xdr:from>
    <xdr:to>
      <xdr:col>77</xdr:col>
      <xdr:colOff>44450</xdr:colOff>
      <xdr:row>58</xdr:row>
      <xdr:rowOff>120795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055588"/>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88736</xdr:rowOff>
    </xdr:from>
    <xdr:to>
      <xdr:col>72</xdr:col>
      <xdr:colOff>203200</xdr:colOff>
      <xdr:row>58</xdr:row>
      <xdr:rowOff>111488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032836"/>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81842</xdr:rowOff>
    </xdr:from>
    <xdr:to>
      <xdr:col>68</xdr:col>
      <xdr:colOff>152400</xdr:colOff>
      <xdr:row>58</xdr:row>
      <xdr:rowOff>88736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02594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71374</xdr:rowOff>
    </xdr:from>
    <xdr:to>
      <xdr:col>81</xdr:col>
      <xdr:colOff>95250</xdr:colOff>
      <xdr:row>59</xdr:row>
      <xdr:rowOff>1524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164101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3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69995</xdr:rowOff>
    </xdr:from>
    <xdr:to>
      <xdr:col>77</xdr:col>
      <xdr:colOff>95250</xdr:colOff>
      <xdr:row>59</xdr:row>
      <xdr:rowOff>145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10322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782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60688</xdr:rowOff>
    </xdr:from>
    <xdr:to>
      <xdr:col>73</xdr:col>
      <xdr:colOff>44450</xdr:colOff>
      <xdr:row>58</xdr:row>
      <xdr:rowOff>162288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1015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7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37936</xdr:rowOff>
    </xdr:from>
    <xdr:to>
      <xdr:col>68</xdr:col>
      <xdr:colOff>203200</xdr:colOff>
      <xdr:row>58</xdr:row>
      <xdr:rowOff>139536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99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149713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7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31042</xdr:rowOff>
    </xdr:from>
    <xdr:to>
      <xdr:col>64</xdr:col>
      <xdr:colOff>152400</xdr:colOff>
      <xdr:row>58</xdr:row>
      <xdr:rowOff>132642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99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142819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7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％上がったが財源によるもので、起債残高は減少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している。起債依存型の行政運営とならないよう事業計画の見直しに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76200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895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60113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68156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76200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充当可能な基金の増と公債費の減によるもので、引き続き歳出の削減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に努め、決算状況で基金積立を図る。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4,329
4,237
114.20
5,391,713
5,040,064
306,759
2,611,894
3,813,995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類似団体内平均値を上回っている。要因としては直営で温泉施設を運営していることにより、会計年度任用職員の人数が多いことによる。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年度から会計年度職員も勤勉手当支給されることになるので今後増加傾向となることが予想されるので、効率的な人員配置に努める。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089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38</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17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62040"/>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類似団体内平均値に近い数値で推移している。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ポイント増えているが主な要因として、光熱水費の上昇と自治体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、社会福祉事業の委託料が増えたことによる。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今後も光熱水費の上昇や自治体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推進に伴う委託料の増加で物件費の増加が見込まれるので委託料の契約見直しや経費の節減に努める。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25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10414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88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133858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8848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133858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98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144543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年々ポイントが増えている。少子高齢化の進展により、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動向は厳しいものと予想される。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健康づくり、疾病予防の取組、事業対象者の見直しが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37193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類似団体内平均値に近い数値で推移している。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今後も適正な財政運営を目指す。</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167005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882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6985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882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xdr:rowOff>
    </xdr:from>
    <xdr:to>
      <xdr:col>73</xdr:col>
      <xdr:colOff>180975</xdr:colOff>
      <xdr:row>58</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51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29845</xdr:rowOff>
    </xdr:from>
    <xdr:to>
      <xdr:col>69</xdr:col>
      <xdr:colOff>92075</xdr:colOff>
      <xdr:row>58</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739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116205</xdr:rowOff>
    </xdr:from>
    <xdr:to>
      <xdr:col>82</xdr:col>
      <xdr:colOff>158750</xdr:colOff>
      <xdr:row>58</xdr:row>
      <xdr:rowOff>46355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88282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127635</xdr:rowOff>
    </xdr:from>
    <xdr:to>
      <xdr:col>74</xdr:col>
      <xdr:colOff>31750</xdr:colOff>
      <xdr:row>58</xdr:row>
      <xdr:rowOff>57785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42562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150495</xdr:rowOff>
    </xdr:from>
    <xdr:to>
      <xdr:col>65</xdr:col>
      <xdr:colOff>53975</xdr:colOff>
      <xdr:row>58</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65422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要因としては国の支援金事業に加え、町単独でも</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支援金事業を行ったことによる。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物価高騰など社会情勢が不透明であり、今後も</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増加が見込まれるので経費の節減に努める。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1270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94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ポイント増加したが、</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類似団体内の平均値とほぼ同じである。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起債は当町の財政運営にとって、必要なものであるが</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将来の財政運営に影響を及ぼすものなので、</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76</xdr:row>
      <xdr:rowOff>168911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51460"/>
          <a:ext cx="838200" cy="24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76</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514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77</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314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33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62247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事業の費用対効果を検証し、経費削減に努め、現状を維持していく。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77470</xdr:rowOff>
    </xdr:from>
    <xdr:to>
      <xdr:col>82</xdr:col>
      <xdr:colOff>107950</xdr:colOff>
      <xdr:row>79</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505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77470</xdr:rowOff>
    </xdr:from>
    <xdr:to>
      <xdr:col>78</xdr:col>
      <xdr:colOff>69850</xdr:colOff>
      <xdr:row>79</xdr:row>
      <xdr:rowOff>8889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505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153670</xdr:rowOff>
    </xdr:from>
    <xdr:to>
      <xdr:col>73</xdr:col>
      <xdr:colOff>180975</xdr:colOff>
      <xdr:row>79</xdr:row>
      <xdr:rowOff>8889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3553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153670</xdr:rowOff>
    </xdr:from>
    <xdr:to>
      <xdr:col>69</xdr:col>
      <xdr:colOff>92075</xdr:colOff>
      <xdr:row>78</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355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26670</xdr:rowOff>
    </xdr:from>
    <xdr:to>
      <xdr:col>78</xdr:col>
      <xdr:colOff>120650</xdr:colOff>
      <xdr:row>78</xdr:row>
      <xdr:rowOff>128270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113047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102870</xdr:rowOff>
    </xdr:from>
    <xdr:to>
      <xdr:col>69</xdr:col>
      <xdr:colOff>142875</xdr:colOff>
      <xdr:row>78</xdr:row>
      <xdr:rowOff>33020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43197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121920</xdr:rowOff>
    </xdr:from>
    <xdr:to>
      <xdr:col>65</xdr:col>
      <xdr:colOff>53975</xdr:colOff>
      <xdr:row>78</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62247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4805</xdr:rowOff>
    </xdr:from>
    <xdr:to>
      <xdr:col>29</xdr:col>
      <xdr:colOff>127000</xdr:colOff>
      <xdr:row>20</xdr:row>
      <xdr:rowOff>6033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481430"/>
          <a:ext cx="647700" cy="1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4805</xdr:rowOff>
    </xdr:from>
    <xdr:to>
      <xdr:col>26</xdr:col>
      <xdr:colOff>50800</xdr:colOff>
      <xdr:row>20</xdr:row>
      <xdr:rowOff>31771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81430"/>
          <a:ext cx="698500" cy="26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31771</xdr:rowOff>
    </xdr:from>
    <xdr:to>
      <xdr:col>22</xdr:col>
      <xdr:colOff>114300</xdr:colOff>
      <xdr:row>20</xdr:row>
      <xdr:rowOff>53156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08396"/>
          <a:ext cx="698500" cy="2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53156</xdr:rowOff>
    </xdr:from>
    <xdr:to>
      <xdr:col>18</xdr:col>
      <xdr:colOff>177800</xdr:colOff>
      <xdr:row>20</xdr:row>
      <xdr:rowOff>68776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29781"/>
          <a:ext cx="698500" cy="1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126683</xdr:rowOff>
    </xdr:from>
    <xdr:to>
      <xdr:col>29</xdr:col>
      <xdr:colOff>177800</xdr:colOff>
      <xdr:row>20</xdr:row>
      <xdr:rowOff>56833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3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35260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4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125455</xdr:rowOff>
    </xdr:from>
    <xdr:to>
      <xdr:col>26</xdr:col>
      <xdr:colOff>101600</xdr:colOff>
      <xdr:row>20</xdr:row>
      <xdr:rowOff>55605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3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40382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17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152421</xdr:rowOff>
    </xdr:from>
    <xdr:to>
      <xdr:col>22</xdr:col>
      <xdr:colOff>165100</xdr:colOff>
      <xdr:row>20</xdr:row>
      <xdr:rowOff>82571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5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67348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2356</xdr:rowOff>
    </xdr:from>
    <xdr:to>
      <xdr:col>19</xdr:col>
      <xdr:colOff>38100</xdr:colOff>
      <xdr:row>20</xdr:row>
      <xdr:rowOff>103956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7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88733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17976</xdr:rowOff>
    </xdr:from>
    <xdr:to>
      <xdr:col>15</xdr:col>
      <xdr:colOff>101600</xdr:colOff>
      <xdr:row>20</xdr:row>
      <xdr:rowOff>119576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94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104353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8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183880</xdr:rowOff>
    </xdr:from>
    <xdr:to>
      <xdr:col>29</xdr:col>
      <xdr:colOff>127000</xdr:colOff>
      <xdr:row>37</xdr:row>
      <xdr:rowOff>199548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308580"/>
          <a:ext cx="647700" cy="1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199548</xdr:rowOff>
    </xdr:from>
    <xdr:to>
      <xdr:col>26</xdr:col>
      <xdr:colOff>50800</xdr:colOff>
      <xdr:row>37</xdr:row>
      <xdr:rowOff>223154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24248"/>
          <a:ext cx="698500" cy="23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223154</xdr:rowOff>
    </xdr:from>
    <xdr:to>
      <xdr:col>22</xdr:col>
      <xdr:colOff>114300</xdr:colOff>
      <xdr:row>37</xdr:row>
      <xdr:rowOff>228896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47854"/>
          <a:ext cx="698500" cy="5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228896</xdr:rowOff>
    </xdr:from>
    <xdr:to>
      <xdr:col>18</xdr:col>
      <xdr:colOff>177800</xdr:colOff>
      <xdr:row>37</xdr:row>
      <xdr:rowOff>237427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53596"/>
          <a:ext cx="698500" cy="8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133080</xdr:rowOff>
    </xdr:from>
    <xdr:to>
      <xdr:col>29</xdr:col>
      <xdr:colOff>177800</xdr:colOff>
      <xdr:row>37</xdr:row>
      <xdr:rowOff>234680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57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105157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2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148748</xdr:rowOff>
    </xdr:from>
    <xdr:to>
      <xdr:col>26</xdr:col>
      <xdr:colOff>101600</xdr:colOff>
      <xdr:row>37</xdr:row>
      <xdr:rowOff>250348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7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235125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5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172354</xdr:rowOff>
    </xdr:from>
    <xdr:to>
      <xdr:col>22</xdr:col>
      <xdr:colOff>165100</xdr:colOff>
      <xdr:row>37</xdr:row>
      <xdr:rowOff>273954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9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258731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8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178096</xdr:rowOff>
    </xdr:from>
    <xdr:to>
      <xdr:col>19</xdr:col>
      <xdr:colOff>38100</xdr:colOff>
      <xdr:row>37</xdr:row>
      <xdr:rowOff>279696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0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264473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8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186627</xdr:rowOff>
    </xdr:from>
    <xdr:to>
      <xdr:col>15</xdr:col>
      <xdr:colOff>101600</xdr:colOff>
      <xdr:row>37</xdr:row>
      <xdr:rowOff>288227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11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273004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9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4,329
4,237
114.20
5,391,713
5,040,064
306,759
2,611,894
3,813,995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52251</xdr:rowOff>
    </xdr:from>
    <xdr:to>
      <xdr:col>24</xdr:col>
      <xdr:colOff>63500</xdr:colOff>
      <xdr:row>37</xdr:row>
      <xdr:rowOff>56278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95901"/>
          <a:ext cx="8382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52251</xdr:rowOff>
    </xdr:from>
    <xdr:to>
      <xdr:col>19</xdr:col>
      <xdr:colOff>177800</xdr:colOff>
      <xdr:row>37</xdr:row>
      <xdr:rowOff>71019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5901"/>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71019</xdr:rowOff>
    </xdr:from>
    <xdr:to>
      <xdr:col>15</xdr:col>
      <xdr:colOff>50800</xdr:colOff>
      <xdr:row>37</xdr:row>
      <xdr:rowOff>156106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4669"/>
          <a:ext cx="889000" cy="8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156106</xdr:rowOff>
    </xdr:from>
    <xdr:to>
      <xdr:col>10</xdr:col>
      <xdr:colOff>114300</xdr:colOff>
      <xdr:row>37</xdr:row>
      <xdr:rowOff>167543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9756"/>
          <a:ext cx="889000" cy="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5478</xdr:rowOff>
    </xdr:from>
    <xdr:to>
      <xdr:col>24</xdr:col>
      <xdr:colOff>114300</xdr:colOff>
      <xdr:row>37</xdr:row>
      <xdr:rowOff>107078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91855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1451</xdr:rowOff>
    </xdr:from>
    <xdr:to>
      <xdr:col>20</xdr:col>
      <xdr:colOff>38100</xdr:colOff>
      <xdr:row>37</xdr:row>
      <xdr:rowOff>103051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94178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20219</xdr:rowOff>
    </xdr:from>
    <xdr:to>
      <xdr:col>15</xdr:col>
      <xdr:colOff>101600</xdr:colOff>
      <xdr:row>37</xdr:row>
      <xdr:rowOff>121819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112946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105306</xdr:rowOff>
    </xdr:from>
    <xdr:to>
      <xdr:col>10</xdr:col>
      <xdr:colOff>165100</xdr:colOff>
      <xdr:row>38</xdr:row>
      <xdr:rowOff>35456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26583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4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116744</xdr:rowOff>
    </xdr:from>
    <xdr:to>
      <xdr:col>6</xdr:col>
      <xdr:colOff>38100</xdr:colOff>
      <xdr:row>38</xdr:row>
      <xdr:rowOff>46893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03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38020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5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37960</xdr:rowOff>
    </xdr:from>
    <xdr:to>
      <xdr:col>24</xdr:col>
      <xdr:colOff>63500</xdr:colOff>
      <xdr:row>58</xdr:row>
      <xdr:rowOff>56131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82060"/>
          <a:ext cx="838200" cy="1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56131</xdr:rowOff>
    </xdr:from>
    <xdr:to>
      <xdr:col>19</xdr:col>
      <xdr:colOff>177800</xdr:colOff>
      <xdr:row>58</xdr:row>
      <xdr:rowOff>74770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00231"/>
          <a:ext cx="8890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34324</xdr:rowOff>
    </xdr:from>
    <xdr:to>
      <xdr:col>15</xdr:col>
      <xdr:colOff>50800</xdr:colOff>
      <xdr:row>58</xdr:row>
      <xdr:rowOff>74770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78424"/>
          <a:ext cx="889000" cy="4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34324</xdr:rowOff>
    </xdr:from>
    <xdr:to>
      <xdr:col>10</xdr:col>
      <xdr:colOff>114300</xdr:colOff>
      <xdr:row>58</xdr:row>
      <xdr:rowOff>44800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8424"/>
          <a:ext cx="889000" cy="1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158610</xdr:rowOff>
    </xdr:from>
    <xdr:to>
      <xdr:col>24</xdr:col>
      <xdr:colOff>114300</xdr:colOff>
      <xdr:row>58</xdr:row>
      <xdr:rowOff>88760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137037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5331</xdr:rowOff>
    </xdr:from>
    <xdr:to>
      <xdr:col>20</xdr:col>
      <xdr:colOff>38100</xdr:colOff>
      <xdr:row>58</xdr:row>
      <xdr:rowOff>106931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98058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4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23970</xdr:rowOff>
    </xdr:from>
    <xdr:to>
      <xdr:col>15</xdr:col>
      <xdr:colOff>101600</xdr:colOff>
      <xdr:row>58</xdr:row>
      <xdr:rowOff>125570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116697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6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154974</xdr:rowOff>
    </xdr:from>
    <xdr:to>
      <xdr:col>10</xdr:col>
      <xdr:colOff>165100</xdr:colOff>
      <xdr:row>58</xdr:row>
      <xdr:rowOff>85124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76251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2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165450</xdr:rowOff>
    </xdr:from>
    <xdr:to>
      <xdr:col>6</xdr:col>
      <xdr:colOff>38100</xdr:colOff>
      <xdr:row>58</xdr:row>
      <xdr:rowOff>95600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86727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3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84458</xdr:rowOff>
    </xdr:from>
    <xdr:to>
      <xdr:col>24</xdr:col>
      <xdr:colOff>63500</xdr:colOff>
      <xdr:row>77</xdr:row>
      <xdr:rowOff>102850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86108"/>
          <a:ext cx="8382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84288</xdr:rowOff>
    </xdr:from>
    <xdr:to>
      <xdr:col>19</xdr:col>
      <xdr:colOff>177800</xdr:colOff>
      <xdr:row>77</xdr:row>
      <xdr:rowOff>102850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85938"/>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69966</xdr:rowOff>
    </xdr:from>
    <xdr:to>
      <xdr:col>15</xdr:col>
      <xdr:colOff>50800</xdr:colOff>
      <xdr:row>77</xdr:row>
      <xdr:rowOff>84288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71616"/>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8489</xdr:rowOff>
    </xdr:from>
    <xdr:to>
      <xdr:col>10</xdr:col>
      <xdr:colOff>114300</xdr:colOff>
      <xdr:row>77</xdr:row>
      <xdr:rowOff>69966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10139"/>
          <a:ext cx="889000" cy="6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33658</xdr:rowOff>
    </xdr:from>
    <xdr:to>
      <xdr:col>24</xdr:col>
      <xdr:colOff>114300</xdr:colOff>
      <xdr:row>77</xdr:row>
      <xdr:rowOff>135258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120035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52050</xdr:rowOff>
    </xdr:from>
    <xdr:to>
      <xdr:col>20</xdr:col>
      <xdr:colOff>38100</xdr:colOff>
      <xdr:row>77</xdr:row>
      <xdr:rowOff>153650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144777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33488</xdr:rowOff>
    </xdr:from>
    <xdr:to>
      <xdr:col>15</xdr:col>
      <xdr:colOff>101600</xdr:colOff>
      <xdr:row>77</xdr:row>
      <xdr:rowOff>135088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126215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19166</xdr:rowOff>
    </xdr:from>
    <xdr:to>
      <xdr:col>10</xdr:col>
      <xdr:colOff>165100</xdr:colOff>
      <xdr:row>77</xdr:row>
      <xdr:rowOff>120766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111893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129139</xdr:rowOff>
    </xdr:from>
    <xdr:to>
      <xdr:col>6</xdr:col>
      <xdr:colOff>38100</xdr:colOff>
      <xdr:row>77</xdr:row>
      <xdr:rowOff>59289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75816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68842</xdr:rowOff>
    </xdr:from>
    <xdr:to>
      <xdr:col>24</xdr:col>
      <xdr:colOff>63500</xdr:colOff>
      <xdr:row>97</xdr:row>
      <xdr:rowOff>13452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28042"/>
          <a:ext cx="838200" cy="1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13452</xdr:rowOff>
    </xdr:from>
    <xdr:to>
      <xdr:col>19</xdr:col>
      <xdr:colOff>177800</xdr:colOff>
      <xdr:row>97</xdr:row>
      <xdr:rowOff>63309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44102"/>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47620</xdr:rowOff>
    </xdr:from>
    <xdr:to>
      <xdr:col>15</xdr:col>
      <xdr:colOff>50800</xdr:colOff>
      <xdr:row>97</xdr:row>
      <xdr:rowOff>63309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78270"/>
          <a:ext cx="8890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47620</xdr:rowOff>
    </xdr:from>
    <xdr:to>
      <xdr:col>10</xdr:col>
      <xdr:colOff>114300</xdr:colOff>
      <xdr:row>97</xdr:row>
      <xdr:rowOff>79502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78270"/>
          <a:ext cx="889000" cy="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18042</xdr:rowOff>
    </xdr:from>
    <xdr:to>
      <xdr:col>24</xdr:col>
      <xdr:colOff>114300</xdr:colOff>
      <xdr:row>96</xdr:row>
      <xdr:rowOff>119642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167919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134102</xdr:rowOff>
    </xdr:from>
    <xdr:to>
      <xdr:col>20</xdr:col>
      <xdr:colOff>38100</xdr:colOff>
      <xdr:row>97</xdr:row>
      <xdr:rowOff>64252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55379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12509</xdr:rowOff>
    </xdr:from>
    <xdr:to>
      <xdr:col>15</xdr:col>
      <xdr:colOff>101600</xdr:colOff>
      <xdr:row>97</xdr:row>
      <xdr:rowOff>114109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105236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168270</xdr:rowOff>
    </xdr:from>
    <xdr:to>
      <xdr:col>10</xdr:col>
      <xdr:colOff>165100</xdr:colOff>
      <xdr:row>97</xdr:row>
      <xdr:rowOff>98420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89547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28702</xdr:rowOff>
    </xdr:from>
    <xdr:to>
      <xdr:col>6</xdr:col>
      <xdr:colOff>38100</xdr:colOff>
      <xdr:row>97</xdr:row>
      <xdr:rowOff>130302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121429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63641</xdr:rowOff>
    </xdr:from>
    <xdr:to>
      <xdr:col>55</xdr:col>
      <xdr:colOff>0</xdr:colOff>
      <xdr:row>37</xdr:row>
      <xdr:rowOff>79445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407291"/>
          <a:ext cx="8382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68962</xdr:rowOff>
    </xdr:from>
    <xdr:to>
      <xdr:col>50</xdr:col>
      <xdr:colOff>114300</xdr:colOff>
      <xdr:row>37</xdr:row>
      <xdr:rowOff>63641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41162"/>
          <a:ext cx="889000" cy="1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68962</xdr:rowOff>
    </xdr:from>
    <xdr:to>
      <xdr:col>45</xdr:col>
      <xdr:colOff>177800</xdr:colOff>
      <xdr:row>37</xdr:row>
      <xdr:rowOff>166629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41162"/>
          <a:ext cx="889000" cy="26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166629</xdr:rowOff>
    </xdr:from>
    <xdr:to>
      <xdr:col>41</xdr:col>
      <xdr:colOff>50800</xdr:colOff>
      <xdr:row>38</xdr:row>
      <xdr:rowOff>48210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10279"/>
          <a:ext cx="889000" cy="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28645</xdr:rowOff>
    </xdr:from>
    <xdr:to>
      <xdr:col>55</xdr:col>
      <xdr:colOff>50800</xdr:colOff>
      <xdr:row>37</xdr:row>
      <xdr:rowOff>130245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7072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12841</xdr:rowOff>
    </xdr:from>
    <xdr:to>
      <xdr:col>50</xdr:col>
      <xdr:colOff>165100</xdr:colOff>
      <xdr:row>37</xdr:row>
      <xdr:rowOff>114441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5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105568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4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18162</xdr:rowOff>
    </xdr:from>
    <xdr:to>
      <xdr:col>46</xdr:col>
      <xdr:colOff>38100</xdr:colOff>
      <xdr:row>36</xdr:row>
      <xdr:rowOff>119762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110889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8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115829</xdr:rowOff>
    </xdr:from>
    <xdr:to>
      <xdr:col>41</xdr:col>
      <xdr:colOff>101600</xdr:colOff>
      <xdr:row>38</xdr:row>
      <xdr:rowOff>45979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37106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5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168860</xdr:rowOff>
    </xdr:from>
    <xdr:to>
      <xdr:col>36</xdr:col>
      <xdr:colOff>165100</xdr:colOff>
      <xdr:row>38</xdr:row>
      <xdr:rowOff>99010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90137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86750</xdr:rowOff>
    </xdr:from>
    <xdr:to>
      <xdr:col>55</xdr:col>
      <xdr:colOff>0</xdr:colOff>
      <xdr:row>57</xdr:row>
      <xdr:rowOff>128835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59400"/>
          <a:ext cx="838200" cy="4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124913</xdr:rowOff>
    </xdr:from>
    <xdr:to>
      <xdr:col>50</xdr:col>
      <xdr:colOff>114300</xdr:colOff>
      <xdr:row>57</xdr:row>
      <xdr:rowOff>128835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97563"/>
          <a:ext cx="8890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120375</xdr:rowOff>
    </xdr:from>
    <xdr:to>
      <xdr:col>45</xdr:col>
      <xdr:colOff>177800</xdr:colOff>
      <xdr:row>57</xdr:row>
      <xdr:rowOff>124913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93025"/>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120375</xdr:rowOff>
    </xdr:from>
    <xdr:to>
      <xdr:col>41</xdr:col>
      <xdr:colOff>50800</xdr:colOff>
      <xdr:row>57</xdr:row>
      <xdr:rowOff>138857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93025"/>
          <a:ext cx="889000" cy="1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35950</xdr:rowOff>
    </xdr:from>
    <xdr:to>
      <xdr:col>55</xdr:col>
      <xdr:colOff>50800</xdr:colOff>
      <xdr:row>57</xdr:row>
      <xdr:rowOff>137550</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78035</xdr:rowOff>
    </xdr:from>
    <xdr:to>
      <xdr:col>50</xdr:col>
      <xdr:colOff>165100</xdr:colOff>
      <xdr:row>58</xdr:row>
      <xdr:rowOff>8185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170762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4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74113</xdr:rowOff>
    </xdr:from>
    <xdr:to>
      <xdr:col>46</xdr:col>
      <xdr:colOff>38100</xdr:colOff>
      <xdr:row>58</xdr:row>
      <xdr:rowOff>4263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166840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3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69575</xdr:rowOff>
    </xdr:from>
    <xdr:to>
      <xdr:col>41</xdr:col>
      <xdr:colOff>101600</xdr:colOff>
      <xdr:row>57</xdr:row>
      <xdr:rowOff>171175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162302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3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88057</xdr:rowOff>
    </xdr:from>
    <xdr:to>
      <xdr:col>36</xdr:col>
      <xdr:colOff>165100</xdr:colOff>
      <xdr:row>58</xdr:row>
      <xdr:rowOff>18207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9334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5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157776</xdr:rowOff>
    </xdr:from>
    <xdr:to>
      <xdr:col>55</xdr:col>
      <xdr:colOff>0</xdr:colOff>
      <xdr:row>78</xdr:row>
      <xdr:rowOff>4606</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59426"/>
          <a:ext cx="838200" cy="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4606</xdr:rowOff>
    </xdr:from>
    <xdr:to>
      <xdr:col>50</xdr:col>
      <xdr:colOff>114300</xdr:colOff>
      <xdr:row>78</xdr:row>
      <xdr:rowOff>22687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77706"/>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10782</xdr:rowOff>
    </xdr:from>
    <xdr:to>
      <xdr:col>45</xdr:col>
      <xdr:colOff>177800</xdr:colOff>
      <xdr:row>78</xdr:row>
      <xdr:rowOff>22687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83882"/>
          <a:ext cx="889000" cy="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10782</xdr:rowOff>
    </xdr:from>
    <xdr:to>
      <xdr:col>41</xdr:col>
      <xdr:colOff>50800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83882"/>
          <a:ext cx="8890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106976</xdr:rowOff>
    </xdr:from>
    <xdr:to>
      <xdr:col>55</xdr:col>
      <xdr:colOff>50800</xdr:colOff>
      <xdr:row>78</xdr:row>
      <xdr:rowOff>37126</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0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79821</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125256</xdr:rowOff>
    </xdr:from>
    <xdr:to>
      <xdr:col>50</xdr:col>
      <xdr:colOff>165100</xdr:colOff>
      <xdr:row>78</xdr:row>
      <xdr:rowOff>55406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1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143337</xdr:rowOff>
    </xdr:from>
    <xdr:to>
      <xdr:col>46</xdr:col>
      <xdr:colOff>38100</xdr:colOff>
      <xdr:row>78</xdr:row>
      <xdr:rowOff>73487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64614</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43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131432</xdr:rowOff>
    </xdr:from>
    <xdr:to>
      <xdr:col>41</xdr:col>
      <xdr:colOff>101600</xdr:colOff>
      <xdr:row>78</xdr:row>
      <xdr:rowOff>61582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2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74244</xdr:rowOff>
    </xdr:from>
    <xdr:to>
      <xdr:col>55</xdr:col>
      <xdr:colOff>0</xdr:colOff>
      <xdr:row>98</xdr:row>
      <xdr:rowOff>146786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876344"/>
          <a:ext cx="8382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69109</xdr:rowOff>
    </xdr:from>
    <xdr:to>
      <xdr:col>50</xdr:col>
      <xdr:colOff>114300</xdr:colOff>
      <xdr:row>98</xdr:row>
      <xdr:rowOff>146786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871209"/>
          <a:ext cx="889000" cy="7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19005</xdr:rowOff>
    </xdr:from>
    <xdr:to>
      <xdr:col>45</xdr:col>
      <xdr:colOff>177800</xdr:colOff>
      <xdr:row>98</xdr:row>
      <xdr:rowOff>69109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821105"/>
          <a:ext cx="889000" cy="5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19005</xdr:rowOff>
    </xdr:from>
    <xdr:to>
      <xdr:col>41</xdr:col>
      <xdr:colOff>50800</xdr:colOff>
      <xdr:row>98</xdr:row>
      <xdr:rowOff>39624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21105"/>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23444</xdr:rowOff>
    </xdr:from>
    <xdr:to>
      <xdr:col>55</xdr:col>
      <xdr:colOff>50800</xdr:colOff>
      <xdr:row>98</xdr:row>
      <xdr:rowOff>125044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1871</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95986</xdr:rowOff>
    </xdr:from>
    <xdr:to>
      <xdr:col>50</xdr:col>
      <xdr:colOff>165100</xdr:colOff>
      <xdr:row>99</xdr:row>
      <xdr:rowOff>26136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18309</xdr:rowOff>
    </xdr:from>
    <xdr:to>
      <xdr:col>46</xdr:col>
      <xdr:colOff>38100</xdr:colOff>
      <xdr:row>98</xdr:row>
      <xdr:rowOff>119909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111036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139655</xdr:rowOff>
    </xdr:from>
    <xdr:to>
      <xdr:col>41</xdr:col>
      <xdr:colOff>101600</xdr:colOff>
      <xdr:row>98</xdr:row>
      <xdr:rowOff>69805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7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60932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6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160274</xdr:rowOff>
    </xdr:from>
    <xdr:to>
      <xdr:col>36</xdr:col>
      <xdr:colOff>165100</xdr:colOff>
      <xdr:row>98</xdr:row>
      <xdr:rowOff>90424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81551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8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144306</xdr:rowOff>
    </xdr:from>
    <xdr:to>
      <xdr:col>85</xdr:col>
      <xdr:colOff>127000</xdr:colOff>
      <xdr:row>38</xdr:row>
      <xdr:rowOff>165379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59406"/>
          <a:ext cx="8382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56049</xdr:rowOff>
    </xdr:from>
    <xdr:to>
      <xdr:col>81</xdr:col>
      <xdr:colOff>50800</xdr:colOff>
      <xdr:row>38</xdr:row>
      <xdr:rowOff>165379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71149"/>
          <a:ext cx="889000" cy="10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56049</xdr:rowOff>
    </xdr:from>
    <xdr:to>
      <xdr:col>76</xdr:col>
      <xdr:colOff>114300</xdr:colOff>
      <xdr:row>38</xdr:row>
      <xdr:rowOff>159383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71149"/>
          <a:ext cx="889000" cy="10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159383</xdr:rowOff>
    </xdr:from>
    <xdr:to>
      <xdr:col>71</xdr:col>
      <xdr:colOff>177800</xdr:colOff>
      <xdr:row>39</xdr:row>
      <xdr:rowOff>33971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74483"/>
          <a:ext cx="889000" cy="4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93506</xdr:rowOff>
    </xdr:from>
    <xdr:to>
      <xdr:col>85</xdr:col>
      <xdr:colOff>177800</xdr:colOff>
      <xdr:row>39</xdr:row>
      <xdr:rowOff>23656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52883</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9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114579</xdr:rowOff>
    </xdr:from>
    <xdr:to>
      <xdr:col>81</xdr:col>
      <xdr:colOff>101600</xdr:colOff>
      <xdr:row>39</xdr:row>
      <xdr:rowOff>44729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61256</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0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5249</xdr:rowOff>
    </xdr:from>
    <xdr:to>
      <xdr:col>76</xdr:col>
      <xdr:colOff>165100</xdr:colOff>
      <xdr:row>38</xdr:row>
      <xdr:rowOff>106849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123377</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2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108583</xdr:rowOff>
    </xdr:from>
    <xdr:to>
      <xdr:col>72</xdr:col>
      <xdr:colOff>38100</xdr:colOff>
      <xdr:row>39</xdr:row>
      <xdr:rowOff>38733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55260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154621</xdr:rowOff>
    </xdr:from>
    <xdr:to>
      <xdr:col>67</xdr:col>
      <xdr:colOff>101600</xdr:colOff>
      <xdr:row>39</xdr:row>
      <xdr:rowOff>84771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75898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5624</xdr:rowOff>
    </xdr:from>
    <xdr:to>
      <xdr:col>85</xdr:col>
      <xdr:colOff>127000</xdr:colOff>
      <xdr:row>78</xdr:row>
      <xdr:rowOff>6567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78724"/>
          <a:ext cx="8382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6567</xdr:rowOff>
    </xdr:from>
    <xdr:to>
      <xdr:col>81</xdr:col>
      <xdr:colOff>50800</xdr:colOff>
      <xdr:row>78</xdr:row>
      <xdr:rowOff>20985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79667"/>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20985</xdr:rowOff>
    </xdr:from>
    <xdr:to>
      <xdr:col>76</xdr:col>
      <xdr:colOff>114300</xdr:colOff>
      <xdr:row>78</xdr:row>
      <xdr:rowOff>24983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94085"/>
          <a:ext cx="889000" cy="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24983</xdr:rowOff>
    </xdr:from>
    <xdr:to>
      <xdr:col>71</xdr:col>
      <xdr:colOff>177800</xdr:colOff>
      <xdr:row>78</xdr:row>
      <xdr:rowOff>28637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98083"/>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126274</xdr:rowOff>
    </xdr:from>
    <xdr:to>
      <xdr:col>85</xdr:col>
      <xdr:colOff>177800</xdr:colOff>
      <xdr:row>78</xdr:row>
      <xdr:rowOff>56424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2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104701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0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127217</xdr:rowOff>
    </xdr:from>
    <xdr:to>
      <xdr:col>81</xdr:col>
      <xdr:colOff>101600</xdr:colOff>
      <xdr:row>78</xdr:row>
      <xdr:rowOff>57367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48494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2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141635</xdr:rowOff>
    </xdr:from>
    <xdr:to>
      <xdr:col>76</xdr:col>
      <xdr:colOff>165100</xdr:colOff>
      <xdr:row>78</xdr:row>
      <xdr:rowOff>71785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62912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3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145633</xdr:rowOff>
    </xdr:from>
    <xdr:to>
      <xdr:col>72</xdr:col>
      <xdr:colOff>38100</xdr:colOff>
      <xdr:row>78</xdr:row>
      <xdr:rowOff>75783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66910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4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149287</xdr:rowOff>
    </xdr:from>
    <xdr:to>
      <xdr:col>67</xdr:col>
      <xdr:colOff>101600</xdr:colOff>
      <xdr:row>78</xdr:row>
      <xdr:rowOff>79437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70564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38198</xdr:rowOff>
    </xdr:from>
    <xdr:to>
      <xdr:col>85</xdr:col>
      <xdr:colOff>127000</xdr:colOff>
      <xdr:row>98</xdr:row>
      <xdr:rowOff>72379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40298"/>
          <a:ext cx="8382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72379</xdr:rowOff>
    </xdr:from>
    <xdr:to>
      <xdr:col>81</xdr:col>
      <xdr:colOff>50800</xdr:colOff>
      <xdr:row>98</xdr:row>
      <xdr:rowOff>82254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74479"/>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82254</xdr:rowOff>
    </xdr:from>
    <xdr:to>
      <xdr:col>76</xdr:col>
      <xdr:colOff>114300</xdr:colOff>
      <xdr:row>98</xdr:row>
      <xdr:rowOff>107900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84354"/>
          <a:ext cx="889000" cy="2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107900</xdr:rowOff>
    </xdr:from>
    <xdr:to>
      <xdr:col>71</xdr:col>
      <xdr:colOff>177800</xdr:colOff>
      <xdr:row>98</xdr:row>
      <xdr:rowOff>110186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00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158848</xdr:rowOff>
    </xdr:from>
    <xdr:to>
      <xdr:col>85</xdr:col>
      <xdr:colOff>177800</xdr:colOff>
      <xdr:row>98</xdr:row>
      <xdr:rowOff>88998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21579</xdr:rowOff>
    </xdr:from>
    <xdr:to>
      <xdr:col>81</xdr:col>
      <xdr:colOff>101600</xdr:colOff>
      <xdr:row>98</xdr:row>
      <xdr:rowOff>123179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114306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1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31454</xdr:rowOff>
    </xdr:from>
    <xdr:to>
      <xdr:col>76</xdr:col>
      <xdr:colOff>165100</xdr:colOff>
      <xdr:row>98</xdr:row>
      <xdr:rowOff>133054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124181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2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57100</xdr:rowOff>
    </xdr:from>
    <xdr:to>
      <xdr:col>72</xdr:col>
      <xdr:colOff>38100</xdr:colOff>
      <xdr:row>98</xdr:row>
      <xdr:rowOff>158700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149827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59386</xdr:rowOff>
    </xdr:from>
    <xdr:to>
      <xdr:col>67</xdr:col>
      <xdr:colOff>101600</xdr:colOff>
      <xdr:row>98</xdr:row>
      <xdr:rowOff>160986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152113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135052</xdr:rowOff>
    </xdr:from>
    <xdr:to>
      <xdr:col>116</xdr:col>
      <xdr:colOff>63500</xdr:colOff>
      <xdr:row>36</xdr:row>
      <xdr:rowOff>73863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135802"/>
          <a:ext cx="838200" cy="1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142558</xdr:rowOff>
    </xdr:from>
    <xdr:to>
      <xdr:col>111</xdr:col>
      <xdr:colOff>177800</xdr:colOff>
      <xdr:row>36</xdr:row>
      <xdr:rowOff>73863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143308"/>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162577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142558</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143308"/>
          <a:ext cx="889000" cy="58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84252</xdr:rowOff>
    </xdr:from>
    <xdr:to>
      <xdr:col>116</xdr:col>
      <xdr:colOff>114300</xdr:colOff>
      <xdr:row>36</xdr:row>
      <xdr:rowOff>14402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0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107129</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9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23063</xdr:rowOff>
    </xdr:from>
    <xdr:to>
      <xdr:col>112</xdr:col>
      <xdr:colOff>38100</xdr:colOff>
      <xdr:row>36</xdr:row>
      <xdr:rowOff>124663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141190</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59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91758</xdr:rowOff>
    </xdr:from>
    <xdr:to>
      <xdr:col>107</xdr:col>
      <xdr:colOff>101600</xdr:colOff>
      <xdr:row>36</xdr:row>
      <xdr:rowOff>21908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0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38435</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58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136690</xdr:rowOff>
    </xdr:from>
    <xdr:to>
      <xdr:col>116</xdr:col>
      <xdr:colOff>63500</xdr:colOff>
      <xdr:row>58</xdr:row>
      <xdr:rowOff>138214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8079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138214</xdr:rowOff>
    </xdr:from>
    <xdr:to>
      <xdr:col>111</xdr:col>
      <xdr:colOff>177800</xdr:colOff>
      <xdr:row>58</xdr:row>
      <xdr:rowOff>139753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2314"/>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139753</xdr:rowOff>
    </xdr:from>
    <xdr:to>
      <xdr:col>107</xdr:col>
      <xdr:colOff>50800</xdr:colOff>
      <xdr:row>58</xdr:row>
      <xdr:rowOff>140981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3853"/>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140981</xdr:rowOff>
    </xdr:from>
    <xdr:to>
      <xdr:col>102</xdr:col>
      <xdr:colOff>114300</xdr:colOff>
      <xdr:row>58</xdr:row>
      <xdr:rowOff>142161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85081"/>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85890</xdr:rowOff>
    </xdr:from>
    <xdr:to>
      <xdr:col>116</xdr:col>
      <xdr:colOff>114300</xdr:colOff>
      <xdr:row>59</xdr:row>
      <xdr:rowOff>16040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45267</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87414</xdr:rowOff>
    </xdr:from>
    <xdr:to>
      <xdr:col>112</xdr:col>
      <xdr:colOff>38100</xdr:colOff>
      <xdr:row>59</xdr:row>
      <xdr:rowOff>17564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34091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0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88953</xdr:rowOff>
    </xdr:from>
    <xdr:to>
      <xdr:col>107</xdr:col>
      <xdr:colOff>101600</xdr:colOff>
      <xdr:row>59</xdr:row>
      <xdr:rowOff>19103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35630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90181</xdr:rowOff>
    </xdr:from>
    <xdr:to>
      <xdr:col>102</xdr:col>
      <xdr:colOff>165100</xdr:colOff>
      <xdr:row>59</xdr:row>
      <xdr:rowOff>20331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0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91361</xdr:rowOff>
    </xdr:from>
    <xdr:to>
      <xdr:col>98</xdr:col>
      <xdr:colOff>38100</xdr:colOff>
      <xdr:row>59</xdr:row>
      <xdr:rowOff>21511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38038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1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11032</xdr:rowOff>
    </xdr:from>
    <xdr:to>
      <xdr:col>116</xdr:col>
      <xdr:colOff>63500</xdr:colOff>
      <xdr:row>78</xdr:row>
      <xdr:rowOff>13105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84132"/>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13105</xdr:rowOff>
    </xdr:from>
    <xdr:to>
      <xdr:col>111</xdr:col>
      <xdr:colOff>177800</xdr:colOff>
      <xdr:row>78</xdr:row>
      <xdr:rowOff>22462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86205"/>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135398</xdr:rowOff>
    </xdr:from>
    <xdr:to>
      <xdr:col>107</xdr:col>
      <xdr:colOff>50800</xdr:colOff>
      <xdr:row>78</xdr:row>
      <xdr:rowOff>22462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37048"/>
          <a:ext cx="889000" cy="5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135398</xdr:rowOff>
    </xdr:from>
    <xdr:to>
      <xdr:col>102</xdr:col>
      <xdr:colOff>114300</xdr:colOff>
      <xdr:row>77</xdr:row>
      <xdr:rowOff>157352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37048"/>
          <a:ext cx="8890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131682</xdr:rowOff>
    </xdr:from>
    <xdr:to>
      <xdr:col>116</xdr:col>
      <xdr:colOff>114300</xdr:colOff>
      <xdr:row>78</xdr:row>
      <xdr:rowOff>61832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46609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133755</xdr:rowOff>
    </xdr:from>
    <xdr:to>
      <xdr:col>112</xdr:col>
      <xdr:colOff>38100</xdr:colOff>
      <xdr:row>78</xdr:row>
      <xdr:rowOff>63905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3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55032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2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143112</xdr:rowOff>
    </xdr:from>
    <xdr:to>
      <xdr:col>107</xdr:col>
      <xdr:colOff>101600</xdr:colOff>
      <xdr:row>78</xdr:row>
      <xdr:rowOff>73262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64389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3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84598</xdr:rowOff>
    </xdr:from>
    <xdr:to>
      <xdr:col>102</xdr:col>
      <xdr:colOff>165100</xdr:colOff>
      <xdr:row>78</xdr:row>
      <xdr:rowOff>14748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5875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7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106552</xdr:rowOff>
    </xdr:from>
    <xdr:to>
      <xdr:col>98</xdr:col>
      <xdr:colOff>38100</xdr:colOff>
      <xdr:row>78</xdr:row>
      <xdr:rowOff>36702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27829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0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歳出決算額総額は住民一人当たり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1,171,018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人件費、物件費、維持補修費、扶助費、補助費等、普通建設事業費、公債費で一人当たりのコストが類似団体の平均値を下回っている。災害復旧費が類似団体の平均値を大きく上回っているが、要因としては令和元年災害の復旧工事が続いていたためである。投資及び出資金も類似団体の平均値を大きく上回っているが、要因としては下水道事業を行っている一部事務組合（公営企業会計）への出資金の負担が大きい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前年度と比較して、扶助費と普通建設事業費の住民一人当たりのコストが大幅に増加している。扶助費の主な要因は新型コロナウイルス関連の事業によるものである。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普通建設事業費の主な要因は宅地造成事業と直営温泉施設の大規模改修によるものである。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4,329
4,237
114.20
5,391,713
5,040,064
306,759
2,611,894
3,813,995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107505</xdr:rowOff>
    </xdr:from>
    <xdr:to>
      <xdr:col>24</xdr:col>
      <xdr:colOff>63500</xdr:colOff>
      <xdr:row>37</xdr:row>
      <xdr:rowOff>120593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1155"/>
          <a:ext cx="8382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116478</xdr:rowOff>
    </xdr:from>
    <xdr:to>
      <xdr:col>19</xdr:col>
      <xdr:colOff>177800</xdr:colOff>
      <xdr:row>37</xdr:row>
      <xdr:rowOff>120593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6012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116478</xdr:rowOff>
    </xdr:from>
    <xdr:to>
      <xdr:col>15</xdr:col>
      <xdr:colOff>50800</xdr:colOff>
      <xdr:row>37</xdr:row>
      <xdr:rowOff>118269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012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115411</xdr:rowOff>
    </xdr:from>
    <xdr:to>
      <xdr:col>10</xdr:col>
      <xdr:colOff>114300</xdr:colOff>
      <xdr:row>37</xdr:row>
      <xdr:rowOff>118269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5906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56705</xdr:rowOff>
    </xdr:from>
    <xdr:to>
      <xdr:col>24</xdr:col>
      <xdr:colOff>114300</xdr:colOff>
      <xdr:row>37</xdr:row>
      <xdr:rowOff>158305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69793</xdr:rowOff>
    </xdr:from>
    <xdr:to>
      <xdr:col>20</xdr:col>
      <xdr:colOff>38100</xdr:colOff>
      <xdr:row>37</xdr:row>
      <xdr:rowOff>171393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162520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65678</xdr:rowOff>
    </xdr:from>
    <xdr:to>
      <xdr:col>15</xdr:col>
      <xdr:colOff>101600</xdr:colOff>
      <xdr:row>37</xdr:row>
      <xdr:rowOff>167278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158405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67469</xdr:rowOff>
    </xdr:from>
    <xdr:to>
      <xdr:col>10</xdr:col>
      <xdr:colOff>165100</xdr:colOff>
      <xdr:row>37</xdr:row>
      <xdr:rowOff>169069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160196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64611</xdr:rowOff>
    </xdr:from>
    <xdr:to>
      <xdr:col>6</xdr:col>
      <xdr:colOff>38100</xdr:colOff>
      <xdr:row>37</xdr:row>
      <xdr:rowOff>166212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8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157339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0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141266</xdr:rowOff>
    </xdr:from>
    <xdr:to>
      <xdr:col>24</xdr:col>
      <xdr:colOff>63500</xdr:colOff>
      <xdr:row>58</xdr:row>
      <xdr:rowOff>22021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13916"/>
          <a:ext cx="838200" cy="5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129940</xdr:rowOff>
    </xdr:from>
    <xdr:to>
      <xdr:col>19</xdr:col>
      <xdr:colOff>177800</xdr:colOff>
      <xdr:row>58</xdr:row>
      <xdr:rowOff>22021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02590"/>
          <a:ext cx="889000" cy="6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129940</xdr:rowOff>
    </xdr:from>
    <xdr:to>
      <xdr:col>15</xdr:col>
      <xdr:colOff>50800</xdr:colOff>
      <xdr:row>58</xdr:row>
      <xdr:rowOff>74790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02590"/>
          <a:ext cx="889000" cy="1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74790</xdr:rowOff>
    </xdr:from>
    <xdr:to>
      <xdr:col>10</xdr:col>
      <xdr:colOff>114300</xdr:colOff>
      <xdr:row>58</xdr:row>
      <xdr:rowOff>90890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18890"/>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90466</xdr:rowOff>
    </xdr:from>
    <xdr:to>
      <xdr:col>24</xdr:col>
      <xdr:colOff>114300</xdr:colOff>
      <xdr:row>58</xdr:row>
      <xdr:rowOff>20616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6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68893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4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142671</xdr:rowOff>
    </xdr:from>
    <xdr:to>
      <xdr:col>20</xdr:col>
      <xdr:colOff>38100</xdr:colOff>
      <xdr:row>58</xdr:row>
      <xdr:rowOff>72821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63948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0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79140</xdr:rowOff>
    </xdr:from>
    <xdr:to>
      <xdr:col>15</xdr:col>
      <xdr:colOff>101600</xdr:colOff>
      <xdr:row>58</xdr:row>
      <xdr:rowOff>9290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417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4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23990</xdr:rowOff>
    </xdr:from>
    <xdr:to>
      <xdr:col>10</xdr:col>
      <xdr:colOff>165100</xdr:colOff>
      <xdr:row>58</xdr:row>
      <xdr:rowOff>125590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116717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40090</xdr:rowOff>
    </xdr:from>
    <xdr:to>
      <xdr:col>6</xdr:col>
      <xdr:colOff>38100</xdr:colOff>
      <xdr:row>58</xdr:row>
      <xdr:rowOff>141690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132817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66032</xdr:rowOff>
    </xdr:from>
    <xdr:to>
      <xdr:col>24</xdr:col>
      <xdr:colOff>63500</xdr:colOff>
      <xdr:row>77</xdr:row>
      <xdr:rowOff>123744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67682"/>
          <a:ext cx="838200" cy="5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123744</xdr:rowOff>
    </xdr:from>
    <xdr:to>
      <xdr:col>19</xdr:col>
      <xdr:colOff>177800</xdr:colOff>
      <xdr:row>78</xdr:row>
      <xdr:rowOff>66205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25394"/>
          <a:ext cx="889000" cy="1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46222</xdr:rowOff>
    </xdr:from>
    <xdr:to>
      <xdr:col>15</xdr:col>
      <xdr:colOff>50800</xdr:colOff>
      <xdr:row>78</xdr:row>
      <xdr:rowOff>66205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19322"/>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46222</xdr:rowOff>
    </xdr:from>
    <xdr:to>
      <xdr:col>10</xdr:col>
      <xdr:colOff>114300</xdr:colOff>
      <xdr:row>78</xdr:row>
      <xdr:rowOff>102921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9322"/>
          <a:ext cx="889000" cy="5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15232</xdr:rowOff>
    </xdr:from>
    <xdr:to>
      <xdr:col>24</xdr:col>
      <xdr:colOff>114300</xdr:colOff>
      <xdr:row>77</xdr:row>
      <xdr:rowOff>116832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165109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72944</xdr:rowOff>
    </xdr:from>
    <xdr:to>
      <xdr:col>20</xdr:col>
      <xdr:colOff>38100</xdr:colOff>
      <xdr:row>78</xdr:row>
      <xdr:rowOff>3094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165671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6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15405</xdr:rowOff>
    </xdr:from>
    <xdr:to>
      <xdr:col>15</xdr:col>
      <xdr:colOff>101600</xdr:colOff>
      <xdr:row>78</xdr:row>
      <xdr:rowOff>117005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108132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8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166872</xdr:rowOff>
    </xdr:from>
    <xdr:to>
      <xdr:col>10</xdr:col>
      <xdr:colOff>165100</xdr:colOff>
      <xdr:row>78</xdr:row>
      <xdr:rowOff>97022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88149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6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52121</xdr:rowOff>
    </xdr:from>
    <xdr:to>
      <xdr:col>6</xdr:col>
      <xdr:colOff>38100</xdr:colOff>
      <xdr:row>78</xdr:row>
      <xdr:rowOff>153721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144848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1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99614</xdr:rowOff>
    </xdr:from>
    <xdr:to>
      <xdr:col>24</xdr:col>
      <xdr:colOff>63500</xdr:colOff>
      <xdr:row>98</xdr:row>
      <xdr:rowOff>103366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01714"/>
          <a:ext cx="8382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103366</xdr:rowOff>
    </xdr:from>
    <xdr:to>
      <xdr:col>19</xdr:col>
      <xdr:colOff>177800</xdr:colOff>
      <xdr:row>98</xdr:row>
      <xdr:rowOff>141019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5466"/>
          <a:ext cx="889000" cy="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135951</xdr:rowOff>
    </xdr:from>
    <xdr:to>
      <xdr:col>15</xdr:col>
      <xdr:colOff>50800</xdr:colOff>
      <xdr:row>98</xdr:row>
      <xdr:rowOff>141019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38051"/>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135951</xdr:rowOff>
    </xdr:from>
    <xdr:to>
      <xdr:col>10</xdr:col>
      <xdr:colOff>114300</xdr:colOff>
      <xdr:row>98</xdr:row>
      <xdr:rowOff>142959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38051"/>
          <a:ext cx="889000" cy="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48814</xdr:rowOff>
    </xdr:from>
    <xdr:to>
      <xdr:col>24</xdr:col>
      <xdr:colOff>114300</xdr:colOff>
      <xdr:row>98</xdr:row>
      <xdr:rowOff>150414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135191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52566</xdr:rowOff>
    </xdr:from>
    <xdr:to>
      <xdr:col>20</xdr:col>
      <xdr:colOff>38100</xdr:colOff>
      <xdr:row>98</xdr:row>
      <xdr:rowOff>154166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145293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4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90219</xdr:rowOff>
    </xdr:from>
    <xdr:to>
      <xdr:col>15</xdr:col>
      <xdr:colOff>101600</xdr:colOff>
      <xdr:row>99</xdr:row>
      <xdr:rowOff>20369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11496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85151</xdr:rowOff>
    </xdr:from>
    <xdr:to>
      <xdr:col>10</xdr:col>
      <xdr:colOff>165100</xdr:colOff>
      <xdr:row>99</xdr:row>
      <xdr:rowOff>15301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6428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7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92159</xdr:rowOff>
    </xdr:from>
    <xdr:to>
      <xdr:col>6</xdr:col>
      <xdr:colOff>38100</xdr:colOff>
      <xdr:row>99</xdr:row>
      <xdr:rowOff>22309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13436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8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118641</xdr:rowOff>
    </xdr:from>
    <xdr:to>
      <xdr:col>55</xdr:col>
      <xdr:colOff>0</xdr:colOff>
      <xdr:row>58</xdr:row>
      <xdr:rowOff>123199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62741"/>
          <a:ext cx="8382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117489</xdr:rowOff>
    </xdr:from>
    <xdr:to>
      <xdr:col>50</xdr:col>
      <xdr:colOff>114300</xdr:colOff>
      <xdr:row>58</xdr:row>
      <xdr:rowOff>123199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61589"/>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115376</xdr:rowOff>
    </xdr:from>
    <xdr:to>
      <xdr:col>45</xdr:col>
      <xdr:colOff>177800</xdr:colOff>
      <xdr:row>58</xdr:row>
      <xdr:rowOff>117489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59476"/>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115376</xdr:rowOff>
    </xdr:from>
    <xdr:to>
      <xdr:col>41</xdr:col>
      <xdr:colOff>50800</xdr:colOff>
      <xdr:row>58</xdr:row>
      <xdr:rowOff>121845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9476"/>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67841</xdr:rowOff>
    </xdr:from>
    <xdr:to>
      <xdr:col>55</xdr:col>
      <xdr:colOff>50800</xdr:colOff>
      <xdr:row>58</xdr:row>
      <xdr:rowOff>169441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154218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72399</xdr:rowOff>
    </xdr:from>
    <xdr:to>
      <xdr:col>50</xdr:col>
      <xdr:colOff>165100</xdr:colOff>
      <xdr:row>59</xdr:row>
      <xdr:rowOff>2549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165126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66689</xdr:rowOff>
    </xdr:from>
    <xdr:to>
      <xdr:col>46</xdr:col>
      <xdr:colOff>38100</xdr:colOff>
      <xdr:row>58</xdr:row>
      <xdr:rowOff>168289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159416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64576</xdr:rowOff>
    </xdr:from>
    <xdr:to>
      <xdr:col>41</xdr:col>
      <xdr:colOff>101600</xdr:colOff>
      <xdr:row>58</xdr:row>
      <xdr:rowOff>166176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157303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71045</xdr:rowOff>
    </xdr:from>
    <xdr:to>
      <xdr:col>36</xdr:col>
      <xdr:colOff>165100</xdr:colOff>
      <xdr:row>59</xdr:row>
      <xdr:rowOff>1195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163772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160203</xdr:rowOff>
    </xdr:from>
    <xdr:to>
      <xdr:col>55</xdr:col>
      <xdr:colOff>0</xdr:colOff>
      <xdr:row>77</xdr:row>
      <xdr:rowOff>67787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90403"/>
          <a:ext cx="838200" cy="7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66991</xdr:rowOff>
    </xdr:from>
    <xdr:to>
      <xdr:col>50</xdr:col>
      <xdr:colOff>114300</xdr:colOff>
      <xdr:row>77</xdr:row>
      <xdr:rowOff>67787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68641"/>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66991</xdr:rowOff>
    </xdr:from>
    <xdr:to>
      <xdr:col>45</xdr:col>
      <xdr:colOff>177800</xdr:colOff>
      <xdr:row>77</xdr:row>
      <xdr:rowOff>131676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68641"/>
          <a:ext cx="889000" cy="6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131676</xdr:rowOff>
    </xdr:from>
    <xdr:to>
      <xdr:col>41</xdr:col>
      <xdr:colOff>50800</xdr:colOff>
      <xdr:row>77</xdr:row>
      <xdr:rowOff>133882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33326"/>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109403</xdr:rowOff>
    </xdr:from>
    <xdr:to>
      <xdr:col>55</xdr:col>
      <xdr:colOff>50800</xdr:colOff>
      <xdr:row>77</xdr:row>
      <xdr:rowOff>39553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132280</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9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16987</xdr:rowOff>
    </xdr:from>
    <xdr:to>
      <xdr:col>50</xdr:col>
      <xdr:colOff>165100</xdr:colOff>
      <xdr:row>77</xdr:row>
      <xdr:rowOff>118587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135114</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9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16191</xdr:rowOff>
    </xdr:from>
    <xdr:to>
      <xdr:col>46</xdr:col>
      <xdr:colOff>38100</xdr:colOff>
      <xdr:row>77</xdr:row>
      <xdr:rowOff>117791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134318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9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80876</xdr:rowOff>
    </xdr:from>
    <xdr:to>
      <xdr:col>41</xdr:col>
      <xdr:colOff>101600</xdr:colOff>
      <xdr:row>78</xdr:row>
      <xdr:rowOff>11026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27553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83082</xdr:rowOff>
    </xdr:from>
    <xdr:to>
      <xdr:col>36</xdr:col>
      <xdr:colOff>165100</xdr:colOff>
      <xdr:row>78</xdr:row>
      <xdr:rowOff>13232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29759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5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33082</xdr:rowOff>
    </xdr:from>
    <xdr:to>
      <xdr:col>55</xdr:col>
      <xdr:colOff>0</xdr:colOff>
      <xdr:row>98</xdr:row>
      <xdr:rowOff>47560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3518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47560</xdr:rowOff>
    </xdr:from>
    <xdr:to>
      <xdr:col>50</xdr:col>
      <xdr:colOff>114300</xdr:colOff>
      <xdr:row>98</xdr:row>
      <xdr:rowOff>66439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49660"/>
          <a:ext cx="889000" cy="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44937</xdr:rowOff>
    </xdr:from>
    <xdr:to>
      <xdr:col>45</xdr:col>
      <xdr:colOff>177800</xdr:colOff>
      <xdr:row>98</xdr:row>
      <xdr:rowOff>66439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47037"/>
          <a:ext cx="889000" cy="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44937</xdr:rowOff>
    </xdr:from>
    <xdr:to>
      <xdr:col>41</xdr:col>
      <xdr:colOff>50800</xdr:colOff>
      <xdr:row>98</xdr:row>
      <xdr:rowOff>63060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47037"/>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153732</xdr:rowOff>
    </xdr:from>
    <xdr:to>
      <xdr:col>55</xdr:col>
      <xdr:colOff>50800</xdr:colOff>
      <xdr:row>98</xdr:row>
      <xdr:rowOff>83882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132159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168210</xdr:rowOff>
    </xdr:from>
    <xdr:to>
      <xdr:col>50</xdr:col>
      <xdr:colOff>165100</xdr:colOff>
      <xdr:row>98</xdr:row>
      <xdr:rowOff>98360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9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89487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9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15639</xdr:rowOff>
    </xdr:from>
    <xdr:to>
      <xdr:col>46</xdr:col>
      <xdr:colOff>38100</xdr:colOff>
      <xdr:row>98</xdr:row>
      <xdr:rowOff>117239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108366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165587</xdr:rowOff>
    </xdr:from>
    <xdr:to>
      <xdr:col>41</xdr:col>
      <xdr:colOff>101600</xdr:colOff>
      <xdr:row>98</xdr:row>
      <xdr:rowOff>95737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9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86864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8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12260</xdr:rowOff>
    </xdr:from>
    <xdr:to>
      <xdr:col>36</xdr:col>
      <xdr:colOff>165100</xdr:colOff>
      <xdr:row>98</xdr:row>
      <xdr:rowOff>113860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104987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0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56140</xdr:rowOff>
    </xdr:from>
    <xdr:to>
      <xdr:col>85</xdr:col>
      <xdr:colOff>127000</xdr:colOff>
      <xdr:row>38</xdr:row>
      <xdr:rowOff>63905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71240"/>
          <a:ext cx="838200" cy="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54768</xdr:rowOff>
    </xdr:from>
    <xdr:to>
      <xdr:col>81</xdr:col>
      <xdr:colOff>50800</xdr:colOff>
      <xdr:row>38</xdr:row>
      <xdr:rowOff>63905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69868"/>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54768</xdr:rowOff>
    </xdr:from>
    <xdr:to>
      <xdr:col>76</xdr:col>
      <xdr:colOff>114300</xdr:colOff>
      <xdr:row>38</xdr:row>
      <xdr:rowOff>65455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69868"/>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65368</xdr:rowOff>
    </xdr:from>
    <xdr:to>
      <xdr:col>71</xdr:col>
      <xdr:colOff>177800</xdr:colOff>
      <xdr:row>38</xdr:row>
      <xdr:rowOff>65455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80468"/>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5340</xdr:rowOff>
    </xdr:from>
    <xdr:to>
      <xdr:col>85</xdr:col>
      <xdr:colOff>177800</xdr:colOff>
      <xdr:row>38</xdr:row>
      <xdr:rowOff>106940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13105</xdr:rowOff>
    </xdr:from>
    <xdr:to>
      <xdr:col>81</xdr:col>
      <xdr:colOff>101600</xdr:colOff>
      <xdr:row>38</xdr:row>
      <xdr:rowOff>114705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105832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2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3968</xdr:rowOff>
    </xdr:from>
    <xdr:to>
      <xdr:col>76</xdr:col>
      <xdr:colOff>165100</xdr:colOff>
      <xdr:row>38</xdr:row>
      <xdr:rowOff>105568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96695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14655</xdr:rowOff>
    </xdr:from>
    <xdr:to>
      <xdr:col>72</xdr:col>
      <xdr:colOff>38100</xdr:colOff>
      <xdr:row>38</xdr:row>
      <xdr:rowOff>116255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107382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14568</xdr:rowOff>
    </xdr:from>
    <xdr:to>
      <xdr:col>67</xdr:col>
      <xdr:colOff>101600</xdr:colOff>
      <xdr:row>38</xdr:row>
      <xdr:rowOff>116168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107295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40632</xdr:rowOff>
    </xdr:from>
    <xdr:to>
      <xdr:col>85</xdr:col>
      <xdr:colOff>127000</xdr:colOff>
      <xdr:row>58</xdr:row>
      <xdr:rowOff>43749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84732"/>
          <a:ext cx="8382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29905</xdr:rowOff>
    </xdr:from>
    <xdr:to>
      <xdr:col>81</xdr:col>
      <xdr:colOff>50800</xdr:colOff>
      <xdr:row>58</xdr:row>
      <xdr:rowOff>40632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74005"/>
          <a:ext cx="889000" cy="1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27385</xdr:rowOff>
    </xdr:from>
    <xdr:to>
      <xdr:col>76</xdr:col>
      <xdr:colOff>114300</xdr:colOff>
      <xdr:row>58</xdr:row>
      <xdr:rowOff>29905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71485"/>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27385</xdr:rowOff>
    </xdr:from>
    <xdr:to>
      <xdr:col>71</xdr:col>
      <xdr:colOff>177800</xdr:colOff>
      <xdr:row>58</xdr:row>
      <xdr:rowOff>57376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71485"/>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164399</xdr:rowOff>
    </xdr:from>
    <xdr:to>
      <xdr:col>85</xdr:col>
      <xdr:colOff>177800</xdr:colOff>
      <xdr:row>58</xdr:row>
      <xdr:rowOff>94549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79326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161282</xdr:rowOff>
    </xdr:from>
    <xdr:to>
      <xdr:col>81</xdr:col>
      <xdr:colOff>101600</xdr:colOff>
      <xdr:row>58</xdr:row>
      <xdr:rowOff>91432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82559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2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150555</xdr:rowOff>
    </xdr:from>
    <xdr:to>
      <xdr:col>76</xdr:col>
      <xdr:colOff>165100</xdr:colOff>
      <xdr:row>58</xdr:row>
      <xdr:rowOff>80705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71832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1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148035</xdr:rowOff>
    </xdr:from>
    <xdr:to>
      <xdr:col>72</xdr:col>
      <xdr:colOff>38100</xdr:colOff>
      <xdr:row>58</xdr:row>
      <xdr:rowOff>78185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69312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6576</xdr:rowOff>
    </xdr:from>
    <xdr:to>
      <xdr:col>67</xdr:col>
      <xdr:colOff>101600</xdr:colOff>
      <xdr:row>58</xdr:row>
      <xdr:rowOff>108176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99303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4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144306</xdr:rowOff>
    </xdr:from>
    <xdr:to>
      <xdr:col>85</xdr:col>
      <xdr:colOff>127000</xdr:colOff>
      <xdr:row>78</xdr:row>
      <xdr:rowOff>165379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17406"/>
          <a:ext cx="8382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56049</xdr:rowOff>
    </xdr:from>
    <xdr:to>
      <xdr:col>81</xdr:col>
      <xdr:colOff>50800</xdr:colOff>
      <xdr:row>78</xdr:row>
      <xdr:rowOff>165379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29149"/>
          <a:ext cx="889000" cy="10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56049</xdr:rowOff>
    </xdr:from>
    <xdr:to>
      <xdr:col>76</xdr:col>
      <xdr:colOff>114300</xdr:colOff>
      <xdr:row>78</xdr:row>
      <xdr:rowOff>159383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29149"/>
          <a:ext cx="889000" cy="10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159383</xdr:rowOff>
    </xdr:from>
    <xdr:to>
      <xdr:col>71</xdr:col>
      <xdr:colOff>177800</xdr:colOff>
      <xdr:row>79</xdr:row>
      <xdr:rowOff>33970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32483"/>
          <a:ext cx="889000" cy="4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93506</xdr:rowOff>
    </xdr:from>
    <xdr:to>
      <xdr:col>85</xdr:col>
      <xdr:colOff>177800</xdr:colOff>
      <xdr:row>79</xdr:row>
      <xdr:rowOff>23656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52883</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114579</xdr:rowOff>
    </xdr:from>
    <xdr:to>
      <xdr:col>81</xdr:col>
      <xdr:colOff>101600</xdr:colOff>
      <xdr:row>79</xdr:row>
      <xdr:rowOff>44729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61256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5249</xdr:rowOff>
    </xdr:from>
    <xdr:to>
      <xdr:col>76</xdr:col>
      <xdr:colOff>165100</xdr:colOff>
      <xdr:row>78</xdr:row>
      <xdr:rowOff>106849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7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123376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5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108583</xdr:rowOff>
    </xdr:from>
    <xdr:to>
      <xdr:col>72</xdr:col>
      <xdr:colOff>38100</xdr:colOff>
      <xdr:row>79</xdr:row>
      <xdr:rowOff>38733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55260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5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154620</xdr:rowOff>
    </xdr:from>
    <xdr:to>
      <xdr:col>67</xdr:col>
      <xdr:colOff>101600</xdr:colOff>
      <xdr:row>79</xdr:row>
      <xdr:rowOff>84770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75897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5624</xdr:rowOff>
    </xdr:from>
    <xdr:to>
      <xdr:col>85</xdr:col>
      <xdr:colOff>127000</xdr:colOff>
      <xdr:row>98</xdr:row>
      <xdr:rowOff>6567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07724"/>
          <a:ext cx="8382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6567</xdr:rowOff>
    </xdr:from>
    <xdr:to>
      <xdr:col>81</xdr:col>
      <xdr:colOff>50800</xdr:colOff>
      <xdr:row>98</xdr:row>
      <xdr:rowOff>20985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08667"/>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20985</xdr:rowOff>
    </xdr:from>
    <xdr:to>
      <xdr:col>76</xdr:col>
      <xdr:colOff>114300</xdr:colOff>
      <xdr:row>98</xdr:row>
      <xdr:rowOff>24983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23085"/>
          <a:ext cx="889000" cy="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24983</xdr:rowOff>
    </xdr:from>
    <xdr:to>
      <xdr:col>71</xdr:col>
      <xdr:colOff>177800</xdr:colOff>
      <xdr:row>98</xdr:row>
      <xdr:rowOff>28637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27083"/>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126274</xdr:rowOff>
    </xdr:from>
    <xdr:to>
      <xdr:col>85</xdr:col>
      <xdr:colOff>177800</xdr:colOff>
      <xdr:row>98</xdr:row>
      <xdr:rowOff>56424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104701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3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127217</xdr:rowOff>
    </xdr:from>
    <xdr:to>
      <xdr:col>81</xdr:col>
      <xdr:colOff>101600</xdr:colOff>
      <xdr:row>98</xdr:row>
      <xdr:rowOff>57367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48494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5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141635</xdr:rowOff>
    </xdr:from>
    <xdr:to>
      <xdr:col>76</xdr:col>
      <xdr:colOff>165100</xdr:colOff>
      <xdr:row>98</xdr:row>
      <xdr:rowOff>71785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62912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8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145633</xdr:rowOff>
    </xdr:from>
    <xdr:to>
      <xdr:col>72</xdr:col>
      <xdr:colOff>38100</xdr:colOff>
      <xdr:row>98</xdr:row>
      <xdr:rowOff>75783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66910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6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149287</xdr:rowOff>
    </xdr:from>
    <xdr:to>
      <xdr:col>67</xdr:col>
      <xdr:colOff>101600</xdr:colOff>
      <xdr:row>98</xdr:row>
      <xdr:rowOff>79437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70564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7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前年度と同様に類似団体内平均値を下回っている項目がほとんどである。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類似団体内平均値と比べると、商工費と災害復旧費が住民一人当たりのコストが大幅に上回っている。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商工費の主な要因は新型コロナウイルス関係支援事業と直営温泉施設の大規模改修によるものである。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災害復旧費の主な要因は令和元年災の災害復旧事業（繰越）によるものである。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前年度と比較し、総務費の住民一人当たりのコストが大幅に増加しているが、主な要因として、宅地造成事業と地域振興基金への積立の増額によるものである。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実質収支額、実質単年度収支のポイントが大きくが下がった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が、主な要因として、宅地造成や温泉施設の大規模改修が</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あり、積立金を大きく取り崩したことによる。基金の取崩に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より、実質収支は黒字となっている。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すべての会計で黒字であり、引き続き健全運営により黒字を</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確保する。国民健康保険事業特別会計、介護保険事業特別会計に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おいて厳しい運営が続いているが、適正な保険税、保険料の賦課と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給付に努め、健全運営を維持する。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5391713</v>
      </c>
      <c r="BO4" s="371"/>
      <c r="BP4" s="371"/>
      <c r="BQ4" s="371"/>
      <c r="BR4" s="371"/>
      <c r="BS4" s="371"/>
      <c r="BT4" s="371"/>
      <c r="BU4" s="372"/>
      <c r="BV4" s="370">
        <v>5086778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11.7</v>
      </c>
      <c r="CU4" s="377"/>
      <c r="CV4" s="377"/>
      <c r="CW4" s="377"/>
      <c r="CX4" s="377"/>
      <c r="CY4" s="377"/>
      <c r="CZ4" s="377"/>
      <c r="DA4" s="378"/>
      <c r="DB4" s="376">
        <v>19.2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5040064</v>
      </c>
      <c r="BO5" s="408"/>
      <c r="BP5" s="408"/>
      <c r="BQ5" s="408"/>
      <c r="BR5" s="408"/>
      <c r="BS5" s="408"/>
      <c r="BT5" s="408"/>
      <c r="BU5" s="409"/>
      <c r="BV5" s="407">
        <v>4472742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85.4</v>
      </c>
      <c r="CU5" s="405"/>
      <c r="CV5" s="405"/>
      <c r="CW5" s="405"/>
      <c r="CX5" s="405"/>
      <c r="CY5" s="405"/>
      <c r="CZ5" s="405"/>
      <c r="DA5" s="406"/>
      <c r="DB5" s="404">
        <v>76.3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351649</v>
      </c>
      <c r="BO6" s="408"/>
      <c r="BP6" s="408"/>
      <c r="BQ6" s="408"/>
      <c r="BR6" s="408"/>
      <c r="BS6" s="408"/>
      <c r="BT6" s="408"/>
      <c r="BU6" s="409"/>
      <c r="BV6" s="407">
        <v>614036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86.3</v>
      </c>
      <c r="CU6" s="445"/>
      <c r="CV6" s="445"/>
      <c r="CW6" s="445"/>
      <c r="CX6" s="445"/>
      <c r="CY6" s="445"/>
      <c r="CZ6" s="445"/>
      <c r="DA6" s="446"/>
      <c r="DB6" s="444">
        <v>79.2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44890</v>
      </c>
      <c r="BO7" s="408"/>
      <c r="BP7" s="408"/>
      <c r="BQ7" s="408"/>
      <c r="BR7" s="408"/>
      <c r="BS7" s="408"/>
      <c r="BT7" s="408"/>
      <c r="BU7" s="409"/>
      <c r="BV7" s="407">
        <v>94372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2611894</v>
      </c>
      <c r="CU7" s="408"/>
      <c r="CV7" s="408"/>
      <c r="CW7" s="408"/>
      <c r="CX7" s="408"/>
      <c r="CY7" s="408"/>
      <c r="CZ7" s="408"/>
      <c r="DA7" s="409"/>
      <c r="DB7" s="407">
        <v>2701461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306759</v>
      </c>
      <c r="BO8" s="408"/>
      <c r="BP8" s="408"/>
      <c r="BQ8" s="408"/>
      <c r="BR8" s="408"/>
      <c r="BS8" s="408"/>
      <c r="BT8" s="408"/>
      <c r="BU8" s="409"/>
      <c r="BV8" s="407">
        <v>519664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0.26</v>
      </c>
      <c r="CU8" s="448"/>
      <c r="CV8" s="448"/>
      <c r="CW8" s="448"/>
      <c r="CX8" s="448"/>
      <c r="CY8" s="448"/>
      <c r="CZ8" s="448"/>
      <c r="DA8" s="449"/>
      <c r="DB8" s="447">
        <v>0.27</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4353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-212905</v>
      </c>
      <c r="BO9" s="408"/>
      <c r="BP9" s="408"/>
      <c r="BQ9" s="408"/>
      <c r="BR9" s="408"/>
      <c r="BS9" s="408"/>
      <c r="BT9" s="408"/>
      <c r="BU9" s="409"/>
      <c r="BV9" s="407">
        <v>142621</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12.2</v>
      </c>
      <c r="CU9" s="405"/>
      <c r="CV9" s="405"/>
      <c r="CW9" s="405"/>
      <c r="CX9" s="405"/>
      <c r="CY9" s="405"/>
      <c r="CZ9" s="405"/>
      <c r="DA9" s="406"/>
      <c r="DB9" s="404">
        <v>12.4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4713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118</v>
      </c>
      <c r="AV10" s="440"/>
      <c r="AW10" s="440"/>
      <c r="AX10" s="440"/>
      <c r="AY10" s="441" t="s">
        <v>123</v>
      </c>
      <c r="AZ10" s="442"/>
      <c r="BA10" s="442"/>
      <c r="BB10" s="442"/>
      <c r="BC10" s="442"/>
      <c r="BD10" s="442"/>
      <c r="BE10" s="442"/>
      <c r="BF10" s="442"/>
      <c r="BG10" s="442"/>
      <c r="BH10" s="442"/>
      <c r="BI10" s="442"/>
      <c r="BJ10" s="442"/>
      <c r="BK10" s="442"/>
      <c r="BL10" s="442"/>
      <c r="BM10" s="443"/>
      <c r="BN10" s="407">
        <v>7803</v>
      </c>
      <c r="BO10" s="408"/>
      <c r="BP10" s="408"/>
      <c r="BQ10" s="408"/>
      <c r="BR10" s="408"/>
      <c r="BS10" s="408"/>
      <c r="BT10" s="408"/>
      <c r="BU10" s="409"/>
      <c r="BV10" s="407">
        <v>9216</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118</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4329</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280957</v>
      </c>
      <c r="BO12" s="408"/>
      <c r="BP12" s="408"/>
      <c r="BQ12" s="408"/>
      <c r="BR12" s="408"/>
      <c r="BS12" s="408"/>
      <c r="BT12" s="408"/>
      <c r="BU12" s="409"/>
      <c r="BV12" s="407">
        <v>128315</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4237</v>
      </c>
      <c r="S13" s="492"/>
      <c r="T13" s="492"/>
      <c r="U13" s="492"/>
      <c r="V13" s="493"/>
      <c r="W13" s="423" t="s">
        <v>141</v>
      </c>
      <c r="X13" s="424"/>
      <c r="Y13" s="424"/>
      <c r="Z13" s="424"/>
      <c r="AA13" s="424"/>
      <c r="AB13" s="414"/>
      <c r="AC13" s="458">
        <v>496</v>
      </c>
      <c r="AD13" s="459"/>
      <c r="AE13" s="459"/>
      <c r="AF13" s="459"/>
      <c r="AG13" s="501"/>
      <c r="AH13" s="458">
        <v>570</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-486059</v>
      </c>
      <c r="BO13" s="408"/>
      <c r="BP13" s="408"/>
      <c r="BQ13" s="408"/>
      <c r="BR13" s="408"/>
      <c r="BS13" s="408"/>
      <c r="BT13" s="408"/>
      <c r="BU13" s="409"/>
      <c r="BV13" s="407">
        <v>23522</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6.5</v>
      </c>
      <c r="CU13" s="405"/>
      <c r="CV13" s="405"/>
      <c r="CW13" s="405"/>
      <c r="CX13" s="405"/>
      <c r="CY13" s="405"/>
      <c r="CZ13" s="405"/>
      <c r="DA13" s="406"/>
      <c r="DB13" s="404">
        <v>6.3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4414</v>
      </c>
      <c r="S14" s="492"/>
      <c r="T14" s="492"/>
      <c r="U14" s="492"/>
      <c r="V14" s="493"/>
      <c r="W14" s="397"/>
      <c r="X14" s="398"/>
      <c r="Y14" s="398"/>
      <c r="Z14" s="398"/>
      <c r="AA14" s="398"/>
      <c r="AB14" s="387"/>
      <c r="AC14" s="494">
        <v>21.8</v>
      </c>
      <c r="AD14" s="495"/>
      <c r="AE14" s="495"/>
      <c r="AF14" s="495"/>
      <c r="AG14" s="496"/>
      <c r="AH14" s="494">
        <v>22.7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148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4343</v>
      </c>
      <c r="S15" s="492"/>
      <c r="T15" s="492"/>
      <c r="U15" s="492"/>
      <c r="V15" s="493"/>
      <c r="W15" s="423" t="s">
        <v>150</v>
      </c>
      <c r="X15" s="424"/>
      <c r="Y15" s="424"/>
      <c r="Z15" s="424"/>
      <c r="AA15" s="424"/>
      <c r="AB15" s="414"/>
      <c r="AC15" s="458">
        <v>498</v>
      </c>
      <c r="AD15" s="459"/>
      <c r="AE15" s="459"/>
      <c r="AF15" s="459"/>
      <c r="AG15" s="501"/>
      <c r="AH15" s="458">
        <v>547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640744</v>
      </c>
      <c r="BO15" s="371"/>
      <c r="BP15" s="371"/>
      <c r="BQ15" s="371"/>
      <c r="BR15" s="371"/>
      <c r="BS15" s="371"/>
      <c r="BT15" s="371"/>
      <c r="BU15" s="372"/>
      <c r="BV15" s="370">
        <v>611909</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21.9</v>
      </c>
      <c r="AD16" s="495"/>
      <c r="AE16" s="495"/>
      <c r="AF16" s="495"/>
      <c r="AG16" s="496"/>
      <c r="AH16" s="494">
        <v>21.8</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2431405</v>
      </c>
      <c r="BO16" s="408"/>
      <c r="BP16" s="408"/>
      <c r="BQ16" s="408"/>
      <c r="BR16" s="408"/>
      <c r="BS16" s="408"/>
      <c r="BT16" s="408"/>
      <c r="BU16" s="409"/>
      <c r="BV16" s="407">
        <v>2457132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1282</v>
      </c>
      <c r="AD17" s="459"/>
      <c r="AE17" s="459"/>
      <c r="AF17" s="459"/>
      <c r="AG17" s="501"/>
      <c r="AH17" s="458">
        <v>1392</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795210</v>
      </c>
      <c r="BO17" s="408"/>
      <c r="BP17" s="408"/>
      <c r="BQ17" s="408"/>
      <c r="BR17" s="408"/>
      <c r="BS17" s="408"/>
      <c r="BT17" s="408"/>
      <c r="BU17" s="409"/>
      <c r="BV17" s="407">
        <v>757313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114.2</v>
      </c>
      <c r="M18" s="531"/>
      <c r="N18" s="531"/>
      <c r="O18" s="531"/>
      <c r="P18" s="531"/>
      <c r="Q18" s="531"/>
      <c r="R18" s="532"/>
      <c r="S18" s="532"/>
      <c r="T18" s="532"/>
      <c r="U18" s="532"/>
      <c r="V18" s="533"/>
      <c r="W18" s="425"/>
      <c r="X18" s="426"/>
      <c r="Y18" s="426"/>
      <c r="Z18" s="426"/>
      <c r="AA18" s="426"/>
      <c r="AB18" s="417"/>
      <c r="AC18" s="534">
        <v>56.3</v>
      </c>
      <c r="AD18" s="535"/>
      <c r="AE18" s="535"/>
      <c r="AF18" s="535"/>
      <c r="AG18" s="536"/>
      <c r="AH18" s="534">
        <v>55.5</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2260248</v>
      </c>
      <c r="BO18" s="408"/>
      <c r="BP18" s="408"/>
      <c r="BQ18" s="408"/>
      <c r="BR18" s="408"/>
      <c r="BS18" s="408"/>
      <c r="BT18" s="408"/>
      <c r="BU18" s="409"/>
      <c r="BV18" s="407">
        <v>2118522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38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3930246</v>
      </c>
      <c r="BO19" s="408"/>
      <c r="BP19" s="408"/>
      <c r="BQ19" s="408"/>
      <c r="BR19" s="408"/>
      <c r="BS19" s="408"/>
      <c r="BT19" s="408"/>
      <c r="BU19" s="409"/>
      <c r="BV19" s="407">
        <v>3898832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1788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3813995</v>
      </c>
      <c r="BO22" s="371"/>
      <c r="BP22" s="371"/>
      <c r="BQ22" s="371"/>
      <c r="BR22" s="371"/>
      <c r="BS22" s="371"/>
      <c r="BT22" s="371"/>
      <c r="BU22" s="372"/>
      <c r="BV22" s="370">
        <v>3953957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2649427</v>
      </c>
      <c r="BO23" s="408"/>
      <c r="BP23" s="408"/>
      <c r="BQ23" s="408"/>
      <c r="BR23" s="408"/>
      <c r="BS23" s="408"/>
      <c r="BT23" s="408"/>
      <c r="BU23" s="409"/>
      <c r="BV23" s="407">
        <v>2698696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7520</v>
      </c>
      <c r="R24" s="459"/>
      <c r="S24" s="459"/>
      <c r="T24" s="459"/>
      <c r="U24" s="459"/>
      <c r="V24" s="501"/>
      <c r="W24" s="553"/>
      <c r="X24" s="554"/>
      <c r="Y24" s="555"/>
      <c r="Z24" s="457" t="s">
        <v>175</v>
      </c>
      <c r="AA24" s="437"/>
      <c r="AB24" s="437"/>
      <c r="AC24" s="437"/>
      <c r="AD24" s="437"/>
      <c r="AE24" s="437"/>
      <c r="AF24" s="437"/>
      <c r="AG24" s="438"/>
      <c r="AH24" s="458">
        <v>60</v>
      </c>
      <c r="AI24" s="459"/>
      <c r="AJ24" s="459"/>
      <c r="AK24" s="459"/>
      <c r="AL24" s="501"/>
      <c r="AM24" s="458">
        <v>170100</v>
      </c>
      <c r="AN24" s="459"/>
      <c r="AO24" s="459"/>
      <c r="AP24" s="459"/>
      <c r="AQ24" s="459"/>
      <c r="AR24" s="501"/>
      <c r="AS24" s="458">
        <v>2835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2425456</v>
      </c>
      <c r="BO24" s="408"/>
      <c r="BP24" s="408"/>
      <c r="BQ24" s="408"/>
      <c r="BR24" s="408"/>
      <c r="BS24" s="408"/>
      <c r="BT24" s="408"/>
      <c r="BU24" s="409"/>
      <c r="BV24" s="407">
        <v>2434333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6000</v>
      </c>
      <c r="R25" s="459"/>
      <c r="S25" s="459"/>
      <c r="T25" s="459"/>
      <c r="U25" s="459"/>
      <c r="V25" s="501"/>
      <c r="W25" s="553"/>
      <c r="X25" s="554"/>
      <c r="Y25" s="555"/>
      <c r="Z25" s="457" t="s">
        <v>178</v>
      </c>
      <c r="AA25" s="437"/>
      <c r="AB25" s="437"/>
      <c r="AC25" s="437"/>
      <c r="AD25" s="437"/>
      <c r="AE25" s="437"/>
      <c r="AF25" s="437"/>
      <c r="AG25" s="438"/>
      <c r="AH25" s="458" t="s">
        <v>131</v>
      </c>
      <c r="AI25" s="459"/>
      <c r="AJ25" s="459"/>
      <c r="AK25" s="459"/>
      <c r="AL25" s="501"/>
      <c r="AM25" s="458" t="s">
        <v>131</v>
      </c>
      <c r="AN25" s="459"/>
      <c r="AO25" s="459"/>
      <c r="AP25" s="459"/>
      <c r="AQ25" s="459"/>
      <c r="AR25" s="501"/>
      <c r="AS25" s="458" t="s">
        <v>148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t="s">
        <v>148</v>
      </c>
      <c r="BO25" s="371"/>
      <c r="BP25" s="371"/>
      <c r="BQ25" s="371"/>
      <c r="BR25" s="371"/>
      <c r="BS25" s="371"/>
      <c r="BT25" s="371"/>
      <c r="BU25" s="372"/>
      <c r="BV25" s="370" t="s">
        <v>131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5430</v>
      </c>
      <c r="R26" s="459"/>
      <c r="S26" s="459"/>
      <c r="T26" s="459"/>
      <c r="U26" s="459"/>
      <c r="V26" s="501"/>
      <c r="W26" s="553"/>
      <c r="X26" s="554"/>
      <c r="Y26" s="555"/>
      <c r="Z26" s="457" t="s">
        <v>181</v>
      </c>
      <c r="AA26" s="559"/>
      <c r="AB26" s="559"/>
      <c r="AC26" s="559"/>
      <c r="AD26" s="559"/>
      <c r="AE26" s="559"/>
      <c r="AF26" s="559"/>
      <c r="AG26" s="560"/>
      <c r="AH26" s="458">
        <v>1</v>
      </c>
      <c r="AI26" s="459"/>
      <c r="AJ26" s="459"/>
      <c r="AK26" s="459"/>
      <c r="AL26" s="501"/>
      <c r="AM26" s="458" t="s">
        <v>182</v>
      </c>
      <c r="AN26" s="459"/>
      <c r="AO26" s="459"/>
      <c r="AP26" s="459"/>
      <c r="AQ26" s="459"/>
      <c r="AR26" s="501"/>
      <c r="AS26" s="458" t="s">
        <v>183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148</v>
      </c>
      <c r="BO26" s="408"/>
      <c r="BP26" s="408"/>
      <c r="BQ26" s="408"/>
      <c r="BR26" s="408"/>
      <c r="BS26" s="408"/>
      <c r="BT26" s="408"/>
      <c r="BU26" s="409"/>
      <c r="BV26" s="407" t="s">
        <v>148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2640</v>
      </c>
      <c r="R27" s="459"/>
      <c r="S27" s="459"/>
      <c r="T27" s="459"/>
      <c r="U27" s="459"/>
      <c r="V27" s="501"/>
      <c r="W27" s="553"/>
      <c r="X27" s="554"/>
      <c r="Y27" s="555"/>
      <c r="Z27" s="457" t="s">
        <v>186</v>
      </c>
      <c r="AA27" s="437"/>
      <c r="AB27" s="437"/>
      <c r="AC27" s="437"/>
      <c r="AD27" s="437"/>
      <c r="AE27" s="437"/>
      <c r="AF27" s="437"/>
      <c r="AG27" s="438"/>
      <c r="AH27" s="458" t="s">
        <v>148</v>
      </c>
      <c r="AI27" s="459"/>
      <c r="AJ27" s="459"/>
      <c r="AK27" s="459"/>
      <c r="AL27" s="501"/>
      <c r="AM27" s="458" t="s">
        <v>148</v>
      </c>
      <c r="AN27" s="459"/>
      <c r="AO27" s="459"/>
      <c r="AP27" s="459"/>
      <c r="AQ27" s="459"/>
      <c r="AR27" s="501"/>
      <c r="AS27" s="458" t="s">
        <v>131</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2277</v>
      </c>
      <c r="BO27" s="527"/>
      <c r="BP27" s="527"/>
      <c r="BQ27" s="527"/>
      <c r="BR27" s="527"/>
      <c r="BS27" s="527"/>
      <c r="BT27" s="527"/>
      <c r="BU27" s="528"/>
      <c r="BV27" s="526">
        <v>2277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1860</v>
      </c>
      <c r="R28" s="459"/>
      <c r="S28" s="459"/>
      <c r="T28" s="459"/>
      <c r="U28" s="459"/>
      <c r="V28" s="501"/>
      <c r="W28" s="553"/>
      <c r="X28" s="554"/>
      <c r="Y28" s="555"/>
      <c r="Z28" s="457" t="s">
        <v>189</v>
      </c>
      <c r="AA28" s="437"/>
      <c r="AB28" s="437"/>
      <c r="AC28" s="437"/>
      <c r="AD28" s="437"/>
      <c r="AE28" s="437"/>
      <c r="AF28" s="437"/>
      <c r="AG28" s="438"/>
      <c r="AH28" s="458" t="s">
        <v>131</v>
      </c>
      <c r="AI28" s="459"/>
      <c r="AJ28" s="459"/>
      <c r="AK28" s="459"/>
      <c r="AL28" s="501"/>
      <c r="AM28" s="458" t="s">
        <v>148</v>
      </c>
      <c r="AN28" s="459"/>
      <c r="AO28" s="459"/>
      <c r="AP28" s="459"/>
      <c r="AQ28" s="459"/>
      <c r="AR28" s="501"/>
      <c r="AS28" s="458" t="s">
        <v>131</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1546944</v>
      </c>
      <c r="BO28" s="371"/>
      <c r="BP28" s="371"/>
      <c r="BQ28" s="371"/>
      <c r="BR28" s="371"/>
      <c r="BS28" s="371"/>
      <c r="BT28" s="371"/>
      <c r="BU28" s="372"/>
      <c r="BV28" s="370">
        <v>1820098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191</v>
      </c>
      <c r="F29" s="437"/>
      <c r="G29" s="437"/>
      <c r="H29" s="437"/>
      <c r="I29" s="437"/>
      <c r="J29" s="437"/>
      <c r="K29" s="438"/>
      <c r="L29" s="458">
        <v>10</v>
      </c>
      <c r="M29" s="459"/>
      <c r="N29" s="459"/>
      <c r="O29" s="459"/>
      <c r="P29" s="501"/>
      <c r="Q29" s="458">
        <v>1700</v>
      </c>
      <c r="R29" s="459"/>
      <c r="S29" s="459"/>
      <c r="T29" s="459"/>
      <c r="U29" s="459"/>
      <c r="V29" s="501"/>
      <c r="W29" s="556"/>
      <c r="X29" s="557"/>
      <c r="Y29" s="558"/>
      <c r="Z29" s="457" t="s">
        <v>192</v>
      </c>
      <c r="AA29" s="437"/>
      <c r="AB29" s="437"/>
      <c r="AC29" s="437"/>
      <c r="AD29" s="437"/>
      <c r="AE29" s="437"/>
      <c r="AF29" s="437"/>
      <c r="AG29" s="438"/>
      <c r="AH29" s="458">
        <v>60</v>
      </c>
      <c r="AI29" s="459"/>
      <c r="AJ29" s="459"/>
      <c r="AK29" s="459"/>
      <c r="AL29" s="501"/>
      <c r="AM29" s="458">
        <v>170100</v>
      </c>
      <c r="AN29" s="459"/>
      <c r="AO29" s="459"/>
      <c r="AP29" s="459"/>
      <c r="AQ29" s="459"/>
      <c r="AR29" s="501"/>
      <c r="AS29" s="458">
        <v>2835</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221672</v>
      </c>
      <c r="BO29" s="408"/>
      <c r="BP29" s="408"/>
      <c r="BQ29" s="408"/>
      <c r="BR29" s="408"/>
      <c r="BS29" s="408"/>
      <c r="BT29" s="408"/>
      <c r="BU29" s="409"/>
      <c r="BV29" s="407">
        <v>223956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95.2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1342700</v>
      </c>
      <c r="BO30" s="527"/>
      <c r="BP30" s="527"/>
      <c r="BQ30" s="527"/>
      <c r="BR30" s="527"/>
      <c r="BS30" s="527"/>
      <c r="BT30" s="527"/>
      <c r="BU30" s="528"/>
      <c r="BV30" s="526">
        <v>1038564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204</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小海町国民健康保険事業特別会計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小海町水道事業特別会計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佐久広域連合一般会計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小海町開発公社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小海町介護保険事業特別会計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佐久広域連合消防特別会計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小海町後期高齢者医療特別会計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佐久広域連合特別養護老人ホーム特別会計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佐久広域連合救護施設特別会計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南佐久環境衛生組合一般会計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南佐久環境衛生組合下水道事業特別会計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小海町北相木村南相木村中学校組合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長野県市町村総合事務組合一般会計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長野県市町村総合事務組合非常勤職員公務災害補償特別会計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長野県市町村自治振興組合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QNev9gZnM1mN350L1Ll5vlKErnmSP8tUk8uPW7L6732Tcc2Hkaa/8K8WQGDO8Iv7a8Z5l4EQzn/vQTgcAhP53A==" saltValue="z7jqemMsSJvRCN7kMq4Jz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4" zoomScaleSheetLayoutView="100" workbookViewId="0">
      <selection activeCell="AK81" sqref="AK81:AO8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567</v>
      </c>
      <c r="D34" s="1151"/>
      <c r="E34" s="1152"/>
      <c r="F34" s="32">
        <v>8.4499999999999993</v>
      </c>
      <c r="G34" s="33">
        <v>14.29</v>
      </c>
      <c r="H34" s="33">
        <v>15.08</v>
      </c>
      <c r="I34" s="33">
        <v>19.23</v>
      </c>
      <c r="J34" s="34">
        <v>11.74</v>
      </c>
      <c r="K34" s="22"/>
      <c r="L34" s="22"/>
      <c r="M34" s="22"/>
      <c r="N34" s="22"/>
      <c r="O34" s="22"/>
      <c r="P34" s="22"/>
    </row>
    <row r="35" spans="1:16" ht="39" customHeight="1" x14ac:dyDescent="0.15">
      <c r="A35" s="22"/>
      <c r="B35" s="35"/>
      <c r="C35" s="1145" t="s">
        <v>568</v>
      </c>
      <c r="D35" s="1146"/>
      <c r="E35" s="1147"/>
      <c r="F35" s="36">
        <v>4.4000000000000004</v>
      </c>
      <c r="G35" s="37">
        <v>4.58</v>
      </c>
      <c r="H35" s="37">
        <v>5.19</v>
      </c>
      <c r="I35" s="37">
        <v>5.57</v>
      </c>
      <c r="J35" s="38">
        <v>4.82</v>
      </c>
      <c r="K35" s="22"/>
      <c r="L35" s="22"/>
      <c r="M35" s="22"/>
      <c r="N35" s="22"/>
      <c r="O35" s="22"/>
      <c r="P35" s="22"/>
    </row>
    <row r="36" spans="1:16" ht="39" customHeight="1" x14ac:dyDescent="0.15">
      <c r="A36" s="22"/>
      <c r="B36" s="35"/>
      <c r="C36" s="1145" t="s">
        <v>569</v>
      </c>
      <c r="D36" s="1146"/>
      <c r="E36" s="1147"/>
      <c r="F36" s="36">
        <v>1.68</v>
      </c>
      <c r="G36" s="37">
        <v>1.05</v>
      </c>
      <c r="H36" s="37">
        <v>1.21</v>
      </c>
      <c r="I36" s="37">
        <v>0.89</v>
      </c>
      <c r="J36" s="38">
        <v>0.75</v>
      </c>
      <c r="K36" s="22"/>
      <c r="L36" s="22"/>
      <c r="M36" s="22"/>
      <c r="N36" s="22"/>
      <c r="O36" s="22"/>
      <c r="P36" s="22"/>
    </row>
    <row r="37" spans="1:16" ht="39" customHeight="1" x14ac:dyDescent="0.15">
      <c r="A37" s="22"/>
      <c r="B37" s="35"/>
      <c r="C37" s="1145" t="s">
        <v>570</v>
      </c>
      <c r="D37" s="1146"/>
      <c r="E37" s="1147"/>
      <c r="F37" s="36">
        <v>0.37</v>
      </c>
      <c r="G37" s="37">
        <v>0.45</v>
      </c>
      <c r="H37" s="37">
        <v>0.34</v>
      </c>
      <c r="I37" s="37">
        <v>0.82</v>
      </c>
      <c r="J37" s="38">
        <v>0.59</v>
      </c>
      <c r="K37" s="22"/>
      <c r="L37" s="22"/>
      <c r="M37" s="22"/>
      <c r="N37" s="22"/>
      <c r="O37" s="22"/>
      <c r="P37" s="22"/>
    </row>
    <row r="38" spans="1:16" ht="39" customHeight="1" x14ac:dyDescent="0.15">
      <c r="A38" s="22"/>
      <c r="B38" s="35"/>
      <c r="C38" s="1145" t="s">
        <v>571</v>
      </c>
      <c r="D38" s="1146"/>
      <c r="E38" s="1147"/>
      <c r="F38" s="36">
        <v>0</v>
      </c>
      <c r="G38" s="37">
        <v>0</v>
      </c>
      <c r="H38" s="37">
        <v>0</v>
      </c>
      <c r="I38" s="37">
        <v>0</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573</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mHVVFPvIINb1/IhGu551vw2M8K8/5C2NIFlwHX9yQeMwATheljdZ36aEC3slooBZj2Yso8I81Pa/OSD89MYBQ==" saltValue="gJIoInHSRc91AhgOHLI/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22" zoomScaleSheetLayoutView="55" workbookViewId="0">
      <selection activeCell="AK81" sqref="AK81:AO8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457</v>
      </c>
      <c r="L45" s="60">
        <v>459</v>
      </c>
      <c r="M45" s="60">
        <v>461</v>
      </c>
      <c r="N45" s="60">
        <v>485</v>
      </c>
      <c r="O45" s="61">
        <v>477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15</v>
      </c>
      <c r="F48" s="1161"/>
      <c r="G48" s="1161"/>
      <c r="H48" s="1161"/>
      <c r="I48" s="1161"/>
      <c r="J48" s="1162"/>
      <c r="K48" s="63">
        <v>7</v>
      </c>
      <c r="L48" s="64">
        <v>6</v>
      </c>
      <c r="M48" s="64">
        <v>7</v>
      </c>
      <c r="N48" s="64">
        <v>6</v>
      </c>
      <c r="O48" s="65">
        <v>6</v>
      </c>
      <c r="P48" s="48"/>
      <c r="Q48" s="48"/>
      <c r="R48" s="48"/>
      <c r="S48" s="48"/>
      <c r="T48" s="48"/>
      <c r="U48" s="48"/>
    </row>
    <row r="49" spans="1:21" ht="30.75" customHeight="1" x14ac:dyDescent="0.15">
      <c r="A49" s="48"/>
      <c r="B49" s="1155"/>
      <c r="C49" s="1156"/>
      <c r="D49" s="62"/>
      <c r="E49" s="1161" t="s">
        <v>16</v>
      </c>
      <c r="F49" s="1161"/>
      <c r="G49" s="1161"/>
      <c r="H49" s="1161"/>
      <c r="I49" s="1161"/>
      <c r="J49" s="1162"/>
      <c r="K49" s="63">
        <v>42</v>
      </c>
      <c r="L49" s="64">
        <v>38</v>
      </c>
      <c r="M49" s="64">
        <v>37</v>
      </c>
      <c r="N49" s="64">
        <v>32</v>
      </c>
      <c r="O49" s="65">
        <v>36</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518</v>
      </c>
      <c r="L50" s="64" t="s">
        <v>518</v>
      </c>
      <c r="M50" s="64" t="s">
        <v>518</v>
      </c>
      <c r="N50" s="64" t="s">
        <v>518</v>
      </c>
      <c r="O50" s="65" t="s">
        <v>518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385</v>
      </c>
      <c r="L52" s="64">
        <v>375</v>
      </c>
      <c r="M52" s="64">
        <v>373</v>
      </c>
      <c r="N52" s="64">
        <v>372</v>
      </c>
      <c r="O52" s="65">
        <v>358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121</v>
      </c>
      <c r="L53" s="69">
        <v>128</v>
      </c>
      <c r="M53" s="69">
        <v>132</v>
      </c>
      <c r="N53" s="69">
        <v>151</v>
      </c>
      <c r="O53" s="70">
        <v>161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Q1ow049FaKOXcgiO16AedLXvcxCgduMpiaPU+DO56eTFDfRVNot214YpVjvBjifVG6hws5Q2m2zEFv/Z8QKIw==" saltValue="vi3mxijTzK9oDqL/+Orcr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7" zoomScaleSheetLayoutView="100" workbookViewId="0">
      <selection activeCell="AK81" sqref="AK81:AO8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84" t="s">
        <v>32</v>
      </c>
      <c r="C41" s="1185"/>
      <c r="D41" s="105"/>
      <c r="E41" s="1190" t="s">
        <v>33</v>
      </c>
      <c r="F41" s="1190"/>
      <c r="G41" s="1190"/>
      <c r="H41" s="1191"/>
      <c r="I41" s="355">
        <v>4273</v>
      </c>
      <c r="J41" s="356">
        <v>4205</v>
      </c>
      <c r="K41" s="356">
        <v>4075</v>
      </c>
      <c r="L41" s="356">
        <v>3954</v>
      </c>
      <c r="M41" s="357">
        <v>3814</v>
      </c>
    </row>
    <row r="42" spans="2:13" ht="27.75" customHeight="1" x14ac:dyDescent="0.15">
      <c r="B42" s="1186"/>
      <c r="C42" s="1187"/>
      <c r="D42" s="106"/>
      <c r="E42" s="1192" t="s">
        <v>34</v>
      </c>
      <c r="F42" s="1192"/>
      <c r="G42" s="1192"/>
      <c r="H42" s="1193"/>
      <c r="I42" s="358" t="s">
        <v>518</v>
      </c>
      <c r="J42" s="359" t="s">
        <v>518</v>
      </c>
      <c r="K42" s="359" t="s">
        <v>518</v>
      </c>
      <c r="L42" s="359" t="s">
        <v>518</v>
      </c>
      <c r="M42" s="360" t="s">
        <v>518</v>
      </c>
    </row>
    <row r="43" spans="2:13" ht="27.75" customHeight="1" x14ac:dyDescent="0.15">
      <c r="B43" s="1186"/>
      <c r="C43" s="1187"/>
      <c r="D43" s="106"/>
      <c r="E43" s="1192" t="s">
        <v>35</v>
      </c>
      <c r="F43" s="1192"/>
      <c r="G43" s="1192"/>
      <c r="H43" s="1193"/>
      <c r="I43" s="358">
        <v>52</v>
      </c>
      <c r="J43" s="359">
        <v>47</v>
      </c>
      <c r="K43" s="359">
        <v>45</v>
      </c>
      <c r="L43" s="359">
        <v>40</v>
      </c>
      <c r="M43" s="360">
        <v>35</v>
      </c>
    </row>
    <row r="44" spans="2:13" ht="27.75" customHeight="1" x14ac:dyDescent="0.15">
      <c r="B44" s="1186"/>
      <c r="C44" s="1187"/>
      <c r="D44" s="106"/>
      <c r="E44" s="1192" t="s">
        <v>36</v>
      </c>
      <c r="F44" s="1192"/>
      <c r="G44" s="1192"/>
      <c r="H44" s="1193"/>
      <c r="I44" s="358">
        <v>747</v>
      </c>
      <c r="J44" s="359">
        <v>675</v>
      </c>
      <c r="K44" s="359">
        <v>623</v>
      </c>
      <c r="L44" s="359">
        <v>551</v>
      </c>
      <c r="M44" s="360">
        <v>521</v>
      </c>
    </row>
    <row r="45" spans="2:13" ht="27.75" customHeight="1" x14ac:dyDescent="0.15">
      <c r="B45" s="1186"/>
      <c r="C45" s="1187"/>
      <c r="D45" s="106"/>
      <c r="E45" s="1192" t="s">
        <v>37</v>
      </c>
      <c r="F45" s="1192"/>
      <c r="G45" s="1192"/>
      <c r="H45" s="1193"/>
      <c r="I45" s="358">
        <v>659</v>
      </c>
      <c r="J45" s="359">
        <v>649</v>
      </c>
      <c r="K45" s="359">
        <v>681</v>
      </c>
      <c r="L45" s="359">
        <v>670</v>
      </c>
      <c r="M45" s="360">
        <v>672</v>
      </c>
    </row>
    <row r="46" spans="2:13" ht="27.75" customHeight="1" x14ac:dyDescent="0.15">
      <c r="B46" s="1186"/>
      <c r="C46" s="1187"/>
      <c r="D46" s="107"/>
      <c r="E46" s="1192" t="s">
        <v>38</v>
      </c>
      <c r="F46" s="1192"/>
      <c r="G46" s="1192"/>
      <c r="H46" s="1193"/>
      <c r="I46" s="358" t="s">
        <v>518</v>
      </c>
      <c r="J46" s="359" t="s">
        <v>518</v>
      </c>
      <c r="K46" s="359" t="s">
        <v>518</v>
      </c>
      <c r="L46" s="359" t="s">
        <v>518</v>
      </c>
      <c r="M46" s="360" t="s">
        <v>518</v>
      </c>
    </row>
    <row r="47" spans="2:13" ht="27.75" customHeight="1" x14ac:dyDescent="0.15">
      <c r="B47" s="1186"/>
      <c r="C47" s="1187"/>
      <c r="D47" s="108"/>
      <c r="E47" s="1194" t="s">
        <v>39</v>
      </c>
      <c r="F47" s="1195"/>
      <c r="G47" s="1195"/>
      <c r="H47" s="1196"/>
      <c r="I47" s="358" t="s">
        <v>518</v>
      </c>
      <c r="J47" s="359" t="s">
        <v>518</v>
      </c>
      <c r="K47" s="359" t="s">
        <v>518</v>
      </c>
      <c r="L47" s="359" t="s">
        <v>518</v>
      </c>
      <c r="M47" s="360" t="s">
        <v>518</v>
      </c>
    </row>
    <row r="48" spans="2:13" ht="27.75" customHeight="1" x14ac:dyDescent="0.15">
      <c r="B48" s="1186"/>
      <c r="C48" s="1187"/>
      <c r="D48" s="106"/>
      <c r="E48" s="1192" t="s">
        <v>40</v>
      </c>
      <c r="F48" s="1192"/>
      <c r="G48" s="1192"/>
      <c r="H48" s="1193"/>
      <c r="I48" s="358" t="s">
        <v>518</v>
      </c>
      <c r="J48" s="359" t="s">
        <v>518</v>
      </c>
      <c r="K48" s="359" t="s">
        <v>518</v>
      </c>
      <c r="L48" s="359" t="s">
        <v>518</v>
      </c>
      <c r="M48" s="360" t="s">
        <v>518</v>
      </c>
    </row>
    <row r="49" spans="2:13" ht="27.75" customHeight="1" x14ac:dyDescent="0.15">
      <c r="B49" s="1188"/>
      <c r="C49" s="1189"/>
      <c r="D49" s="106"/>
      <c r="E49" s="1192" t="s">
        <v>41</v>
      </c>
      <c r="F49" s="1192"/>
      <c r="G49" s="1192"/>
      <c r="H49" s="1193"/>
      <c r="I49" s="358" t="s">
        <v>518</v>
      </c>
      <c r="J49" s="359" t="s">
        <v>518</v>
      </c>
      <c r="K49" s="359" t="s">
        <v>518</v>
      </c>
      <c r="L49" s="359" t="s">
        <v>518</v>
      </c>
      <c r="M49" s="360" t="s">
        <v>518</v>
      </c>
    </row>
    <row r="50" spans="2:13" ht="27.75" customHeight="1" x14ac:dyDescent="0.15">
      <c r="B50" s="1197" t="s">
        <v>42</v>
      </c>
      <c r="C50" s="1198"/>
      <c r="D50" s="109"/>
      <c r="E50" s="1192" t="s">
        <v>43</v>
      </c>
      <c r="F50" s="1192"/>
      <c r="G50" s="1192"/>
      <c r="H50" s="1193"/>
      <c r="I50" s="358">
        <v>3463</v>
      </c>
      <c r="J50" s="359">
        <v>3398</v>
      </c>
      <c r="K50" s="359">
        <v>3295</v>
      </c>
      <c r="L50" s="359">
        <v>3285</v>
      </c>
      <c r="M50" s="360">
        <v>3314</v>
      </c>
    </row>
    <row r="51" spans="2:13" ht="27.75" customHeight="1" x14ac:dyDescent="0.15">
      <c r="B51" s="1186"/>
      <c r="C51" s="1187"/>
      <c r="D51" s="106"/>
      <c r="E51" s="1192" t="s">
        <v>44</v>
      </c>
      <c r="F51" s="1192"/>
      <c r="G51" s="1192"/>
      <c r="H51" s="1193"/>
      <c r="I51" s="358">
        <v>10</v>
      </c>
      <c r="J51" s="359">
        <v>7</v>
      </c>
      <c r="K51" s="359" t="s">
        <v>518</v>
      </c>
      <c r="L51" s="359" t="s">
        <v>518</v>
      </c>
      <c r="M51" s="360" t="s">
        <v>518</v>
      </c>
    </row>
    <row r="52" spans="2:13" ht="27.75" customHeight="1" x14ac:dyDescent="0.15">
      <c r="B52" s="1188"/>
      <c r="C52" s="1189"/>
      <c r="D52" s="106"/>
      <c r="E52" s="1192" t="s">
        <v>45</v>
      </c>
      <c r="F52" s="1192"/>
      <c r="G52" s="1192"/>
      <c r="H52" s="1193"/>
      <c r="I52" s="358">
        <v>3343</v>
      </c>
      <c r="J52" s="359">
        <v>3344</v>
      </c>
      <c r="K52" s="359">
        <v>2959</v>
      </c>
      <c r="L52" s="359">
        <v>2823</v>
      </c>
      <c r="M52" s="360">
        <v>3550</v>
      </c>
    </row>
    <row r="53" spans="2:13" ht="27.75" customHeight="1" thickBot="1" x14ac:dyDescent="0.2">
      <c r="B53" s="1199" t="s">
        <v>46</v>
      </c>
      <c r="C53" s="1200"/>
      <c r="D53" s="110"/>
      <c r="E53" s="1201" t="s">
        <v>47</v>
      </c>
      <c r="F53" s="1201"/>
      <c r="G53" s="1201"/>
      <c r="H53" s="1202"/>
      <c r="I53" s="361">
        <v>-1085</v>
      </c>
      <c r="J53" s="362">
        <v>-1172</v>
      </c>
      <c r="K53" s="362">
        <v>-830</v>
      </c>
      <c r="L53" s="362">
        <v>-893</v>
      </c>
      <c r="M53" s="363">
        <v>-1821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fLNOrglZekn3JwaGy04tlzFu8j0H+Ryy4pusKjK7MDqsMlu/JW+1baTpWQL8JrWRmYfSMEUz0z4ZRTxL7wHKA==" saltValue="Rw/sEQAW9g0yr9whLQRu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AK81" sqref="AK81:AO8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1939</v>
      </c>
      <c r="G55" s="122">
        <v>1820</v>
      </c>
      <c r="H55" s="123">
        <v>1547</v>
      </c>
    </row>
    <row r="56" spans="2:8" ht="52.5" customHeight="1" x14ac:dyDescent="0.15">
      <c r="B56" s="124"/>
      <c r="C56" s="1213" t="s">
        <v>51</v>
      </c>
      <c r="D56" s="1213"/>
      <c r="E56" s="1214"/>
      <c r="F56" s="125">
        <v>208</v>
      </c>
      <c r="G56" s="125">
        <v>224</v>
      </c>
      <c r="H56" s="126">
        <v>222</v>
      </c>
    </row>
    <row r="57" spans="2:8" ht="53.25" customHeight="1" x14ac:dyDescent="0.15">
      <c r="B57" s="124"/>
      <c r="C57" s="1215" t="s">
        <v>52</v>
      </c>
      <c r="D57" s="1215"/>
      <c r="E57" s="1216"/>
      <c r="F57" s="127">
        <v>905</v>
      </c>
      <c r="G57" s="127">
        <v>1039</v>
      </c>
      <c r="H57" s="128">
        <v>1343</v>
      </c>
    </row>
    <row r="58" spans="2:8" ht="45.75" customHeight="1" x14ac:dyDescent="0.15">
      <c r="B58" s="129"/>
      <c r="C58" s="1203" t="s">
        <v>602</v>
      </c>
      <c r="D58" s="1204"/>
      <c r="E58" s="1205"/>
      <c r="F58" s="130">
        <v>895</v>
      </c>
      <c r="G58" s="130">
        <v>1017</v>
      </c>
      <c r="H58" s="131">
        <v>1316</v>
      </c>
    </row>
    <row r="59" spans="2:8" ht="45.75" customHeight="1" x14ac:dyDescent="0.15">
      <c r="B59" s="129"/>
      <c r="C59" s="1203" t="s">
        <v>603</v>
      </c>
      <c r="D59" s="1204"/>
      <c r="E59" s="1205"/>
      <c r="F59" s="130">
        <v>10</v>
      </c>
      <c r="G59" s="130">
        <v>21</v>
      </c>
      <c r="H59" s="131">
        <v>27</v>
      </c>
    </row>
    <row r="60" spans="2:8" ht="45.75" customHeight="1" x14ac:dyDescent="0.15">
      <c r="B60" s="129"/>
      <c r="C60" s="1203"/>
      <c r="D60" s="1204"/>
      <c r="E60" s="1205"/>
      <c r="F60" s="130"/>
      <c r="G60" s="130"/>
      <c r="H60" s="131"/>
    </row>
    <row r="61" spans="2:8" ht="45.75" customHeight="1" x14ac:dyDescent="0.15">
      <c r="B61" s="129"/>
      <c r="C61" s="1203"/>
      <c r="D61" s="1204"/>
      <c r="E61" s="1205"/>
      <c r="F61" s="130"/>
      <c r="G61" s="130"/>
      <c r="H61" s="131"/>
    </row>
    <row r="62" spans="2:8" ht="45.75" customHeight="1" thickBot="1" x14ac:dyDescent="0.2">
      <c r="B62" s="132"/>
      <c r="C62" s="1206"/>
      <c r="D62" s="1207"/>
      <c r="E62" s="1208"/>
      <c r="F62" s="133"/>
      <c r="G62" s="133"/>
      <c r="H62" s="134"/>
    </row>
    <row r="63" spans="2:8" ht="52.5" customHeight="1" thickBot="1" x14ac:dyDescent="0.2">
      <c r="B63" s="135"/>
      <c r="C63" s="1209" t="s">
        <v>53</v>
      </c>
      <c r="D63" s="1209"/>
      <c r="E63" s="1210"/>
      <c r="F63" s="136">
        <v>3053</v>
      </c>
      <c r="G63" s="136">
        <v>3083</v>
      </c>
      <c r="H63" s="137">
        <v>3111</v>
      </c>
    </row>
    <row r="64" spans="2:8" x14ac:dyDescent="0.15"/>
  </sheetData>
  <sheetProtection algorithmName="SHA-512" hashValue="l+ZwMRyjvAE0zYGD5VUoEI5eN4cab2iuQXe2cTMGLwUt9yywUIc8ihct3+2STvVQxOZsyFXvIzsFS71cCFJ4Tw==" saltValue="95nm3Xxnx1zFuiIrsEL1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101475</v>
      </c>
      <c r="E3" s="156"/>
      <c r="F3" s="157">
        <v>271581</v>
      </c>
      <c r="G3" s="158"/>
      <c r="H3" s="159"/>
    </row>
    <row r="4" spans="1:8" x14ac:dyDescent="0.15">
      <c r="A4" s="160"/>
      <c r="B4" s="161"/>
      <c r="C4" s="162"/>
      <c r="D4" s="163">
        <v>69243</v>
      </c>
      <c r="E4" s="164"/>
      <c r="F4" s="165">
        <v>117844</v>
      </c>
      <c r="G4" s="166"/>
      <c r="H4" s="167"/>
    </row>
    <row r="5" spans="1:8" x14ac:dyDescent="0.15">
      <c r="A5" s="148" t="s">
        <v>552</v>
      </c>
      <c r="B5" s="153"/>
      <c r="C5" s="154"/>
      <c r="D5" s="155">
        <v>133815</v>
      </c>
      <c r="E5" s="156"/>
      <c r="F5" s="157">
        <v>268375</v>
      </c>
      <c r="G5" s="158"/>
      <c r="H5" s="159"/>
    </row>
    <row r="6" spans="1:8" x14ac:dyDescent="0.15">
      <c r="A6" s="160"/>
      <c r="B6" s="161"/>
      <c r="C6" s="162"/>
      <c r="D6" s="163">
        <v>78882</v>
      </c>
      <c r="E6" s="164"/>
      <c r="F6" s="165">
        <v>119602</v>
      </c>
      <c r="G6" s="166"/>
      <c r="H6" s="167"/>
    </row>
    <row r="7" spans="1:8" x14ac:dyDescent="0.15">
      <c r="A7" s="148" t="s">
        <v>553</v>
      </c>
      <c r="B7" s="153"/>
      <c r="C7" s="154"/>
      <c r="D7" s="155">
        <v>125875</v>
      </c>
      <c r="E7" s="156"/>
      <c r="F7" s="157">
        <v>301035</v>
      </c>
      <c r="G7" s="158"/>
      <c r="H7" s="159"/>
    </row>
    <row r="8" spans="1:8" x14ac:dyDescent="0.15">
      <c r="A8" s="160"/>
      <c r="B8" s="161"/>
      <c r="C8" s="162"/>
      <c r="D8" s="163">
        <v>94502</v>
      </c>
      <c r="E8" s="164"/>
      <c r="F8" s="165">
        <v>154376</v>
      </c>
      <c r="G8" s="166"/>
      <c r="H8" s="167"/>
    </row>
    <row r="9" spans="1:8" x14ac:dyDescent="0.15">
      <c r="A9" s="148" t="s">
        <v>554</v>
      </c>
      <c r="B9" s="153"/>
      <c r="C9" s="154"/>
      <c r="D9" s="155">
        <v>119012</v>
      </c>
      <c r="E9" s="156"/>
      <c r="F9" s="157">
        <v>277467</v>
      </c>
      <c r="G9" s="158"/>
      <c r="H9" s="159"/>
    </row>
    <row r="10" spans="1:8" x14ac:dyDescent="0.15">
      <c r="A10" s="160"/>
      <c r="B10" s="161"/>
      <c r="C10" s="162"/>
      <c r="D10" s="163">
        <v>96106</v>
      </c>
      <c r="E10" s="164"/>
      <c r="F10" s="165">
        <v>128378</v>
      </c>
      <c r="G10" s="166"/>
      <c r="H10" s="167"/>
    </row>
    <row r="11" spans="1:8" x14ac:dyDescent="0.15">
      <c r="A11" s="148" t="s">
        <v>555</v>
      </c>
      <c r="B11" s="153"/>
      <c r="C11" s="154"/>
      <c r="D11" s="155">
        <v>192652</v>
      </c>
      <c r="E11" s="156"/>
      <c r="F11" s="157">
        <v>282256</v>
      </c>
      <c r="G11" s="158"/>
      <c r="H11" s="159"/>
    </row>
    <row r="12" spans="1:8" x14ac:dyDescent="0.15">
      <c r="A12" s="160"/>
      <c r="B12" s="161"/>
      <c r="C12" s="168"/>
      <c r="D12" s="163">
        <v>86200</v>
      </c>
      <c r="E12" s="164"/>
      <c r="F12" s="165">
        <v>145453</v>
      </c>
      <c r="G12" s="166"/>
      <c r="H12" s="167"/>
    </row>
    <row r="13" spans="1:8" x14ac:dyDescent="0.15">
      <c r="A13" s="148"/>
      <c r="B13" s="153"/>
      <c r="C13" s="169"/>
      <c r="D13" s="170">
        <v>134566</v>
      </c>
      <c r="E13" s="171"/>
      <c r="F13" s="172">
        <v>280143</v>
      </c>
      <c r="G13" s="173"/>
      <c r="H13" s="159"/>
    </row>
    <row r="14" spans="1:8" x14ac:dyDescent="0.15">
      <c r="A14" s="160"/>
      <c r="B14" s="161"/>
      <c r="C14" s="162"/>
      <c r="D14" s="163">
        <v>84987</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8.4600000000000009</v>
      </c>
      <c r="C19" s="174">
        <f>ROUND(VALUE(SUBSTITUTE(実質収支比率等に係る経年分析!G$48,"▲","-")),2)</f>
        <v>14.29</v>
      </c>
      <c r="D19" s="174">
        <f>ROUND(VALUE(SUBSTITUTE(実質収支比率等に係る経年分析!H$48,"▲","-")),2)</f>
        <v>15.08</v>
      </c>
      <c r="E19" s="174">
        <f>ROUND(VALUE(SUBSTITUTE(実質収支比率等に係る経年分析!I$48,"▲","-")),2)</f>
        <v>19.239999999999998</v>
      </c>
      <c r="F19" s="174">
        <f>ROUND(VALUE(SUBSTITUTE(実質収支比率等に係る経年分析!J$48,"▲","-")),2)</f>
        <v>11.74</v>
      </c>
    </row>
    <row r="20" spans="1:11" x14ac:dyDescent="0.15">
      <c r="A20" s="174" t="s">
        <v>57</v>
      </c>
      <c r="B20" s="174">
        <f>ROUND(VALUE(SUBSTITUTE(実質収支比率等に係る経年分析!F$47,"▲","-")),2)</f>
        <v>94.48</v>
      </c>
      <c r="C20" s="174">
        <f>ROUND(VALUE(SUBSTITUTE(実質収支比率等に係る経年分析!G$47,"▲","-")),2)</f>
        <v>91.53</v>
      </c>
      <c r="D20" s="174">
        <f>ROUND(VALUE(SUBSTITUTE(実質収支比率等に係る経年分析!H$47,"▲","-")),2)</f>
        <v>77.56</v>
      </c>
      <c r="E20" s="174">
        <f>ROUND(VALUE(SUBSTITUTE(実質収支比率等に係る経年分析!I$47,"▲","-")),2)</f>
        <v>67.37</v>
      </c>
      <c r="F20" s="174">
        <f>ROUND(VALUE(SUBSTITUTE(実質収支比率等に係る経年分析!J$47,"▲","-")),2)</f>
        <v>59.23</v>
      </c>
    </row>
    <row r="21" spans="1:11" x14ac:dyDescent="0.15">
      <c r="A21" s="174" t="s">
        <v>58</v>
      </c>
      <c r="B21" s="174">
        <f>IF(ISNUMBER(VALUE(SUBSTITUTE(実質収支比率等に係る経年分析!F$49,"▲","-"))),ROUND(VALUE(SUBSTITUTE(実質収支比率等に係る経年分析!F$49,"▲","-")),2),NA())</f>
        <v>1.45</v>
      </c>
      <c r="C21" s="174">
        <f>IF(ISNUMBER(VALUE(SUBSTITUTE(実質収支比率等に係る経年分析!G$49,"▲","-"))),ROUND(VALUE(SUBSTITUTE(実質収支比率等に係る経年分析!G$49,"▲","-")),2),NA())</f>
        <v>2.95</v>
      </c>
      <c r="D21" s="174">
        <f>IF(ISNUMBER(VALUE(SUBSTITUTE(実質収支比率等に係る経年分析!H$49,"▲","-"))),ROUND(VALUE(SUBSTITUTE(実質収支比率等に係る経年分析!H$49,"▲","-")),2),NA())</f>
        <v>-6.65</v>
      </c>
      <c r="E21" s="174">
        <f>IF(ISNUMBER(VALUE(SUBSTITUTE(実質収支比率等に係る経年分析!I$49,"▲","-"))),ROUND(VALUE(SUBSTITUTE(実質収支比率等に係る経年分析!I$49,"▲","-")),2),NA())</f>
        <v>0.87</v>
      </c>
      <c r="F21" s="174">
        <f>IF(ISNUMBER(VALUE(SUBSTITUTE(実質収支比率等に係る経年分析!J$49,"▲","-"))),ROUND(VALUE(SUBSTITUTE(実質収支比率等に係る経年分析!J$49,"▲","-")),2),NA())</f>
        <v>-18.61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小海町後期高齢者医療特別会計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小海町介護保険事業特別会計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0.59</v>
      </c>
    </row>
    <row r="34" spans="1:16" x14ac:dyDescent="0.15">
      <c r="A34" s="175" t="str">
        <f>IF(連結実質赤字比率に係る赤字・黒字の構成分析!C$36="",NA(),連結実質赤字比率に係る赤字・黒字の構成分析!C$36)</f>
        <v>小海町国民健康保険事業特別会計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0.75</v>
      </c>
    </row>
    <row r="35" spans="1:16" x14ac:dyDescent="0.15">
      <c r="A35" s="175" t="str">
        <f>IF(連結実質赤字比率に係る赤字・黒字の構成分析!C$35="",NA(),連結実質赤字比率に係る赤字・黒字の構成分析!C$35)</f>
        <v>小海町水道事業特別会計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4.4000000000000004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5.57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8.4499999999999993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11.74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385</v>
      </c>
      <c r="E42" s="176"/>
      <c r="F42" s="176"/>
      <c r="G42" s="176">
        <f>'実質公債費比率（分子）の構造'!L$52</f>
        <v>375</v>
      </c>
      <c r="H42" s="176"/>
      <c r="I42" s="176"/>
      <c r="J42" s="176">
        <f>'実質公債費比率（分子）の構造'!M$52</f>
        <v>373</v>
      </c>
      <c r="K42" s="176"/>
      <c r="L42" s="176"/>
      <c r="M42" s="176">
        <f>'実質公債費比率（分子）の構造'!N$52</f>
        <v>372</v>
      </c>
      <c r="N42" s="176"/>
      <c r="O42" s="176"/>
      <c r="P42" s="176">
        <f>'実質公債費比率（分子）の構造'!O$52</f>
        <v>358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42</v>
      </c>
      <c r="C45" s="176"/>
      <c r="D45" s="176"/>
      <c r="E45" s="176">
        <f>'実質公債費比率（分子）の構造'!L$49</f>
        <v>38</v>
      </c>
      <c r="F45" s="176"/>
      <c r="G45" s="176"/>
      <c r="H45" s="176">
        <f>'実質公債費比率（分子）の構造'!M$49</f>
        <v>37</v>
      </c>
      <c r="I45" s="176"/>
      <c r="J45" s="176"/>
      <c r="K45" s="176">
        <f>'実質公債費比率（分子）の構造'!N$49</f>
        <v>32</v>
      </c>
      <c r="L45" s="176"/>
      <c r="M45" s="176"/>
      <c r="N45" s="176">
        <f>'実質公債費比率（分子）の構造'!O$49</f>
        <v>36</v>
      </c>
      <c r="O45" s="176"/>
      <c r="P45" s="176"/>
    </row>
    <row r="46" spans="1:16" x14ac:dyDescent="0.15">
      <c r="A46" s="176" t="s">
        <v>69</v>
      </c>
      <c r="B46" s="176">
        <f>'実質公債費比率（分子）の構造'!K$48</f>
        <v>7</v>
      </c>
      <c r="C46" s="176"/>
      <c r="D46" s="176"/>
      <c r="E46" s="176">
        <f>'実質公債費比率（分子）の構造'!L$48</f>
        <v>6</v>
      </c>
      <c r="F46" s="176"/>
      <c r="G46" s="176"/>
      <c r="H46" s="176">
        <f>'実質公債費比率（分子）の構造'!M$48</f>
        <v>7</v>
      </c>
      <c r="I46" s="176"/>
      <c r="J46" s="176"/>
      <c r="K46" s="176">
        <f>'実質公債費比率（分子）の構造'!N$48</f>
        <v>6</v>
      </c>
      <c r="L46" s="176"/>
      <c r="M46" s="176"/>
      <c r="N46" s="176">
        <f>'実質公債費比率（分子）の構造'!O$48</f>
        <v>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457</v>
      </c>
      <c r="C49" s="176"/>
      <c r="D49" s="176"/>
      <c r="E49" s="176">
        <f>'実質公債費比率（分子）の構造'!L$45</f>
        <v>459</v>
      </c>
      <c r="F49" s="176"/>
      <c r="G49" s="176"/>
      <c r="H49" s="176">
        <f>'実質公債費比率（分子）の構造'!M$45</f>
        <v>461</v>
      </c>
      <c r="I49" s="176"/>
      <c r="J49" s="176"/>
      <c r="K49" s="176">
        <f>'実質公債費比率（分子）の構造'!N$45</f>
        <v>485</v>
      </c>
      <c r="L49" s="176"/>
      <c r="M49" s="176"/>
      <c r="N49" s="176">
        <f>'実質公債費比率（分子）の構造'!O$45</f>
        <v>477</v>
      </c>
      <c r="O49" s="176"/>
      <c r="P49" s="176"/>
    </row>
    <row r="50" spans="1:16" x14ac:dyDescent="0.15">
      <c r="A50" s="176" t="s">
        <v>73</v>
      </c>
      <c r="B50" s="176" t="e">
        <f>NA()</f>
        <v>#N/A</v>
      </c>
      <c r="C50" s="176">
        <f>IF(ISNUMBER('実質公債費比率（分子）の構造'!K$53),'実質公債費比率（分子）の構造'!K$53,NA())</f>
        <v>121</v>
      </c>
      <c r="D50" s="176" t="e">
        <f>NA()</f>
        <v>#N/A</v>
      </c>
      <c r="E50" s="176" t="e">
        <f>NA()</f>
        <v>#N/A</v>
      </c>
      <c r="F50" s="176">
        <f>IF(ISNUMBER('実質公債費比率（分子）の構造'!L$53),'実質公債費比率（分子）の構造'!L$53,NA())</f>
        <v>128</v>
      </c>
      <c r="G50" s="176" t="e">
        <f>NA()</f>
        <v>#N/A</v>
      </c>
      <c r="H50" s="176" t="e">
        <f>NA()</f>
        <v>#N/A</v>
      </c>
      <c r="I50" s="176">
        <f>IF(ISNUMBER('実質公債費比率（分子）の構造'!M$53),'実質公債費比率（分子）の構造'!M$53,NA())</f>
        <v>132</v>
      </c>
      <c r="J50" s="176" t="e">
        <f>NA()</f>
        <v>#N/A</v>
      </c>
      <c r="K50" s="176" t="e">
        <f>NA()</f>
        <v>#N/A</v>
      </c>
      <c r="L50" s="176">
        <f>IF(ISNUMBER('実質公債費比率（分子）の構造'!N$53),'実質公債費比率（分子）の構造'!N$53,NA())</f>
        <v>151</v>
      </c>
      <c r="M50" s="176" t="e">
        <f>NA()</f>
        <v>#N/A</v>
      </c>
      <c r="N50" s="176" t="e">
        <f>NA()</f>
        <v>#N/A</v>
      </c>
      <c r="O50" s="176">
        <f>IF(ISNUMBER('実質公債費比率（分子）の構造'!O$53),'実質公債費比率（分子）の構造'!O$53,NA())</f>
        <v>161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3343</v>
      </c>
      <c r="E56" s="175"/>
      <c r="F56" s="175"/>
      <c r="G56" s="175">
        <f>'将来負担比率（分子）の構造'!J$52</f>
        <v>3344</v>
      </c>
      <c r="H56" s="175"/>
      <c r="I56" s="175"/>
      <c r="J56" s="175">
        <f>'将来負担比率（分子）の構造'!K$52</f>
        <v>2959</v>
      </c>
      <c r="K56" s="175"/>
      <c r="L56" s="175"/>
      <c r="M56" s="175">
        <f>'将来負担比率（分子）の構造'!L$52</f>
        <v>2823</v>
      </c>
      <c r="N56" s="175"/>
      <c r="O56" s="175"/>
      <c r="P56" s="175">
        <f>'将来負担比率（分子）の構造'!M$52</f>
        <v>3550</v>
      </c>
    </row>
    <row r="57" spans="1:16" x14ac:dyDescent="0.15">
      <c r="A57" s="175" t="s">
        <v>44</v>
      </c>
      <c r="B57" s="175"/>
      <c r="C57" s="175"/>
      <c r="D57" s="175">
        <f>'将来負担比率（分子）の構造'!I$51</f>
        <v>10</v>
      </c>
      <c r="E57" s="175"/>
      <c r="F57" s="175"/>
      <c r="G57" s="175">
        <f>'将来負担比率（分子）の構造'!J$51</f>
        <v>7</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3463</v>
      </c>
      <c r="E58" s="175"/>
      <c r="F58" s="175"/>
      <c r="G58" s="175">
        <f>'将来負担比率（分子）の構造'!J$50</f>
        <v>3398</v>
      </c>
      <c r="H58" s="175"/>
      <c r="I58" s="175"/>
      <c r="J58" s="175">
        <f>'将来負担比率（分子）の構造'!K$50</f>
        <v>3295</v>
      </c>
      <c r="K58" s="175"/>
      <c r="L58" s="175"/>
      <c r="M58" s="175">
        <f>'将来負担比率（分子）の構造'!L$50</f>
        <v>3285</v>
      </c>
      <c r="N58" s="175"/>
      <c r="O58" s="175"/>
      <c r="P58" s="175">
        <f>'将来負担比率（分子）の構造'!M$50</f>
        <v>3314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659</v>
      </c>
      <c r="C62" s="175"/>
      <c r="D62" s="175"/>
      <c r="E62" s="175">
        <f>'将来負担比率（分子）の構造'!J$45</f>
        <v>649</v>
      </c>
      <c r="F62" s="175"/>
      <c r="G62" s="175"/>
      <c r="H62" s="175">
        <f>'将来負担比率（分子）の構造'!K$45</f>
        <v>681</v>
      </c>
      <c r="I62" s="175"/>
      <c r="J62" s="175"/>
      <c r="K62" s="175">
        <f>'将来負担比率（分子）の構造'!L$45</f>
        <v>670</v>
      </c>
      <c r="L62" s="175"/>
      <c r="M62" s="175"/>
      <c r="N62" s="175">
        <f>'将来負担比率（分子）の構造'!M$45</f>
        <v>672</v>
      </c>
      <c r="O62" s="175"/>
      <c r="P62" s="175"/>
    </row>
    <row r="63" spans="1:16" x14ac:dyDescent="0.15">
      <c r="A63" s="175" t="s">
        <v>36</v>
      </c>
      <c r="B63" s="175">
        <f>'将来負担比率（分子）の構造'!I$44</f>
        <v>747</v>
      </c>
      <c r="C63" s="175"/>
      <c r="D63" s="175"/>
      <c r="E63" s="175">
        <f>'将来負担比率（分子）の構造'!J$44</f>
        <v>675</v>
      </c>
      <c r="F63" s="175"/>
      <c r="G63" s="175"/>
      <c r="H63" s="175">
        <f>'将来負担比率（分子）の構造'!K$44</f>
        <v>623</v>
      </c>
      <c r="I63" s="175"/>
      <c r="J63" s="175"/>
      <c r="K63" s="175">
        <f>'将来負担比率（分子）の構造'!L$44</f>
        <v>551</v>
      </c>
      <c r="L63" s="175"/>
      <c r="M63" s="175"/>
      <c r="N63" s="175">
        <f>'将来負担比率（分子）の構造'!M$44</f>
        <v>521</v>
      </c>
      <c r="O63" s="175"/>
      <c r="P63" s="175"/>
    </row>
    <row r="64" spans="1:16" x14ac:dyDescent="0.15">
      <c r="A64" s="175" t="s">
        <v>35</v>
      </c>
      <c r="B64" s="175">
        <f>'将来負担比率（分子）の構造'!I$43</f>
        <v>52</v>
      </c>
      <c r="C64" s="175"/>
      <c r="D64" s="175"/>
      <c r="E64" s="175">
        <f>'将来負担比率（分子）の構造'!J$43</f>
        <v>47</v>
      </c>
      <c r="F64" s="175"/>
      <c r="G64" s="175"/>
      <c r="H64" s="175">
        <f>'将来負担比率（分子）の構造'!K$43</f>
        <v>45</v>
      </c>
      <c r="I64" s="175"/>
      <c r="J64" s="175"/>
      <c r="K64" s="175">
        <f>'将来負担比率（分子）の構造'!L$43</f>
        <v>40</v>
      </c>
      <c r="L64" s="175"/>
      <c r="M64" s="175"/>
      <c r="N64" s="175">
        <f>'将来負担比率（分子）の構造'!M$43</f>
        <v>35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4273</v>
      </c>
      <c r="C66" s="175"/>
      <c r="D66" s="175"/>
      <c r="E66" s="175">
        <f>'将来負担比率（分子）の構造'!J$41</f>
        <v>4205</v>
      </c>
      <c r="F66" s="175"/>
      <c r="G66" s="175"/>
      <c r="H66" s="175">
        <f>'将来負担比率（分子）の構造'!K$41</f>
        <v>4075</v>
      </c>
      <c r="I66" s="175"/>
      <c r="J66" s="175"/>
      <c r="K66" s="175">
        <f>'将来負担比率（分子）の構造'!L$41</f>
        <v>3954</v>
      </c>
      <c r="L66" s="175"/>
      <c r="M66" s="175"/>
      <c r="N66" s="175">
        <f>'将来負担比率（分子）の構造'!M$41</f>
        <v>3814</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1939</v>
      </c>
      <c r="C72" s="179">
        <f>基金残高に係る経年分析!G55</f>
        <v>1820</v>
      </c>
      <c r="D72" s="179">
        <f>基金残高に係る経年分析!H55</f>
        <v>1547</v>
      </c>
    </row>
    <row r="73" spans="1:16" x14ac:dyDescent="0.15">
      <c r="A73" s="178" t="s">
        <v>80</v>
      </c>
      <c r="B73" s="179">
        <f>基金残高に係る経年分析!F56</f>
        <v>208</v>
      </c>
      <c r="C73" s="179">
        <f>基金残高に係る経年分析!G56</f>
        <v>224</v>
      </c>
      <c r="D73" s="179">
        <f>基金残高に係る経年分析!H56</f>
        <v>222</v>
      </c>
    </row>
    <row r="74" spans="1:16" x14ac:dyDescent="0.15">
      <c r="A74" s="178" t="s">
        <v>81</v>
      </c>
      <c r="B74" s="179">
        <f>基金残高に係る経年分析!F57</f>
        <v>905</v>
      </c>
      <c r="C74" s="179">
        <f>基金残高に係る経年分析!G57</f>
        <v>1039</v>
      </c>
      <c r="D74" s="179">
        <f>基金残高に係る経年分析!H57</f>
        <v>1343</v>
      </c>
    </row>
  </sheetData>
  <sheetProtection algorithmName="SHA-512" hashValue="ULPXVXonPS/1Bv8nQKc9SVQvBSCet2RIdHbg1lSpUF2G4gvoW7W81hNB3tb0yw87DJK4CRrLAMiosaVAQegPRw==" saltValue="8PZ9YZ7Pwodlrz4W67DS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593392</v>
      </c>
      <c r="S5" s="613"/>
      <c r="T5" s="613"/>
      <c r="U5" s="613"/>
      <c r="V5" s="613"/>
      <c r="W5" s="613"/>
      <c r="X5" s="613"/>
      <c r="Y5" s="614"/>
      <c r="Z5" s="615">
        <v>11</v>
      </c>
      <c r="AA5" s="615"/>
      <c r="AB5" s="615"/>
      <c r="AC5" s="615"/>
      <c r="AD5" s="616">
        <v>593392</v>
      </c>
      <c r="AE5" s="616"/>
      <c r="AF5" s="616"/>
      <c r="AG5" s="616"/>
      <c r="AH5" s="616"/>
      <c r="AI5" s="616"/>
      <c r="AJ5" s="616"/>
      <c r="AK5" s="616"/>
      <c r="AL5" s="617">
        <v>22.7</v>
      </c>
      <c r="AM5" s="618"/>
      <c r="AN5" s="618"/>
      <c r="AO5" s="619"/>
      <c r="AP5" s="609" t="s">
        <v>234</v>
      </c>
      <c r="AQ5" s="610"/>
      <c r="AR5" s="610"/>
      <c r="AS5" s="610"/>
      <c r="AT5" s="610"/>
      <c r="AU5" s="610"/>
      <c r="AV5" s="610"/>
      <c r="AW5" s="610"/>
      <c r="AX5" s="610"/>
      <c r="AY5" s="610"/>
      <c r="AZ5" s="610"/>
      <c r="BA5" s="610"/>
      <c r="BB5" s="610"/>
      <c r="BC5" s="610"/>
      <c r="BD5" s="610"/>
      <c r="BE5" s="610"/>
      <c r="BF5" s="611"/>
      <c r="BG5" s="623">
        <v>582972</v>
      </c>
      <c r="BH5" s="624"/>
      <c r="BI5" s="624"/>
      <c r="BJ5" s="624"/>
      <c r="BK5" s="624"/>
      <c r="BL5" s="624"/>
      <c r="BM5" s="624"/>
      <c r="BN5" s="625"/>
      <c r="BO5" s="626">
        <v>98.2</v>
      </c>
      <c r="BP5" s="626"/>
      <c r="BQ5" s="626"/>
      <c r="BR5" s="626"/>
      <c r="BS5" s="627">
        <v>4180</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82961</v>
      </c>
      <c r="S6" s="624"/>
      <c r="T6" s="624"/>
      <c r="U6" s="624"/>
      <c r="V6" s="624"/>
      <c r="W6" s="624"/>
      <c r="X6" s="624"/>
      <c r="Y6" s="625"/>
      <c r="Z6" s="626">
        <v>1.5</v>
      </c>
      <c r="AA6" s="626"/>
      <c r="AB6" s="626"/>
      <c r="AC6" s="626"/>
      <c r="AD6" s="627">
        <v>82961</v>
      </c>
      <c r="AE6" s="627"/>
      <c r="AF6" s="627"/>
      <c r="AG6" s="627"/>
      <c r="AH6" s="627"/>
      <c r="AI6" s="627"/>
      <c r="AJ6" s="627"/>
      <c r="AK6" s="627"/>
      <c r="AL6" s="628">
        <v>3.2</v>
      </c>
      <c r="AM6" s="629"/>
      <c r="AN6" s="629"/>
      <c r="AO6" s="630"/>
      <c r="AP6" s="620" t="s">
        <v>239</v>
      </c>
      <c r="AQ6" s="621"/>
      <c r="AR6" s="621"/>
      <c r="AS6" s="621"/>
      <c r="AT6" s="621"/>
      <c r="AU6" s="621"/>
      <c r="AV6" s="621"/>
      <c r="AW6" s="621"/>
      <c r="AX6" s="621"/>
      <c r="AY6" s="621"/>
      <c r="AZ6" s="621"/>
      <c r="BA6" s="621"/>
      <c r="BB6" s="621"/>
      <c r="BC6" s="621"/>
      <c r="BD6" s="621"/>
      <c r="BE6" s="621"/>
      <c r="BF6" s="622"/>
      <c r="BG6" s="623">
        <v>582972</v>
      </c>
      <c r="BH6" s="624"/>
      <c r="BI6" s="624"/>
      <c r="BJ6" s="624"/>
      <c r="BK6" s="624"/>
      <c r="BL6" s="624"/>
      <c r="BM6" s="624"/>
      <c r="BN6" s="625"/>
      <c r="BO6" s="626">
        <v>98.2</v>
      </c>
      <c r="BP6" s="626"/>
      <c r="BQ6" s="626"/>
      <c r="BR6" s="626"/>
      <c r="BS6" s="627">
        <v>4180</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63593</v>
      </c>
      <c r="CS6" s="624"/>
      <c r="CT6" s="624"/>
      <c r="CU6" s="624"/>
      <c r="CV6" s="624"/>
      <c r="CW6" s="624"/>
      <c r="CX6" s="624"/>
      <c r="CY6" s="625"/>
      <c r="CZ6" s="617">
        <v>1.3</v>
      </c>
      <c r="DA6" s="618"/>
      <c r="DB6" s="618"/>
      <c r="DC6" s="634"/>
      <c r="DD6" s="632" t="s">
        <v>131</v>
      </c>
      <c r="DE6" s="624"/>
      <c r="DF6" s="624"/>
      <c r="DG6" s="624"/>
      <c r="DH6" s="624"/>
      <c r="DI6" s="624"/>
      <c r="DJ6" s="624"/>
      <c r="DK6" s="624"/>
      <c r="DL6" s="624"/>
      <c r="DM6" s="624"/>
      <c r="DN6" s="624"/>
      <c r="DO6" s="624"/>
      <c r="DP6" s="625"/>
      <c r="DQ6" s="632">
        <v>60293</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198</v>
      </c>
      <c r="S7" s="624"/>
      <c r="T7" s="624"/>
      <c r="U7" s="624"/>
      <c r="V7" s="624"/>
      <c r="W7" s="624"/>
      <c r="X7" s="624"/>
      <c r="Y7" s="625"/>
      <c r="Z7" s="626">
        <v>0</v>
      </c>
      <c r="AA7" s="626"/>
      <c r="AB7" s="626"/>
      <c r="AC7" s="626"/>
      <c r="AD7" s="627">
        <v>198</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225381</v>
      </c>
      <c r="BH7" s="624"/>
      <c r="BI7" s="624"/>
      <c r="BJ7" s="624"/>
      <c r="BK7" s="624"/>
      <c r="BL7" s="624"/>
      <c r="BM7" s="624"/>
      <c r="BN7" s="625"/>
      <c r="BO7" s="626">
        <v>38</v>
      </c>
      <c r="BP7" s="626"/>
      <c r="BQ7" s="626"/>
      <c r="BR7" s="626"/>
      <c r="BS7" s="627">
        <v>4180</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1398031</v>
      </c>
      <c r="CS7" s="624"/>
      <c r="CT7" s="624"/>
      <c r="CU7" s="624"/>
      <c r="CV7" s="624"/>
      <c r="CW7" s="624"/>
      <c r="CX7" s="624"/>
      <c r="CY7" s="625"/>
      <c r="CZ7" s="626">
        <v>27.7</v>
      </c>
      <c r="DA7" s="626"/>
      <c r="DB7" s="626"/>
      <c r="DC7" s="626"/>
      <c r="DD7" s="632">
        <v>346983</v>
      </c>
      <c r="DE7" s="624"/>
      <c r="DF7" s="624"/>
      <c r="DG7" s="624"/>
      <c r="DH7" s="624"/>
      <c r="DI7" s="624"/>
      <c r="DJ7" s="624"/>
      <c r="DK7" s="624"/>
      <c r="DL7" s="624"/>
      <c r="DM7" s="624"/>
      <c r="DN7" s="624"/>
      <c r="DO7" s="624"/>
      <c r="DP7" s="625"/>
      <c r="DQ7" s="632">
        <v>1222290</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2422</v>
      </c>
      <c r="S8" s="624"/>
      <c r="T8" s="624"/>
      <c r="U8" s="624"/>
      <c r="V8" s="624"/>
      <c r="W8" s="624"/>
      <c r="X8" s="624"/>
      <c r="Y8" s="625"/>
      <c r="Z8" s="626">
        <v>0</v>
      </c>
      <c r="AA8" s="626"/>
      <c r="AB8" s="626"/>
      <c r="AC8" s="626"/>
      <c r="AD8" s="627">
        <v>2422</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8883</v>
      </c>
      <c r="BH8" s="624"/>
      <c r="BI8" s="624"/>
      <c r="BJ8" s="624"/>
      <c r="BK8" s="624"/>
      <c r="BL8" s="624"/>
      <c r="BM8" s="624"/>
      <c r="BN8" s="625"/>
      <c r="BO8" s="626">
        <v>1.5</v>
      </c>
      <c r="BP8" s="626"/>
      <c r="BQ8" s="626"/>
      <c r="BR8" s="626"/>
      <c r="BS8" s="627" t="s">
        <v>131</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930986</v>
      </c>
      <c r="CS8" s="624"/>
      <c r="CT8" s="624"/>
      <c r="CU8" s="624"/>
      <c r="CV8" s="624"/>
      <c r="CW8" s="624"/>
      <c r="CX8" s="624"/>
      <c r="CY8" s="625"/>
      <c r="CZ8" s="626">
        <v>18.5</v>
      </c>
      <c r="DA8" s="626"/>
      <c r="DB8" s="626"/>
      <c r="DC8" s="626"/>
      <c r="DD8" s="632">
        <v>18690</v>
      </c>
      <c r="DE8" s="624"/>
      <c r="DF8" s="624"/>
      <c r="DG8" s="624"/>
      <c r="DH8" s="624"/>
      <c r="DI8" s="624"/>
      <c r="DJ8" s="624"/>
      <c r="DK8" s="624"/>
      <c r="DL8" s="624"/>
      <c r="DM8" s="624"/>
      <c r="DN8" s="624"/>
      <c r="DO8" s="624"/>
      <c r="DP8" s="625"/>
      <c r="DQ8" s="632">
        <v>570789</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1756</v>
      </c>
      <c r="S9" s="624"/>
      <c r="T9" s="624"/>
      <c r="U9" s="624"/>
      <c r="V9" s="624"/>
      <c r="W9" s="624"/>
      <c r="X9" s="624"/>
      <c r="Y9" s="625"/>
      <c r="Z9" s="626">
        <v>0</v>
      </c>
      <c r="AA9" s="626"/>
      <c r="AB9" s="626"/>
      <c r="AC9" s="626"/>
      <c r="AD9" s="627">
        <v>1756</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187175</v>
      </c>
      <c r="BH9" s="624"/>
      <c r="BI9" s="624"/>
      <c r="BJ9" s="624"/>
      <c r="BK9" s="624"/>
      <c r="BL9" s="624"/>
      <c r="BM9" s="624"/>
      <c r="BN9" s="625"/>
      <c r="BO9" s="626">
        <v>31.5</v>
      </c>
      <c r="BP9" s="626"/>
      <c r="BQ9" s="626"/>
      <c r="BR9" s="626"/>
      <c r="BS9" s="627" t="s">
        <v>131</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226298</v>
      </c>
      <c r="CS9" s="624"/>
      <c r="CT9" s="624"/>
      <c r="CU9" s="624"/>
      <c r="CV9" s="624"/>
      <c r="CW9" s="624"/>
      <c r="CX9" s="624"/>
      <c r="CY9" s="625"/>
      <c r="CZ9" s="626">
        <v>4.5</v>
      </c>
      <c r="DA9" s="626"/>
      <c r="DB9" s="626"/>
      <c r="DC9" s="626"/>
      <c r="DD9" s="632">
        <v>996</v>
      </c>
      <c r="DE9" s="624"/>
      <c r="DF9" s="624"/>
      <c r="DG9" s="624"/>
      <c r="DH9" s="624"/>
      <c r="DI9" s="624"/>
      <c r="DJ9" s="624"/>
      <c r="DK9" s="624"/>
      <c r="DL9" s="624"/>
      <c r="DM9" s="624"/>
      <c r="DN9" s="624"/>
      <c r="DO9" s="624"/>
      <c r="DP9" s="625"/>
      <c r="DQ9" s="632">
        <v>183339</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14698</v>
      </c>
      <c r="BH10" s="624"/>
      <c r="BI10" s="624"/>
      <c r="BJ10" s="624"/>
      <c r="BK10" s="624"/>
      <c r="BL10" s="624"/>
      <c r="BM10" s="624"/>
      <c r="BN10" s="625"/>
      <c r="BO10" s="626">
        <v>2.5</v>
      </c>
      <c r="BP10" s="626"/>
      <c r="BQ10" s="626"/>
      <c r="BR10" s="626"/>
      <c r="BS10" s="627" t="s">
        <v>131</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131</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116557</v>
      </c>
      <c r="S11" s="624"/>
      <c r="T11" s="624"/>
      <c r="U11" s="624"/>
      <c r="V11" s="624"/>
      <c r="W11" s="624"/>
      <c r="X11" s="624"/>
      <c r="Y11" s="625"/>
      <c r="Z11" s="628">
        <v>2.2000000000000002</v>
      </c>
      <c r="AA11" s="629"/>
      <c r="AB11" s="629"/>
      <c r="AC11" s="635"/>
      <c r="AD11" s="632">
        <v>116557</v>
      </c>
      <c r="AE11" s="624"/>
      <c r="AF11" s="624"/>
      <c r="AG11" s="624"/>
      <c r="AH11" s="624"/>
      <c r="AI11" s="624"/>
      <c r="AJ11" s="624"/>
      <c r="AK11" s="625"/>
      <c r="AL11" s="628">
        <v>4.5</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14625</v>
      </c>
      <c r="BH11" s="624"/>
      <c r="BI11" s="624"/>
      <c r="BJ11" s="624"/>
      <c r="BK11" s="624"/>
      <c r="BL11" s="624"/>
      <c r="BM11" s="624"/>
      <c r="BN11" s="625"/>
      <c r="BO11" s="626">
        <v>2.5</v>
      </c>
      <c r="BP11" s="626"/>
      <c r="BQ11" s="626"/>
      <c r="BR11" s="626"/>
      <c r="BS11" s="627">
        <v>4180</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199400</v>
      </c>
      <c r="CS11" s="624"/>
      <c r="CT11" s="624"/>
      <c r="CU11" s="624"/>
      <c r="CV11" s="624"/>
      <c r="CW11" s="624"/>
      <c r="CX11" s="624"/>
      <c r="CY11" s="625"/>
      <c r="CZ11" s="626">
        <v>4</v>
      </c>
      <c r="DA11" s="626"/>
      <c r="DB11" s="626"/>
      <c r="DC11" s="626"/>
      <c r="DD11" s="632">
        <v>31190</v>
      </c>
      <c r="DE11" s="624"/>
      <c r="DF11" s="624"/>
      <c r="DG11" s="624"/>
      <c r="DH11" s="624"/>
      <c r="DI11" s="624"/>
      <c r="DJ11" s="624"/>
      <c r="DK11" s="624"/>
      <c r="DL11" s="624"/>
      <c r="DM11" s="624"/>
      <c r="DN11" s="624"/>
      <c r="DO11" s="624"/>
      <c r="DP11" s="625"/>
      <c r="DQ11" s="632">
        <v>117172</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7743</v>
      </c>
      <c r="S12" s="624"/>
      <c r="T12" s="624"/>
      <c r="U12" s="624"/>
      <c r="V12" s="624"/>
      <c r="W12" s="624"/>
      <c r="X12" s="624"/>
      <c r="Y12" s="625"/>
      <c r="Z12" s="626">
        <v>0.1</v>
      </c>
      <c r="AA12" s="626"/>
      <c r="AB12" s="626"/>
      <c r="AC12" s="626"/>
      <c r="AD12" s="627">
        <v>7743</v>
      </c>
      <c r="AE12" s="627"/>
      <c r="AF12" s="627"/>
      <c r="AG12" s="627"/>
      <c r="AH12" s="627"/>
      <c r="AI12" s="627"/>
      <c r="AJ12" s="627"/>
      <c r="AK12" s="627"/>
      <c r="AL12" s="628">
        <v>0.3</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286125</v>
      </c>
      <c r="BH12" s="624"/>
      <c r="BI12" s="624"/>
      <c r="BJ12" s="624"/>
      <c r="BK12" s="624"/>
      <c r="BL12" s="624"/>
      <c r="BM12" s="624"/>
      <c r="BN12" s="625"/>
      <c r="BO12" s="626">
        <v>48.2</v>
      </c>
      <c r="BP12" s="626"/>
      <c r="BQ12" s="626"/>
      <c r="BR12" s="626"/>
      <c r="BS12" s="627" t="s">
        <v>131</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610522</v>
      </c>
      <c r="CS12" s="624"/>
      <c r="CT12" s="624"/>
      <c r="CU12" s="624"/>
      <c r="CV12" s="624"/>
      <c r="CW12" s="624"/>
      <c r="CX12" s="624"/>
      <c r="CY12" s="625"/>
      <c r="CZ12" s="626">
        <v>12.1</v>
      </c>
      <c r="DA12" s="626"/>
      <c r="DB12" s="626"/>
      <c r="DC12" s="626"/>
      <c r="DD12" s="632">
        <v>201023</v>
      </c>
      <c r="DE12" s="624"/>
      <c r="DF12" s="624"/>
      <c r="DG12" s="624"/>
      <c r="DH12" s="624"/>
      <c r="DI12" s="624"/>
      <c r="DJ12" s="624"/>
      <c r="DK12" s="624"/>
      <c r="DL12" s="624"/>
      <c r="DM12" s="624"/>
      <c r="DN12" s="624"/>
      <c r="DO12" s="624"/>
      <c r="DP12" s="625"/>
      <c r="DQ12" s="632">
        <v>222887</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284486</v>
      </c>
      <c r="BH13" s="624"/>
      <c r="BI13" s="624"/>
      <c r="BJ13" s="624"/>
      <c r="BK13" s="624"/>
      <c r="BL13" s="624"/>
      <c r="BM13" s="624"/>
      <c r="BN13" s="625"/>
      <c r="BO13" s="626">
        <v>47.9</v>
      </c>
      <c r="BP13" s="626"/>
      <c r="BQ13" s="626"/>
      <c r="BR13" s="626"/>
      <c r="BS13" s="627" t="s">
        <v>131</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421263</v>
      </c>
      <c r="CS13" s="624"/>
      <c r="CT13" s="624"/>
      <c r="CU13" s="624"/>
      <c r="CV13" s="624"/>
      <c r="CW13" s="624"/>
      <c r="CX13" s="624"/>
      <c r="CY13" s="625"/>
      <c r="CZ13" s="626">
        <v>8.4</v>
      </c>
      <c r="DA13" s="626"/>
      <c r="DB13" s="626"/>
      <c r="DC13" s="626"/>
      <c r="DD13" s="632">
        <v>225381</v>
      </c>
      <c r="DE13" s="624"/>
      <c r="DF13" s="624"/>
      <c r="DG13" s="624"/>
      <c r="DH13" s="624"/>
      <c r="DI13" s="624"/>
      <c r="DJ13" s="624"/>
      <c r="DK13" s="624"/>
      <c r="DL13" s="624"/>
      <c r="DM13" s="624"/>
      <c r="DN13" s="624"/>
      <c r="DO13" s="624"/>
      <c r="DP13" s="625"/>
      <c r="DQ13" s="632">
        <v>239312</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131</v>
      </c>
      <c r="AA14" s="626"/>
      <c r="AB14" s="626"/>
      <c r="AC14" s="626"/>
      <c r="AD14" s="627" t="s">
        <v>131</v>
      </c>
      <c r="AE14" s="627"/>
      <c r="AF14" s="627"/>
      <c r="AG14" s="627"/>
      <c r="AH14" s="627"/>
      <c r="AI14" s="627"/>
      <c r="AJ14" s="627"/>
      <c r="AK14" s="627"/>
      <c r="AL14" s="628" t="s">
        <v>131</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23511</v>
      </c>
      <c r="BH14" s="624"/>
      <c r="BI14" s="624"/>
      <c r="BJ14" s="624"/>
      <c r="BK14" s="624"/>
      <c r="BL14" s="624"/>
      <c r="BM14" s="624"/>
      <c r="BN14" s="625"/>
      <c r="BO14" s="626">
        <v>4</v>
      </c>
      <c r="BP14" s="626"/>
      <c r="BQ14" s="626"/>
      <c r="BR14" s="626"/>
      <c r="BS14" s="627" t="s">
        <v>131</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158238</v>
      </c>
      <c r="CS14" s="624"/>
      <c r="CT14" s="624"/>
      <c r="CU14" s="624"/>
      <c r="CV14" s="624"/>
      <c r="CW14" s="624"/>
      <c r="CX14" s="624"/>
      <c r="CY14" s="625"/>
      <c r="CZ14" s="626">
        <v>3.1</v>
      </c>
      <c r="DA14" s="626"/>
      <c r="DB14" s="626"/>
      <c r="DC14" s="626"/>
      <c r="DD14" s="632">
        <v>9339</v>
      </c>
      <c r="DE14" s="624"/>
      <c r="DF14" s="624"/>
      <c r="DG14" s="624"/>
      <c r="DH14" s="624"/>
      <c r="DI14" s="624"/>
      <c r="DJ14" s="624"/>
      <c r="DK14" s="624"/>
      <c r="DL14" s="624"/>
      <c r="DM14" s="624"/>
      <c r="DN14" s="624"/>
      <c r="DO14" s="624"/>
      <c r="DP14" s="625"/>
      <c r="DQ14" s="632">
        <v>143230</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47955</v>
      </c>
      <c r="BH15" s="624"/>
      <c r="BI15" s="624"/>
      <c r="BJ15" s="624"/>
      <c r="BK15" s="624"/>
      <c r="BL15" s="624"/>
      <c r="BM15" s="624"/>
      <c r="BN15" s="625"/>
      <c r="BO15" s="626">
        <v>8.1</v>
      </c>
      <c r="BP15" s="626"/>
      <c r="BQ15" s="626"/>
      <c r="BR15" s="626"/>
      <c r="BS15" s="627" t="s">
        <v>131</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391201</v>
      </c>
      <c r="CS15" s="624"/>
      <c r="CT15" s="624"/>
      <c r="CU15" s="624"/>
      <c r="CV15" s="624"/>
      <c r="CW15" s="624"/>
      <c r="CX15" s="624"/>
      <c r="CY15" s="625"/>
      <c r="CZ15" s="626">
        <v>7.8</v>
      </c>
      <c r="DA15" s="626"/>
      <c r="DB15" s="626"/>
      <c r="DC15" s="626"/>
      <c r="DD15" s="632">
        <v>390</v>
      </c>
      <c r="DE15" s="624"/>
      <c r="DF15" s="624"/>
      <c r="DG15" s="624"/>
      <c r="DH15" s="624"/>
      <c r="DI15" s="624"/>
      <c r="DJ15" s="624"/>
      <c r="DK15" s="624"/>
      <c r="DL15" s="624"/>
      <c r="DM15" s="624"/>
      <c r="DN15" s="624"/>
      <c r="DO15" s="624"/>
      <c r="DP15" s="625"/>
      <c r="DQ15" s="632">
        <v>347882</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4522</v>
      </c>
      <c r="S16" s="624"/>
      <c r="T16" s="624"/>
      <c r="U16" s="624"/>
      <c r="V16" s="624"/>
      <c r="W16" s="624"/>
      <c r="X16" s="624"/>
      <c r="Y16" s="625"/>
      <c r="Z16" s="626">
        <v>0.1</v>
      </c>
      <c r="AA16" s="626"/>
      <c r="AB16" s="626"/>
      <c r="AC16" s="626"/>
      <c r="AD16" s="627">
        <v>4522</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162691</v>
      </c>
      <c r="CS16" s="624"/>
      <c r="CT16" s="624"/>
      <c r="CU16" s="624"/>
      <c r="CV16" s="624"/>
      <c r="CW16" s="624"/>
      <c r="CX16" s="624"/>
      <c r="CY16" s="625"/>
      <c r="CZ16" s="626">
        <v>3.2</v>
      </c>
      <c r="DA16" s="626"/>
      <c r="DB16" s="626"/>
      <c r="DC16" s="626"/>
      <c r="DD16" s="632" t="s">
        <v>131</v>
      </c>
      <c r="DE16" s="624"/>
      <c r="DF16" s="624"/>
      <c r="DG16" s="624"/>
      <c r="DH16" s="624"/>
      <c r="DI16" s="624"/>
      <c r="DJ16" s="624"/>
      <c r="DK16" s="624"/>
      <c r="DL16" s="624"/>
      <c r="DM16" s="624"/>
      <c r="DN16" s="624"/>
      <c r="DO16" s="624"/>
      <c r="DP16" s="625"/>
      <c r="DQ16" s="632">
        <v>4262</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9076</v>
      </c>
      <c r="S17" s="624"/>
      <c r="T17" s="624"/>
      <c r="U17" s="624"/>
      <c r="V17" s="624"/>
      <c r="W17" s="624"/>
      <c r="X17" s="624"/>
      <c r="Y17" s="625"/>
      <c r="Z17" s="626">
        <v>0.2</v>
      </c>
      <c r="AA17" s="626"/>
      <c r="AB17" s="626"/>
      <c r="AC17" s="626"/>
      <c r="AD17" s="627">
        <v>9076</v>
      </c>
      <c r="AE17" s="627"/>
      <c r="AF17" s="627"/>
      <c r="AG17" s="627"/>
      <c r="AH17" s="627"/>
      <c r="AI17" s="627"/>
      <c r="AJ17" s="627"/>
      <c r="AK17" s="627"/>
      <c r="AL17" s="628">
        <v>0.3</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477841</v>
      </c>
      <c r="CS17" s="624"/>
      <c r="CT17" s="624"/>
      <c r="CU17" s="624"/>
      <c r="CV17" s="624"/>
      <c r="CW17" s="624"/>
      <c r="CX17" s="624"/>
      <c r="CY17" s="625"/>
      <c r="CZ17" s="626">
        <v>9.5</v>
      </c>
      <c r="DA17" s="626"/>
      <c r="DB17" s="626"/>
      <c r="DC17" s="626"/>
      <c r="DD17" s="632" t="s">
        <v>131</v>
      </c>
      <c r="DE17" s="624"/>
      <c r="DF17" s="624"/>
      <c r="DG17" s="624"/>
      <c r="DH17" s="624"/>
      <c r="DI17" s="624"/>
      <c r="DJ17" s="624"/>
      <c r="DK17" s="624"/>
      <c r="DL17" s="624"/>
      <c r="DM17" s="624"/>
      <c r="DN17" s="624"/>
      <c r="DO17" s="624"/>
      <c r="DP17" s="625"/>
      <c r="DQ17" s="632">
        <v>477841</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1781</v>
      </c>
      <c r="S18" s="624"/>
      <c r="T18" s="624"/>
      <c r="U18" s="624"/>
      <c r="V18" s="624"/>
      <c r="W18" s="624"/>
      <c r="X18" s="624"/>
      <c r="Y18" s="625"/>
      <c r="Z18" s="626">
        <v>0</v>
      </c>
      <c r="AA18" s="626"/>
      <c r="AB18" s="626"/>
      <c r="AC18" s="626"/>
      <c r="AD18" s="627">
        <v>1781</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1781</v>
      </c>
      <c r="S19" s="624"/>
      <c r="T19" s="624"/>
      <c r="U19" s="624"/>
      <c r="V19" s="624"/>
      <c r="W19" s="624"/>
      <c r="X19" s="624"/>
      <c r="Y19" s="625"/>
      <c r="Z19" s="626">
        <v>0</v>
      </c>
      <c r="AA19" s="626"/>
      <c r="AB19" s="626"/>
      <c r="AC19" s="626"/>
      <c r="AD19" s="627">
        <v>1781</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10420</v>
      </c>
      <c r="BH19" s="624"/>
      <c r="BI19" s="624"/>
      <c r="BJ19" s="624"/>
      <c r="BK19" s="624"/>
      <c r="BL19" s="624"/>
      <c r="BM19" s="624"/>
      <c r="BN19" s="625"/>
      <c r="BO19" s="626">
        <v>1.8</v>
      </c>
      <c r="BP19" s="626"/>
      <c r="BQ19" s="626"/>
      <c r="BR19" s="626"/>
      <c r="BS19" s="627" t="s">
        <v>131</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131</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10420</v>
      </c>
      <c r="BH20" s="624"/>
      <c r="BI20" s="624"/>
      <c r="BJ20" s="624"/>
      <c r="BK20" s="624"/>
      <c r="BL20" s="624"/>
      <c r="BM20" s="624"/>
      <c r="BN20" s="625"/>
      <c r="BO20" s="626">
        <v>1.8</v>
      </c>
      <c r="BP20" s="626"/>
      <c r="BQ20" s="626"/>
      <c r="BR20" s="626"/>
      <c r="BS20" s="627" t="s">
        <v>131</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5040064</v>
      </c>
      <c r="CS20" s="624"/>
      <c r="CT20" s="624"/>
      <c r="CU20" s="624"/>
      <c r="CV20" s="624"/>
      <c r="CW20" s="624"/>
      <c r="CX20" s="624"/>
      <c r="CY20" s="625"/>
      <c r="CZ20" s="626">
        <v>100</v>
      </c>
      <c r="DA20" s="626"/>
      <c r="DB20" s="626"/>
      <c r="DC20" s="626"/>
      <c r="DD20" s="632">
        <v>833992</v>
      </c>
      <c r="DE20" s="624"/>
      <c r="DF20" s="624"/>
      <c r="DG20" s="624"/>
      <c r="DH20" s="624"/>
      <c r="DI20" s="624"/>
      <c r="DJ20" s="624"/>
      <c r="DK20" s="624"/>
      <c r="DL20" s="624"/>
      <c r="DM20" s="624"/>
      <c r="DN20" s="624"/>
      <c r="DO20" s="624"/>
      <c r="DP20" s="625"/>
      <c r="DQ20" s="632">
        <v>3589297</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2014259</v>
      </c>
      <c r="S21" s="624"/>
      <c r="T21" s="624"/>
      <c r="U21" s="624"/>
      <c r="V21" s="624"/>
      <c r="W21" s="624"/>
      <c r="X21" s="624"/>
      <c r="Y21" s="625"/>
      <c r="Z21" s="626">
        <v>37.4</v>
      </c>
      <c r="AA21" s="626"/>
      <c r="AB21" s="626"/>
      <c r="AC21" s="626"/>
      <c r="AD21" s="627">
        <v>1790661</v>
      </c>
      <c r="AE21" s="627"/>
      <c r="AF21" s="627"/>
      <c r="AG21" s="627"/>
      <c r="AH21" s="627"/>
      <c r="AI21" s="627"/>
      <c r="AJ21" s="627"/>
      <c r="AK21" s="627"/>
      <c r="AL21" s="628">
        <v>68.400000000000006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10420</v>
      </c>
      <c r="BH21" s="624"/>
      <c r="BI21" s="624"/>
      <c r="BJ21" s="624"/>
      <c r="BK21" s="624"/>
      <c r="BL21" s="624"/>
      <c r="BM21" s="624"/>
      <c r="BN21" s="625"/>
      <c r="BO21" s="626">
        <v>1.8</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1790661</v>
      </c>
      <c r="S22" s="624"/>
      <c r="T22" s="624"/>
      <c r="U22" s="624"/>
      <c r="V22" s="624"/>
      <c r="W22" s="624"/>
      <c r="X22" s="624"/>
      <c r="Y22" s="625"/>
      <c r="Z22" s="626">
        <v>33.200000000000003</v>
      </c>
      <c r="AA22" s="626"/>
      <c r="AB22" s="626"/>
      <c r="AC22" s="626"/>
      <c r="AD22" s="627">
        <v>1790661</v>
      </c>
      <c r="AE22" s="627"/>
      <c r="AF22" s="627"/>
      <c r="AG22" s="627"/>
      <c r="AH22" s="627"/>
      <c r="AI22" s="627"/>
      <c r="AJ22" s="627"/>
      <c r="AK22" s="627"/>
      <c r="AL22" s="628">
        <v>68.400000000000006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223596</v>
      </c>
      <c r="S23" s="624"/>
      <c r="T23" s="624"/>
      <c r="U23" s="624"/>
      <c r="V23" s="624"/>
      <c r="W23" s="624"/>
      <c r="X23" s="624"/>
      <c r="Y23" s="625"/>
      <c r="Z23" s="626">
        <v>4.0999999999999996</v>
      </c>
      <c r="AA23" s="626"/>
      <c r="AB23" s="626"/>
      <c r="AC23" s="626"/>
      <c r="AD23" s="627" t="s">
        <v>131</v>
      </c>
      <c r="AE23" s="627"/>
      <c r="AF23" s="627"/>
      <c r="AG23" s="627"/>
      <c r="AH23" s="627"/>
      <c r="AI23" s="627"/>
      <c r="AJ23" s="627"/>
      <c r="AK23" s="627"/>
      <c r="AL23" s="628" t="s">
        <v>131</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2</v>
      </c>
      <c r="S24" s="624"/>
      <c r="T24" s="624"/>
      <c r="U24" s="624"/>
      <c r="V24" s="624"/>
      <c r="W24" s="624"/>
      <c r="X24" s="624"/>
      <c r="Y24" s="625"/>
      <c r="Z24" s="626">
        <v>0</v>
      </c>
      <c r="AA24" s="626"/>
      <c r="AB24" s="626"/>
      <c r="AC24" s="626"/>
      <c r="AD24" s="627" t="s">
        <v>131</v>
      </c>
      <c r="AE24" s="627"/>
      <c r="AF24" s="627"/>
      <c r="AG24" s="627"/>
      <c r="AH24" s="627"/>
      <c r="AI24" s="627"/>
      <c r="AJ24" s="627"/>
      <c r="AK24" s="627"/>
      <c r="AL24" s="628" t="s">
        <v>131</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1508535</v>
      </c>
      <c r="CS24" s="613"/>
      <c r="CT24" s="613"/>
      <c r="CU24" s="613"/>
      <c r="CV24" s="613"/>
      <c r="CW24" s="613"/>
      <c r="CX24" s="613"/>
      <c r="CY24" s="614"/>
      <c r="CZ24" s="617">
        <v>29.9</v>
      </c>
      <c r="DA24" s="618"/>
      <c r="DB24" s="618"/>
      <c r="DC24" s="634"/>
      <c r="DD24" s="655">
        <v>1276826</v>
      </c>
      <c r="DE24" s="613"/>
      <c r="DF24" s="613"/>
      <c r="DG24" s="613"/>
      <c r="DH24" s="613"/>
      <c r="DI24" s="613"/>
      <c r="DJ24" s="613"/>
      <c r="DK24" s="614"/>
      <c r="DL24" s="655">
        <v>1206718</v>
      </c>
      <c r="DM24" s="613"/>
      <c r="DN24" s="613"/>
      <c r="DO24" s="613"/>
      <c r="DP24" s="613"/>
      <c r="DQ24" s="613"/>
      <c r="DR24" s="613"/>
      <c r="DS24" s="613"/>
      <c r="DT24" s="613"/>
      <c r="DU24" s="613"/>
      <c r="DV24" s="614"/>
      <c r="DW24" s="617">
        <v>45.6</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2834667</v>
      </c>
      <c r="S25" s="624"/>
      <c r="T25" s="624"/>
      <c r="U25" s="624"/>
      <c r="V25" s="624"/>
      <c r="W25" s="624"/>
      <c r="X25" s="624"/>
      <c r="Y25" s="625"/>
      <c r="Z25" s="626">
        <v>52.6</v>
      </c>
      <c r="AA25" s="626"/>
      <c r="AB25" s="626"/>
      <c r="AC25" s="626"/>
      <c r="AD25" s="627">
        <v>2611069</v>
      </c>
      <c r="AE25" s="627"/>
      <c r="AF25" s="627"/>
      <c r="AG25" s="627"/>
      <c r="AH25" s="627"/>
      <c r="AI25" s="627"/>
      <c r="AJ25" s="627"/>
      <c r="AK25" s="627"/>
      <c r="AL25" s="628">
        <v>99.7</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752342</v>
      </c>
      <c r="CS25" s="656"/>
      <c r="CT25" s="656"/>
      <c r="CU25" s="656"/>
      <c r="CV25" s="656"/>
      <c r="CW25" s="656"/>
      <c r="CX25" s="656"/>
      <c r="CY25" s="657"/>
      <c r="CZ25" s="628">
        <v>14.9</v>
      </c>
      <c r="DA25" s="653"/>
      <c r="DB25" s="653"/>
      <c r="DC25" s="658"/>
      <c r="DD25" s="632">
        <v>708131</v>
      </c>
      <c r="DE25" s="656"/>
      <c r="DF25" s="656"/>
      <c r="DG25" s="656"/>
      <c r="DH25" s="656"/>
      <c r="DI25" s="656"/>
      <c r="DJ25" s="656"/>
      <c r="DK25" s="657"/>
      <c r="DL25" s="632">
        <v>657543</v>
      </c>
      <c r="DM25" s="656"/>
      <c r="DN25" s="656"/>
      <c r="DO25" s="656"/>
      <c r="DP25" s="656"/>
      <c r="DQ25" s="656"/>
      <c r="DR25" s="656"/>
      <c r="DS25" s="656"/>
      <c r="DT25" s="656"/>
      <c r="DU25" s="656"/>
      <c r="DV25" s="657"/>
      <c r="DW25" s="628">
        <v>24.9</v>
      </c>
      <c r="DX25" s="653"/>
      <c r="DY25" s="653"/>
      <c r="DZ25" s="653"/>
      <c r="EA25" s="653"/>
      <c r="EB25" s="653"/>
      <c r="EC25" s="654"/>
    </row>
    <row r="26" spans="2:133" ht="11.25" customHeight="1" x14ac:dyDescent="0.15">
      <c r="B26" s="620" t="s">
        <v>301</v>
      </c>
      <c r="C26" s="621"/>
      <c r="D26" s="621"/>
      <c r="E26" s="621"/>
      <c r="F26" s="621"/>
      <c r="G26" s="621"/>
      <c r="H26" s="621"/>
      <c r="I26" s="621"/>
      <c r="J26" s="621"/>
      <c r="K26" s="621"/>
      <c r="L26" s="621"/>
      <c r="M26" s="621"/>
      <c r="N26" s="621"/>
      <c r="O26" s="621"/>
      <c r="P26" s="621"/>
      <c r="Q26" s="622"/>
      <c r="R26" s="623">
        <v>770</v>
      </c>
      <c r="S26" s="624"/>
      <c r="T26" s="624"/>
      <c r="U26" s="624"/>
      <c r="V26" s="624"/>
      <c r="W26" s="624"/>
      <c r="X26" s="624"/>
      <c r="Y26" s="625"/>
      <c r="Z26" s="626">
        <v>0</v>
      </c>
      <c r="AA26" s="626"/>
      <c r="AB26" s="626"/>
      <c r="AC26" s="626"/>
      <c r="AD26" s="627">
        <v>770</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309179</v>
      </c>
      <c r="CS26" s="624"/>
      <c r="CT26" s="624"/>
      <c r="CU26" s="624"/>
      <c r="CV26" s="624"/>
      <c r="CW26" s="624"/>
      <c r="CX26" s="624"/>
      <c r="CY26" s="625"/>
      <c r="CZ26" s="628">
        <v>6.1</v>
      </c>
      <c r="DA26" s="653"/>
      <c r="DB26" s="653"/>
      <c r="DC26" s="658"/>
      <c r="DD26" s="632">
        <v>281034</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304</v>
      </c>
      <c r="C27" s="621"/>
      <c r="D27" s="621"/>
      <c r="E27" s="621"/>
      <c r="F27" s="621"/>
      <c r="G27" s="621"/>
      <c r="H27" s="621"/>
      <c r="I27" s="621"/>
      <c r="J27" s="621"/>
      <c r="K27" s="621"/>
      <c r="L27" s="621"/>
      <c r="M27" s="621"/>
      <c r="N27" s="621"/>
      <c r="O27" s="621"/>
      <c r="P27" s="621"/>
      <c r="Q27" s="622"/>
      <c r="R27" s="623">
        <v>26742</v>
      </c>
      <c r="S27" s="624"/>
      <c r="T27" s="624"/>
      <c r="U27" s="624"/>
      <c r="V27" s="624"/>
      <c r="W27" s="624"/>
      <c r="X27" s="624"/>
      <c r="Y27" s="625"/>
      <c r="Z27" s="626">
        <v>0.5</v>
      </c>
      <c r="AA27" s="626"/>
      <c r="AB27" s="626"/>
      <c r="AC27" s="626"/>
      <c r="AD27" s="627" t="s">
        <v>131</v>
      </c>
      <c r="AE27" s="627"/>
      <c r="AF27" s="627"/>
      <c r="AG27" s="627"/>
      <c r="AH27" s="627"/>
      <c r="AI27" s="627"/>
      <c r="AJ27" s="627"/>
      <c r="AK27" s="627"/>
      <c r="AL27" s="628" t="s">
        <v>131</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593392</v>
      </c>
      <c r="BH27" s="624"/>
      <c r="BI27" s="624"/>
      <c r="BJ27" s="624"/>
      <c r="BK27" s="624"/>
      <c r="BL27" s="624"/>
      <c r="BM27" s="624"/>
      <c r="BN27" s="625"/>
      <c r="BO27" s="626">
        <v>100</v>
      </c>
      <c r="BP27" s="626"/>
      <c r="BQ27" s="626"/>
      <c r="BR27" s="626"/>
      <c r="BS27" s="627">
        <v>4180</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278352</v>
      </c>
      <c r="CS27" s="656"/>
      <c r="CT27" s="656"/>
      <c r="CU27" s="656"/>
      <c r="CV27" s="656"/>
      <c r="CW27" s="656"/>
      <c r="CX27" s="656"/>
      <c r="CY27" s="657"/>
      <c r="CZ27" s="628">
        <v>5.5</v>
      </c>
      <c r="DA27" s="653"/>
      <c r="DB27" s="653"/>
      <c r="DC27" s="658"/>
      <c r="DD27" s="632">
        <v>90854</v>
      </c>
      <c r="DE27" s="656"/>
      <c r="DF27" s="656"/>
      <c r="DG27" s="656"/>
      <c r="DH27" s="656"/>
      <c r="DI27" s="656"/>
      <c r="DJ27" s="656"/>
      <c r="DK27" s="657"/>
      <c r="DL27" s="632">
        <v>71334</v>
      </c>
      <c r="DM27" s="656"/>
      <c r="DN27" s="656"/>
      <c r="DO27" s="656"/>
      <c r="DP27" s="656"/>
      <c r="DQ27" s="656"/>
      <c r="DR27" s="656"/>
      <c r="DS27" s="656"/>
      <c r="DT27" s="656"/>
      <c r="DU27" s="656"/>
      <c r="DV27" s="657"/>
      <c r="DW27" s="628">
        <v>2.7</v>
      </c>
      <c r="DX27" s="653"/>
      <c r="DY27" s="653"/>
      <c r="DZ27" s="653"/>
      <c r="EA27" s="653"/>
      <c r="EB27" s="653"/>
      <c r="EC27" s="654"/>
    </row>
    <row r="28" spans="2:133" ht="11.25" customHeight="1" x14ac:dyDescent="0.15">
      <c r="B28" s="620" t="s">
        <v>307</v>
      </c>
      <c r="C28" s="621"/>
      <c r="D28" s="621"/>
      <c r="E28" s="621"/>
      <c r="F28" s="621"/>
      <c r="G28" s="621"/>
      <c r="H28" s="621"/>
      <c r="I28" s="621"/>
      <c r="J28" s="621"/>
      <c r="K28" s="621"/>
      <c r="L28" s="621"/>
      <c r="M28" s="621"/>
      <c r="N28" s="621"/>
      <c r="O28" s="621"/>
      <c r="P28" s="621"/>
      <c r="Q28" s="622"/>
      <c r="R28" s="623">
        <v>105251</v>
      </c>
      <c r="S28" s="624"/>
      <c r="T28" s="624"/>
      <c r="U28" s="624"/>
      <c r="V28" s="624"/>
      <c r="W28" s="624"/>
      <c r="X28" s="624"/>
      <c r="Y28" s="625"/>
      <c r="Z28" s="626">
        <v>2</v>
      </c>
      <c r="AA28" s="626"/>
      <c r="AB28" s="626"/>
      <c r="AC28" s="626"/>
      <c r="AD28" s="627">
        <v>1675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477841</v>
      </c>
      <c r="CS28" s="624"/>
      <c r="CT28" s="624"/>
      <c r="CU28" s="624"/>
      <c r="CV28" s="624"/>
      <c r="CW28" s="624"/>
      <c r="CX28" s="624"/>
      <c r="CY28" s="625"/>
      <c r="CZ28" s="628">
        <v>9.5</v>
      </c>
      <c r="DA28" s="653"/>
      <c r="DB28" s="653"/>
      <c r="DC28" s="658"/>
      <c r="DD28" s="632">
        <v>477841</v>
      </c>
      <c r="DE28" s="624"/>
      <c r="DF28" s="624"/>
      <c r="DG28" s="624"/>
      <c r="DH28" s="624"/>
      <c r="DI28" s="624"/>
      <c r="DJ28" s="624"/>
      <c r="DK28" s="625"/>
      <c r="DL28" s="632">
        <v>477841</v>
      </c>
      <c r="DM28" s="624"/>
      <c r="DN28" s="624"/>
      <c r="DO28" s="624"/>
      <c r="DP28" s="624"/>
      <c r="DQ28" s="624"/>
      <c r="DR28" s="624"/>
      <c r="DS28" s="624"/>
      <c r="DT28" s="624"/>
      <c r="DU28" s="624"/>
      <c r="DV28" s="625"/>
      <c r="DW28" s="628">
        <v>18.100000000000001</v>
      </c>
      <c r="DX28" s="653"/>
      <c r="DY28" s="653"/>
      <c r="DZ28" s="653"/>
      <c r="EA28" s="653"/>
      <c r="EB28" s="653"/>
      <c r="EC28" s="654"/>
    </row>
    <row r="29" spans="2:133" ht="11.25" customHeight="1" x14ac:dyDescent="0.15">
      <c r="B29" s="620" t="s">
        <v>309</v>
      </c>
      <c r="C29" s="621"/>
      <c r="D29" s="621"/>
      <c r="E29" s="621"/>
      <c r="F29" s="621"/>
      <c r="G29" s="621"/>
      <c r="H29" s="621"/>
      <c r="I29" s="621"/>
      <c r="J29" s="621"/>
      <c r="K29" s="621"/>
      <c r="L29" s="621"/>
      <c r="M29" s="621"/>
      <c r="N29" s="621"/>
      <c r="O29" s="621"/>
      <c r="P29" s="621"/>
      <c r="Q29" s="622"/>
      <c r="R29" s="623">
        <v>10405</v>
      </c>
      <c r="S29" s="624"/>
      <c r="T29" s="624"/>
      <c r="U29" s="624"/>
      <c r="V29" s="624"/>
      <c r="W29" s="624"/>
      <c r="X29" s="624"/>
      <c r="Y29" s="625"/>
      <c r="Z29" s="626">
        <v>0.2</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72</v>
      </c>
      <c r="CG29" s="621"/>
      <c r="CH29" s="621"/>
      <c r="CI29" s="621"/>
      <c r="CJ29" s="621"/>
      <c r="CK29" s="621"/>
      <c r="CL29" s="621"/>
      <c r="CM29" s="621"/>
      <c r="CN29" s="621"/>
      <c r="CO29" s="621"/>
      <c r="CP29" s="621"/>
      <c r="CQ29" s="622"/>
      <c r="CR29" s="623">
        <v>477841</v>
      </c>
      <c r="CS29" s="656"/>
      <c r="CT29" s="656"/>
      <c r="CU29" s="656"/>
      <c r="CV29" s="656"/>
      <c r="CW29" s="656"/>
      <c r="CX29" s="656"/>
      <c r="CY29" s="657"/>
      <c r="CZ29" s="628">
        <v>9.5</v>
      </c>
      <c r="DA29" s="653"/>
      <c r="DB29" s="653"/>
      <c r="DC29" s="658"/>
      <c r="DD29" s="632">
        <v>477841</v>
      </c>
      <c r="DE29" s="656"/>
      <c r="DF29" s="656"/>
      <c r="DG29" s="656"/>
      <c r="DH29" s="656"/>
      <c r="DI29" s="656"/>
      <c r="DJ29" s="656"/>
      <c r="DK29" s="657"/>
      <c r="DL29" s="632">
        <v>477841</v>
      </c>
      <c r="DM29" s="656"/>
      <c r="DN29" s="656"/>
      <c r="DO29" s="656"/>
      <c r="DP29" s="656"/>
      <c r="DQ29" s="656"/>
      <c r="DR29" s="656"/>
      <c r="DS29" s="656"/>
      <c r="DT29" s="656"/>
      <c r="DU29" s="656"/>
      <c r="DV29" s="657"/>
      <c r="DW29" s="628">
        <v>18.100000000000001</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481523</v>
      </c>
      <c r="S30" s="624"/>
      <c r="T30" s="624"/>
      <c r="U30" s="624"/>
      <c r="V30" s="624"/>
      <c r="W30" s="624"/>
      <c r="X30" s="624"/>
      <c r="Y30" s="625"/>
      <c r="Z30" s="626">
        <v>8.9</v>
      </c>
      <c r="AA30" s="626"/>
      <c r="AB30" s="626"/>
      <c r="AC30" s="626"/>
      <c r="AD30" s="627" t="s">
        <v>131</v>
      </c>
      <c r="AE30" s="627"/>
      <c r="AF30" s="627"/>
      <c r="AG30" s="627"/>
      <c r="AH30" s="627"/>
      <c r="AI30" s="627"/>
      <c r="AJ30" s="627"/>
      <c r="AK30" s="627"/>
      <c r="AL30" s="628" t="s">
        <v>131</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467785</v>
      </c>
      <c r="CS30" s="624"/>
      <c r="CT30" s="624"/>
      <c r="CU30" s="624"/>
      <c r="CV30" s="624"/>
      <c r="CW30" s="624"/>
      <c r="CX30" s="624"/>
      <c r="CY30" s="625"/>
      <c r="CZ30" s="628">
        <v>9.3000000000000007</v>
      </c>
      <c r="DA30" s="653"/>
      <c r="DB30" s="653"/>
      <c r="DC30" s="658"/>
      <c r="DD30" s="632">
        <v>467785</v>
      </c>
      <c r="DE30" s="624"/>
      <c r="DF30" s="624"/>
      <c r="DG30" s="624"/>
      <c r="DH30" s="624"/>
      <c r="DI30" s="624"/>
      <c r="DJ30" s="624"/>
      <c r="DK30" s="625"/>
      <c r="DL30" s="632">
        <v>467785</v>
      </c>
      <c r="DM30" s="624"/>
      <c r="DN30" s="624"/>
      <c r="DO30" s="624"/>
      <c r="DP30" s="624"/>
      <c r="DQ30" s="624"/>
      <c r="DR30" s="624"/>
      <c r="DS30" s="624"/>
      <c r="DT30" s="624"/>
      <c r="DU30" s="624"/>
      <c r="DV30" s="625"/>
      <c r="DW30" s="628">
        <v>17.7</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71" t="s">
        <v>316</v>
      </c>
      <c r="AQ31" s="672"/>
      <c r="AR31" s="672"/>
      <c r="AS31" s="672"/>
      <c r="AT31" s="677" t="s">
        <v>317</v>
      </c>
      <c r="AU31" s="218"/>
      <c r="AV31" s="218"/>
      <c r="AW31" s="218"/>
      <c r="AX31" s="609" t="s">
        <v>192</v>
      </c>
      <c r="AY31" s="610"/>
      <c r="AZ31" s="610"/>
      <c r="BA31" s="610"/>
      <c r="BB31" s="610"/>
      <c r="BC31" s="610"/>
      <c r="BD31" s="610"/>
      <c r="BE31" s="610"/>
      <c r="BF31" s="611"/>
      <c r="BG31" s="670">
        <v>99.4</v>
      </c>
      <c r="BH31" s="667"/>
      <c r="BI31" s="667"/>
      <c r="BJ31" s="667"/>
      <c r="BK31" s="667"/>
      <c r="BL31" s="667"/>
      <c r="BM31" s="618">
        <v>95.2</v>
      </c>
      <c r="BN31" s="667"/>
      <c r="BO31" s="667"/>
      <c r="BP31" s="667"/>
      <c r="BQ31" s="668"/>
      <c r="BR31" s="670">
        <v>99.3</v>
      </c>
      <c r="BS31" s="667"/>
      <c r="BT31" s="667"/>
      <c r="BU31" s="667"/>
      <c r="BV31" s="667"/>
      <c r="BW31" s="667"/>
      <c r="BX31" s="618">
        <v>94.9</v>
      </c>
      <c r="BY31" s="667"/>
      <c r="BZ31" s="667"/>
      <c r="CA31" s="667"/>
      <c r="CB31" s="668"/>
      <c r="CD31" s="663"/>
      <c r="CE31" s="664"/>
      <c r="CF31" s="620" t="s">
        <v>318</v>
      </c>
      <c r="CG31" s="621"/>
      <c r="CH31" s="621"/>
      <c r="CI31" s="621"/>
      <c r="CJ31" s="621"/>
      <c r="CK31" s="621"/>
      <c r="CL31" s="621"/>
      <c r="CM31" s="621"/>
      <c r="CN31" s="621"/>
      <c r="CO31" s="621"/>
      <c r="CP31" s="621"/>
      <c r="CQ31" s="622"/>
      <c r="CR31" s="623">
        <v>10056</v>
      </c>
      <c r="CS31" s="656"/>
      <c r="CT31" s="656"/>
      <c r="CU31" s="656"/>
      <c r="CV31" s="656"/>
      <c r="CW31" s="656"/>
      <c r="CX31" s="656"/>
      <c r="CY31" s="657"/>
      <c r="CZ31" s="628">
        <v>0.2</v>
      </c>
      <c r="DA31" s="653"/>
      <c r="DB31" s="653"/>
      <c r="DC31" s="658"/>
      <c r="DD31" s="632">
        <v>10056</v>
      </c>
      <c r="DE31" s="656"/>
      <c r="DF31" s="656"/>
      <c r="DG31" s="656"/>
      <c r="DH31" s="656"/>
      <c r="DI31" s="656"/>
      <c r="DJ31" s="656"/>
      <c r="DK31" s="657"/>
      <c r="DL31" s="632">
        <v>10056</v>
      </c>
      <c r="DM31" s="656"/>
      <c r="DN31" s="656"/>
      <c r="DO31" s="656"/>
      <c r="DP31" s="656"/>
      <c r="DQ31" s="656"/>
      <c r="DR31" s="656"/>
      <c r="DS31" s="656"/>
      <c r="DT31" s="656"/>
      <c r="DU31" s="656"/>
      <c r="DV31" s="657"/>
      <c r="DW31" s="628">
        <v>0.4</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294347</v>
      </c>
      <c r="S32" s="624"/>
      <c r="T32" s="624"/>
      <c r="U32" s="624"/>
      <c r="V32" s="624"/>
      <c r="W32" s="624"/>
      <c r="X32" s="624"/>
      <c r="Y32" s="625"/>
      <c r="Z32" s="626">
        <v>5.5</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320</v>
      </c>
      <c r="AX32" s="620" t="s">
        <v>321</v>
      </c>
      <c r="AY32" s="621"/>
      <c r="AZ32" s="621"/>
      <c r="BA32" s="621"/>
      <c r="BB32" s="621"/>
      <c r="BC32" s="621"/>
      <c r="BD32" s="621"/>
      <c r="BE32" s="621"/>
      <c r="BF32" s="622"/>
      <c r="BG32" s="680">
        <v>99.5</v>
      </c>
      <c r="BH32" s="656"/>
      <c r="BI32" s="656"/>
      <c r="BJ32" s="656"/>
      <c r="BK32" s="656"/>
      <c r="BL32" s="656"/>
      <c r="BM32" s="629">
        <v>96.7</v>
      </c>
      <c r="BN32" s="656"/>
      <c r="BO32" s="656"/>
      <c r="BP32" s="656"/>
      <c r="BQ32" s="669"/>
      <c r="BR32" s="680">
        <v>99.3</v>
      </c>
      <c r="BS32" s="656"/>
      <c r="BT32" s="656"/>
      <c r="BU32" s="656"/>
      <c r="BV32" s="656"/>
      <c r="BW32" s="656"/>
      <c r="BX32" s="629">
        <v>96.6</v>
      </c>
      <c r="BY32" s="656"/>
      <c r="BZ32" s="656"/>
      <c r="CA32" s="656"/>
      <c r="CB32" s="669"/>
      <c r="CD32" s="665"/>
      <c r="CE32" s="666"/>
      <c r="CF32" s="620" t="s">
        <v>322</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3"/>
      <c r="DB32" s="653"/>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36070</v>
      </c>
      <c r="S33" s="624"/>
      <c r="T33" s="624"/>
      <c r="U33" s="624"/>
      <c r="V33" s="624"/>
      <c r="W33" s="624"/>
      <c r="X33" s="624"/>
      <c r="Y33" s="625"/>
      <c r="Z33" s="626">
        <v>0.7</v>
      </c>
      <c r="AA33" s="626"/>
      <c r="AB33" s="626"/>
      <c r="AC33" s="626"/>
      <c r="AD33" s="627">
        <v>702</v>
      </c>
      <c r="AE33" s="627"/>
      <c r="AF33" s="627"/>
      <c r="AG33" s="627"/>
      <c r="AH33" s="627"/>
      <c r="AI33" s="627"/>
      <c r="AJ33" s="627"/>
      <c r="AK33" s="627"/>
      <c r="AL33" s="628">
        <v>0</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99.2</v>
      </c>
      <c r="BH33" s="682"/>
      <c r="BI33" s="682"/>
      <c r="BJ33" s="682"/>
      <c r="BK33" s="682"/>
      <c r="BL33" s="682"/>
      <c r="BM33" s="683">
        <v>93.1</v>
      </c>
      <c r="BN33" s="682"/>
      <c r="BO33" s="682"/>
      <c r="BP33" s="682"/>
      <c r="BQ33" s="684"/>
      <c r="BR33" s="681">
        <v>99.1</v>
      </c>
      <c r="BS33" s="682"/>
      <c r="BT33" s="682"/>
      <c r="BU33" s="682"/>
      <c r="BV33" s="682"/>
      <c r="BW33" s="682"/>
      <c r="BX33" s="683">
        <v>92.6</v>
      </c>
      <c r="BY33" s="682"/>
      <c r="BZ33" s="682"/>
      <c r="CA33" s="682"/>
      <c r="CB33" s="684"/>
      <c r="CD33" s="620" t="s">
        <v>325</v>
      </c>
      <c r="CE33" s="621"/>
      <c r="CF33" s="621"/>
      <c r="CG33" s="621"/>
      <c r="CH33" s="621"/>
      <c r="CI33" s="621"/>
      <c r="CJ33" s="621"/>
      <c r="CK33" s="621"/>
      <c r="CL33" s="621"/>
      <c r="CM33" s="621"/>
      <c r="CN33" s="621"/>
      <c r="CO33" s="621"/>
      <c r="CP33" s="621"/>
      <c r="CQ33" s="622"/>
      <c r="CR33" s="623">
        <v>2534846</v>
      </c>
      <c r="CS33" s="656"/>
      <c r="CT33" s="656"/>
      <c r="CU33" s="656"/>
      <c r="CV33" s="656"/>
      <c r="CW33" s="656"/>
      <c r="CX33" s="656"/>
      <c r="CY33" s="657"/>
      <c r="CZ33" s="628">
        <v>50.3</v>
      </c>
      <c r="DA33" s="653"/>
      <c r="DB33" s="653"/>
      <c r="DC33" s="658"/>
      <c r="DD33" s="632">
        <v>1902110</v>
      </c>
      <c r="DE33" s="656"/>
      <c r="DF33" s="656"/>
      <c r="DG33" s="656"/>
      <c r="DH33" s="656"/>
      <c r="DI33" s="656"/>
      <c r="DJ33" s="656"/>
      <c r="DK33" s="657"/>
      <c r="DL33" s="632">
        <v>1053530</v>
      </c>
      <c r="DM33" s="656"/>
      <c r="DN33" s="656"/>
      <c r="DO33" s="656"/>
      <c r="DP33" s="656"/>
      <c r="DQ33" s="656"/>
      <c r="DR33" s="656"/>
      <c r="DS33" s="656"/>
      <c r="DT33" s="656"/>
      <c r="DU33" s="656"/>
      <c r="DV33" s="657"/>
      <c r="DW33" s="628">
        <v>39.799999999999997</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35161</v>
      </c>
      <c r="S34" s="624"/>
      <c r="T34" s="624"/>
      <c r="U34" s="624"/>
      <c r="V34" s="624"/>
      <c r="W34" s="624"/>
      <c r="X34" s="624"/>
      <c r="Y34" s="625"/>
      <c r="Z34" s="626">
        <v>0.7</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924077</v>
      </c>
      <c r="CS34" s="624"/>
      <c r="CT34" s="624"/>
      <c r="CU34" s="624"/>
      <c r="CV34" s="624"/>
      <c r="CW34" s="624"/>
      <c r="CX34" s="624"/>
      <c r="CY34" s="625"/>
      <c r="CZ34" s="628">
        <v>18.3</v>
      </c>
      <c r="DA34" s="653"/>
      <c r="DB34" s="653"/>
      <c r="DC34" s="658"/>
      <c r="DD34" s="632">
        <v>558164</v>
      </c>
      <c r="DE34" s="624"/>
      <c r="DF34" s="624"/>
      <c r="DG34" s="624"/>
      <c r="DH34" s="624"/>
      <c r="DI34" s="624"/>
      <c r="DJ34" s="624"/>
      <c r="DK34" s="625"/>
      <c r="DL34" s="632">
        <v>384097</v>
      </c>
      <c r="DM34" s="624"/>
      <c r="DN34" s="624"/>
      <c r="DO34" s="624"/>
      <c r="DP34" s="624"/>
      <c r="DQ34" s="624"/>
      <c r="DR34" s="624"/>
      <c r="DS34" s="624"/>
      <c r="DT34" s="624"/>
      <c r="DU34" s="624"/>
      <c r="DV34" s="625"/>
      <c r="DW34" s="628">
        <v>14.5</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457470</v>
      </c>
      <c r="S35" s="624"/>
      <c r="T35" s="624"/>
      <c r="U35" s="624"/>
      <c r="V35" s="624"/>
      <c r="W35" s="624"/>
      <c r="X35" s="624"/>
      <c r="Y35" s="625"/>
      <c r="Z35" s="626">
        <v>8.5</v>
      </c>
      <c r="AA35" s="626"/>
      <c r="AB35" s="626"/>
      <c r="AC35" s="626"/>
      <c r="AD35" s="627" t="s">
        <v>131</v>
      </c>
      <c r="AE35" s="627"/>
      <c r="AF35" s="627"/>
      <c r="AG35" s="627"/>
      <c r="AH35" s="627"/>
      <c r="AI35" s="627"/>
      <c r="AJ35" s="627"/>
      <c r="AK35" s="627"/>
      <c r="AL35" s="628" t="s">
        <v>131</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85132</v>
      </c>
      <c r="CS35" s="656"/>
      <c r="CT35" s="656"/>
      <c r="CU35" s="656"/>
      <c r="CV35" s="656"/>
      <c r="CW35" s="656"/>
      <c r="CX35" s="656"/>
      <c r="CY35" s="657"/>
      <c r="CZ35" s="628">
        <v>1.7</v>
      </c>
      <c r="DA35" s="653"/>
      <c r="DB35" s="653"/>
      <c r="DC35" s="658"/>
      <c r="DD35" s="632">
        <v>76574</v>
      </c>
      <c r="DE35" s="656"/>
      <c r="DF35" s="656"/>
      <c r="DG35" s="656"/>
      <c r="DH35" s="656"/>
      <c r="DI35" s="656"/>
      <c r="DJ35" s="656"/>
      <c r="DK35" s="657"/>
      <c r="DL35" s="632">
        <v>51377</v>
      </c>
      <c r="DM35" s="656"/>
      <c r="DN35" s="656"/>
      <c r="DO35" s="656"/>
      <c r="DP35" s="656"/>
      <c r="DQ35" s="656"/>
      <c r="DR35" s="656"/>
      <c r="DS35" s="656"/>
      <c r="DT35" s="656"/>
      <c r="DU35" s="656"/>
      <c r="DV35" s="657"/>
      <c r="DW35" s="628">
        <v>1.9</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614036</v>
      </c>
      <c r="S36" s="624"/>
      <c r="T36" s="624"/>
      <c r="U36" s="624"/>
      <c r="V36" s="624"/>
      <c r="W36" s="624"/>
      <c r="X36" s="624"/>
      <c r="Y36" s="625"/>
      <c r="Z36" s="626">
        <v>11.4</v>
      </c>
      <c r="AA36" s="626"/>
      <c r="AB36" s="626"/>
      <c r="AC36" s="626"/>
      <c r="AD36" s="627" t="s">
        <v>131</v>
      </c>
      <c r="AE36" s="627"/>
      <c r="AF36" s="627"/>
      <c r="AG36" s="627"/>
      <c r="AH36" s="627"/>
      <c r="AI36" s="627"/>
      <c r="AJ36" s="627"/>
      <c r="AK36" s="627"/>
      <c r="AL36" s="628" t="s">
        <v>131</v>
      </c>
      <c r="AM36" s="629"/>
      <c r="AN36" s="629"/>
      <c r="AO36" s="630"/>
      <c r="AP36" s="222"/>
      <c r="AQ36" s="689" t="s">
        <v>333</v>
      </c>
      <c r="AR36" s="690"/>
      <c r="AS36" s="690"/>
      <c r="AT36" s="690"/>
      <c r="AU36" s="690"/>
      <c r="AV36" s="690"/>
      <c r="AW36" s="690"/>
      <c r="AX36" s="690"/>
      <c r="AY36" s="691"/>
      <c r="AZ36" s="612">
        <v>300404</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19729</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699698</v>
      </c>
      <c r="CS36" s="624"/>
      <c r="CT36" s="624"/>
      <c r="CU36" s="624"/>
      <c r="CV36" s="624"/>
      <c r="CW36" s="624"/>
      <c r="CX36" s="624"/>
      <c r="CY36" s="625"/>
      <c r="CZ36" s="628">
        <v>13.9</v>
      </c>
      <c r="DA36" s="653"/>
      <c r="DB36" s="653"/>
      <c r="DC36" s="658"/>
      <c r="DD36" s="632">
        <v>535040</v>
      </c>
      <c r="DE36" s="624"/>
      <c r="DF36" s="624"/>
      <c r="DG36" s="624"/>
      <c r="DH36" s="624"/>
      <c r="DI36" s="624"/>
      <c r="DJ36" s="624"/>
      <c r="DK36" s="625"/>
      <c r="DL36" s="632">
        <v>357952</v>
      </c>
      <c r="DM36" s="624"/>
      <c r="DN36" s="624"/>
      <c r="DO36" s="624"/>
      <c r="DP36" s="624"/>
      <c r="DQ36" s="624"/>
      <c r="DR36" s="624"/>
      <c r="DS36" s="624"/>
      <c r="DT36" s="624"/>
      <c r="DU36" s="624"/>
      <c r="DV36" s="625"/>
      <c r="DW36" s="628">
        <v>13.5</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167448</v>
      </c>
      <c r="S37" s="624"/>
      <c r="T37" s="624"/>
      <c r="U37" s="624"/>
      <c r="V37" s="624"/>
      <c r="W37" s="624"/>
      <c r="X37" s="624"/>
      <c r="Y37" s="625"/>
      <c r="Z37" s="626">
        <v>3.1</v>
      </c>
      <c r="AA37" s="626"/>
      <c r="AB37" s="626"/>
      <c r="AC37" s="626"/>
      <c r="AD37" s="627">
        <v>4946</v>
      </c>
      <c r="AE37" s="627"/>
      <c r="AF37" s="627"/>
      <c r="AG37" s="627"/>
      <c r="AH37" s="627"/>
      <c r="AI37" s="627"/>
      <c r="AJ37" s="627"/>
      <c r="AK37" s="627"/>
      <c r="AL37" s="628">
        <v>0.2</v>
      </c>
      <c r="AM37" s="629"/>
      <c r="AN37" s="629"/>
      <c r="AO37" s="630"/>
      <c r="AQ37" s="686" t="s">
        <v>337</v>
      </c>
      <c r="AR37" s="687"/>
      <c r="AS37" s="687"/>
      <c r="AT37" s="687"/>
      <c r="AU37" s="687"/>
      <c r="AV37" s="687"/>
      <c r="AW37" s="687"/>
      <c r="AX37" s="687"/>
      <c r="AY37" s="688"/>
      <c r="AZ37" s="623">
        <v>67628</v>
      </c>
      <c r="BA37" s="624"/>
      <c r="BB37" s="624"/>
      <c r="BC37" s="624"/>
      <c r="BD37" s="656"/>
      <c r="BE37" s="656"/>
      <c r="BF37" s="669"/>
      <c r="BG37" s="620" t="s">
        <v>338</v>
      </c>
      <c r="BH37" s="621"/>
      <c r="BI37" s="621"/>
      <c r="BJ37" s="621"/>
      <c r="BK37" s="621"/>
      <c r="BL37" s="621"/>
      <c r="BM37" s="621"/>
      <c r="BN37" s="621"/>
      <c r="BO37" s="621"/>
      <c r="BP37" s="621"/>
      <c r="BQ37" s="621"/>
      <c r="BR37" s="621"/>
      <c r="BS37" s="621"/>
      <c r="BT37" s="621"/>
      <c r="BU37" s="622"/>
      <c r="BV37" s="623">
        <v>19729</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266432</v>
      </c>
      <c r="CS37" s="656"/>
      <c r="CT37" s="656"/>
      <c r="CU37" s="656"/>
      <c r="CV37" s="656"/>
      <c r="CW37" s="656"/>
      <c r="CX37" s="656"/>
      <c r="CY37" s="657"/>
      <c r="CZ37" s="628">
        <v>5.3</v>
      </c>
      <c r="DA37" s="653"/>
      <c r="DB37" s="653"/>
      <c r="DC37" s="658"/>
      <c r="DD37" s="632">
        <v>266432</v>
      </c>
      <c r="DE37" s="656"/>
      <c r="DF37" s="656"/>
      <c r="DG37" s="656"/>
      <c r="DH37" s="656"/>
      <c r="DI37" s="656"/>
      <c r="DJ37" s="656"/>
      <c r="DK37" s="657"/>
      <c r="DL37" s="632">
        <v>261854</v>
      </c>
      <c r="DM37" s="656"/>
      <c r="DN37" s="656"/>
      <c r="DO37" s="656"/>
      <c r="DP37" s="656"/>
      <c r="DQ37" s="656"/>
      <c r="DR37" s="656"/>
      <c r="DS37" s="656"/>
      <c r="DT37" s="656"/>
      <c r="DU37" s="656"/>
      <c r="DV37" s="657"/>
      <c r="DW37" s="628">
        <v>9.9</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327823</v>
      </c>
      <c r="S38" s="624"/>
      <c r="T38" s="624"/>
      <c r="U38" s="624"/>
      <c r="V38" s="624"/>
      <c r="W38" s="624"/>
      <c r="X38" s="624"/>
      <c r="Y38" s="625"/>
      <c r="Z38" s="626">
        <v>6.1</v>
      </c>
      <c r="AA38" s="626"/>
      <c r="AB38" s="626"/>
      <c r="AC38" s="626"/>
      <c r="AD38" s="627" t="s">
        <v>131</v>
      </c>
      <c r="AE38" s="627"/>
      <c r="AF38" s="627"/>
      <c r="AG38" s="627"/>
      <c r="AH38" s="627"/>
      <c r="AI38" s="627"/>
      <c r="AJ38" s="627"/>
      <c r="AK38" s="627"/>
      <c r="AL38" s="628" t="s">
        <v>131</v>
      </c>
      <c r="AM38" s="629"/>
      <c r="AN38" s="629"/>
      <c r="AO38" s="630"/>
      <c r="AQ38" s="686" t="s">
        <v>341</v>
      </c>
      <c r="AR38" s="687"/>
      <c r="AS38" s="687"/>
      <c r="AT38" s="687"/>
      <c r="AU38" s="687"/>
      <c r="AV38" s="687"/>
      <c r="AW38" s="687"/>
      <c r="AX38" s="687"/>
      <c r="AY38" s="688"/>
      <c r="AZ38" s="623" t="s">
        <v>131</v>
      </c>
      <c r="BA38" s="624"/>
      <c r="BB38" s="624"/>
      <c r="BC38" s="624"/>
      <c r="BD38" s="656"/>
      <c r="BE38" s="656"/>
      <c r="BF38" s="669"/>
      <c r="BG38" s="620" t="s">
        <v>342</v>
      </c>
      <c r="BH38" s="621"/>
      <c r="BI38" s="621"/>
      <c r="BJ38" s="621"/>
      <c r="BK38" s="621"/>
      <c r="BL38" s="621"/>
      <c r="BM38" s="621"/>
      <c r="BN38" s="621"/>
      <c r="BO38" s="621"/>
      <c r="BP38" s="621"/>
      <c r="BQ38" s="621"/>
      <c r="BR38" s="621"/>
      <c r="BS38" s="621"/>
      <c r="BT38" s="621"/>
      <c r="BU38" s="622"/>
      <c r="BV38" s="623">
        <v>721</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232776</v>
      </c>
      <c r="CS38" s="624"/>
      <c r="CT38" s="624"/>
      <c r="CU38" s="624"/>
      <c r="CV38" s="624"/>
      <c r="CW38" s="624"/>
      <c r="CX38" s="624"/>
      <c r="CY38" s="625"/>
      <c r="CZ38" s="628">
        <v>4.5999999999999996</v>
      </c>
      <c r="DA38" s="653"/>
      <c r="DB38" s="653"/>
      <c r="DC38" s="658"/>
      <c r="DD38" s="632">
        <v>194934</v>
      </c>
      <c r="DE38" s="624"/>
      <c r="DF38" s="624"/>
      <c r="DG38" s="624"/>
      <c r="DH38" s="624"/>
      <c r="DI38" s="624"/>
      <c r="DJ38" s="624"/>
      <c r="DK38" s="625"/>
      <c r="DL38" s="632">
        <v>192476</v>
      </c>
      <c r="DM38" s="624"/>
      <c r="DN38" s="624"/>
      <c r="DO38" s="624"/>
      <c r="DP38" s="624"/>
      <c r="DQ38" s="624"/>
      <c r="DR38" s="624"/>
      <c r="DS38" s="624"/>
      <c r="DT38" s="624"/>
      <c r="DU38" s="624"/>
      <c r="DV38" s="625"/>
      <c r="DW38" s="628">
        <v>7.3</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345</v>
      </c>
      <c r="AR39" s="687"/>
      <c r="AS39" s="687"/>
      <c r="AT39" s="687"/>
      <c r="AU39" s="687"/>
      <c r="AV39" s="687"/>
      <c r="AW39" s="687"/>
      <c r="AX39" s="687"/>
      <c r="AY39" s="688"/>
      <c r="AZ39" s="623" t="s">
        <v>131</v>
      </c>
      <c r="BA39" s="624"/>
      <c r="BB39" s="624"/>
      <c r="BC39" s="624"/>
      <c r="BD39" s="656"/>
      <c r="BE39" s="656"/>
      <c r="BF39" s="669"/>
      <c r="BG39" s="620" t="s">
        <v>346</v>
      </c>
      <c r="BH39" s="621"/>
      <c r="BI39" s="621"/>
      <c r="BJ39" s="621"/>
      <c r="BK39" s="621"/>
      <c r="BL39" s="621"/>
      <c r="BM39" s="621"/>
      <c r="BN39" s="621"/>
      <c r="BO39" s="621"/>
      <c r="BP39" s="621"/>
      <c r="BQ39" s="621"/>
      <c r="BR39" s="621"/>
      <c r="BS39" s="621"/>
      <c r="BT39" s="621"/>
      <c r="BU39" s="622"/>
      <c r="BV39" s="623">
        <v>1123</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480535</v>
      </c>
      <c r="CS39" s="656"/>
      <c r="CT39" s="656"/>
      <c r="CU39" s="656"/>
      <c r="CV39" s="656"/>
      <c r="CW39" s="656"/>
      <c r="CX39" s="656"/>
      <c r="CY39" s="657"/>
      <c r="CZ39" s="628">
        <v>9.5</v>
      </c>
      <c r="DA39" s="653"/>
      <c r="DB39" s="653"/>
      <c r="DC39" s="658"/>
      <c r="DD39" s="632">
        <v>469770</v>
      </c>
      <c r="DE39" s="656"/>
      <c r="DF39" s="656"/>
      <c r="DG39" s="656"/>
      <c r="DH39" s="656"/>
      <c r="DI39" s="656"/>
      <c r="DJ39" s="656"/>
      <c r="DK39" s="657"/>
      <c r="DL39" s="632" t="s">
        <v>131</v>
      </c>
      <c r="DM39" s="656"/>
      <c r="DN39" s="656"/>
      <c r="DO39" s="656"/>
      <c r="DP39" s="656"/>
      <c r="DQ39" s="656"/>
      <c r="DR39" s="656"/>
      <c r="DS39" s="656"/>
      <c r="DT39" s="656"/>
      <c r="DU39" s="656"/>
      <c r="DV39" s="657"/>
      <c r="DW39" s="628" t="s">
        <v>131</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26023</v>
      </c>
      <c r="S40" s="624"/>
      <c r="T40" s="624"/>
      <c r="U40" s="624"/>
      <c r="V40" s="624"/>
      <c r="W40" s="624"/>
      <c r="X40" s="624"/>
      <c r="Y40" s="625"/>
      <c r="Z40" s="626">
        <v>0.5</v>
      </c>
      <c r="AA40" s="626"/>
      <c r="AB40" s="626"/>
      <c r="AC40" s="626"/>
      <c r="AD40" s="627" t="s">
        <v>131</v>
      </c>
      <c r="AE40" s="627"/>
      <c r="AF40" s="627"/>
      <c r="AG40" s="627"/>
      <c r="AH40" s="627"/>
      <c r="AI40" s="627"/>
      <c r="AJ40" s="627"/>
      <c r="AK40" s="627"/>
      <c r="AL40" s="628" t="s">
        <v>131</v>
      </c>
      <c r="AM40" s="629"/>
      <c r="AN40" s="629"/>
      <c r="AO40" s="630"/>
      <c r="AQ40" s="686" t="s">
        <v>349</v>
      </c>
      <c r="AR40" s="687"/>
      <c r="AS40" s="687"/>
      <c r="AT40" s="687"/>
      <c r="AU40" s="687"/>
      <c r="AV40" s="687"/>
      <c r="AW40" s="687"/>
      <c r="AX40" s="687"/>
      <c r="AY40" s="688"/>
      <c r="AZ40" s="623" t="s">
        <v>131</v>
      </c>
      <c r="BA40" s="624"/>
      <c r="BB40" s="624"/>
      <c r="BC40" s="624"/>
      <c r="BD40" s="656"/>
      <c r="BE40" s="656"/>
      <c r="BF40" s="669"/>
      <c r="BG40" s="673" t="s">
        <v>350</v>
      </c>
      <c r="BH40" s="674"/>
      <c r="BI40" s="674"/>
      <c r="BJ40" s="674"/>
      <c r="BK40" s="674"/>
      <c r="BL40" s="223"/>
      <c r="BM40" s="621" t="s">
        <v>351</v>
      </c>
      <c r="BN40" s="621"/>
      <c r="BO40" s="621"/>
      <c r="BP40" s="621"/>
      <c r="BQ40" s="621"/>
      <c r="BR40" s="621"/>
      <c r="BS40" s="621"/>
      <c r="BT40" s="621"/>
      <c r="BU40" s="622"/>
      <c r="BV40" s="623">
        <v>107</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112628</v>
      </c>
      <c r="CS40" s="624"/>
      <c r="CT40" s="624"/>
      <c r="CU40" s="624"/>
      <c r="CV40" s="624"/>
      <c r="CW40" s="624"/>
      <c r="CX40" s="624"/>
      <c r="CY40" s="625"/>
      <c r="CZ40" s="628">
        <v>2.2000000000000002</v>
      </c>
      <c r="DA40" s="653"/>
      <c r="DB40" s="653"/>
      <c r="DC40" s="658"/>
      <c r="DD40" s="632">
        <v>67628</v>
      </c>
      <c r="DE40" s="624"/>
      <c r="DF40" s="624"/>
      <c r="DG40" s="624"/>
      <c r="DH40" s="624"/>
      <c r="DI40" s="624"/>
      <c r="DJ40" s="624"/>
      <c r="DK40" s="625"/>
      <c r="DL40" s="632">
        <v>67628</v>
      </c>
      <c r="DM40" s="624"/>
      <c r="DN40" s="624"/>
      <c r="DO40" s="624"/>
      <c r="DP40" s="624"/>
      <c r="DQ40" s="624"/>
      <c r="DR40" s="624"/>
      <c r="DS40" s="624"/>
      <c r="DT40" s="624"/>
      <c r="DU40" s="624"/>
      <c r="DV40" s="625"/>
      <c r="DW40" s="628">
        <v>2.6</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5391713</v>
      </c>
      <c r="S41" s="696"/>
      <c r="T41" s="696"/>
      <c r="U41" s="696"/>
      <c r="V41" s="696"/>
      <c r="W41" s="696"/>
      <c r="X41" s="696"/>
      <c r="Y41" s="700"/>
      <c r="Z41" s="701">
        <v>100</v>
      </c>
      <c r="AA41" s="701"/>
      <c r="AB41" s="701"/>
      <c r="AC41" s="701"/>
      <c r="AD41" s="702">
        <v>2619162</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28787</v>
      </c>
      <c r="BA41" s="624"/>
      <c r="BB41" s="624"/>
      <c r="BC41" s="624"/>
      <c r="BD41" s="656"/>
      <c r="BE41" s="656"/>
      <c r="BF41" s="669"/>
      <c r="BG41" s="673"/>
      <c r="BH41" s="674"/>
      <c r="BI41" s="674"/>
      <c r="BJ41" s="674"/>
      <c r="BK41" s="674"/>
      <c r="BL41" s="223"/>
      <c r="BM41" s="621" t="s">
        <v>355</v>
      </c>
      <c r="BN41" s="621"/>
      <c r="BO41" s="621"/>
      <c r="BP41" s="621"/>
      <c r="BQ41" s="621"/>
      <c r="BR41" s="621"/>
      <c r="BS41" s="621"/>
      <c r="BT41" s="621"/>
      <c r="BU41" s="622"/>
      <c r="BV41" s="623" t="s">
        <v>131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357</v>
      </c>
      <c r="CS41" s="656"/>
      <c r="CT41" s="656"/>
      <c r="CU41" s="656"/>
      <c r="CV41" s="656"/>
      <c r="CW41" s="656"/>
      <c r="CX41" s="656"/>
      <c r="CY41" s="657"/>
      <c r="CZ41" s="628" t="s">
        <v>357</v>
      </c>
      <c r="DA41" s="653"/>
      <c r="DB41" s="653"/>
      <c r="DC41" s="658"/>
      <c r="DD41" s="632" t="s">
        <v>357</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203989</v>
      </c>
      <c r="BA42" s="696"/>
      <c r="BB42" s="696"/>
      <c r="BC42" s="696"/>
      <c r="BD42" s="682"/>
      <c r="BE42" s="682"/>
      <c r="BF42" s="684"/>
      <c r="BG42" s="675"/>
      <c r="BH42" s="676"/>
      <c r="BI42" s="676"/>
      <c r="BJ42" s="676"/>
      <c r="BK42" s="676"/>
      <c r="BL42" s="224"/>
      <c r="BM42" s="645" t="s">
        <v>359</v>
      </c>
      <c r="BN42" s="645"/>
      <c r="BO42" s="645"/>
      <c r="BP42" s="645"/>
      <c r="BQ42" s="645"/>
      <c r="BR42" s="645"/>
      <c r="BS42" s="645"/>
      <c r="BT42" s="645"/>
      <c r="BU42" s="646"/>
      <c r="BV42" s="695">
        <v>319</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996683</v>
      </c>
      <c r="CS42" s="656"/>
      <c r="CT42" s="656"/>
      <c r="CU42" s="656"/>
      <c r="CV42" s="656"/>
      <c r="CW42" s="656"/>
      <c r="CX42" s="656"/>
      <c r="CY42" s="657"/>
      <c r="CZ42" s="628">
        <v>19.8</v>
      </c>
      <c r="DA42" s="653"/>
      <c r="DB42" s="653"/>
      <c r="DC42" s="658"/>
      <c r="DD42" s="632">
        <v>410361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16272</v>
      </c>
      <c r="CS43" s="656"/>
      <c r="CT43" s="656"/>
      <c r="CU43" s="656"/>
      <c r="CV43" s="656"/>
      <c r="CW43" s="656"/>
      <c r="CX43" s="656"/>
      <c r="CY43" s="657"/>
      <c r="CZ43" s="628">
        <v>0.3</v>
      </c>
      <c r="DA43" s="653"/>
      <c r="DB43" s="653"/>
      <c r="DC43" s="658"/>
      <c r="DD43" s="632">
        <v>16272</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833992</v>
      </c>
      <c r="CS44" s="624"/>
      <c r="CT44" s="624"/>
      <c r="CU44" s="624"/>
      <c r="CV44" s="624"/>
      <c r="CW44" s="624"/>
      <c r="CX44" s="624"/>
      <c r="CY44" s="625"/>
      <c r="CZ44" s="628">
        <v>16.5</v>
      </c>
      <c r="DA44" s="629"/>
      <c r="DB44" s="629"/>
      <c r="DC44" s="635"/>
      <c r="DD44" s="632">
        <v>406099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442084</v>
      </c>
      <c r="CS45" s="656"/>
      <c r="CT45" s="656"/>
      <c r="CU45" s="656"/>
      <c r="CV45" s="656"/>
      <c r="CW45" s="656"/>
      <c r="CX45" s="656"/>
      <c r="CY45" s="657"/>
      <c r="CZ45" s="628">
        <v>8.8000000000000007</v>
      </c>
      <c r="DA45" s="653"/>
      <c r="DB45" s="653"/>
      <c r="DC45" s="658"/>
      <c r="DD45" s="632">
        <v>247965</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373158</v>
      </c>
      <c r="CS46" s="624"/>
      <c r="CT46" s="624"/>
      <c r="CU46" s="624"/>
      <c r="CV46" s="624"/>
      <c r="CW46" s="624"/>
      <c r="CX46" s="624"/>
      <c r="CY46" s="625"/>
      <c r="CZ46" s="628">
        <v>7.4</v>
      </c>
      <c r="DA46" s="629"/>
      <c r="DB46" s="629"/>
      <c r="DC46" s="635"/>
      <c r="DD46" s="632">
        <v>145484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162691</v>
      </c>
      <c r="CS47" s="656"/>
      <c r="CT47" s="656"/>
      <c r="CU47" s="656"/>
      <c r="CV47" s="656"/>
      <c r="CW47" s="656"/>
      <c r="CX47" s="656"/>
      <c r="CY47" s="657"/>
      <c r="CZ47" s="628">
        <v>3.2</v>
      </c>
      <c r="DA47" s="653"/>
      <c r="DB47" s="653"/>
      <c r="DC47" s="658"/>
      <c r="DD47" s="632">
        <v>4262</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369</v>
      </c>
      <c r="CG48" s="621"/>
      <c r="CH48" s="621"/>
      <c r="CI48" s="621"/>
      <c r="CJ48" s="621"/>
      <c r="CK48" s="621"/>
      <c r="CL48" s="621"/>
      <c r="CM48" s="621"/>
      <c r="CN48" s="621"/>
      <c r="CO48" s="621"/>
      <c r="CP48" s="621"/>
      <c r="CQ48" s="622"/>
      <c r="CR48" s="623" t="s">
        <v>357</v>
      </c>
      <c r="CS48" s="624"/>
      <c r="CT48" s="624"/>
      <c r="CU48" s="624"/>
      <c r="CV48" s="624"/>
      <c r="CW48" s="624"/>
      <c r="CX48" s="624"/>
      <c r="CY48" s="625"/>
      <c r="CZ48" s="628" t="s">
        <v>357</v>
      </c>
      <c r="DA48" s="629"/>
      <c r="DB48" s="629"/>
      <c r="DC48" s="635"/>
      <c r="DD48" s="632" t="s">
        <v>357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5040064</v>
      </c>
      <c r="CS49" s="682"/>
      <c r="CT49" s="682"/>
      <c r="CU49" s="682"/>
      <c r="CV49" s="682"/>
      <c r="CW49" s="682"/>
      <c r="CX49" s="682"/>
      <c r="CY49" s="711"/>
      <c r="CZ49" s="703">
        <v>100</v>
      </c>
      <c r="DA49" s="712"/>
      <c r="DB49" s="712"/>
      <c r="DC49" s="713"/>
      <c r="DD49" s="714">
        <v>3589297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r6Tua+XXXVW01fJPvHXSVinX+wwPiLYemrx199CsO1q9KcrJS24M46lOTm3fidncotynQD/yhjgY6Hu+WUiaw==" saltValue="vESXxE6etF5IMkNsK3BCc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3" zoomScale="70" zoomScaleNormal="25" zoomScaleSheetLayoutView="70" workbookViewId="0">
      <selection activeCell="AK81" sqref="AK81:AO8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5392</v>
      </c>
      <c r="R7" s="753"/>
      <c r="S7" s="753"/>
      <c r="T7" s="753"/>
      <c r="U7" s="753"/>
      <c r="V7" s="753">
        <v>5041</v>
      </c>
      <c r="W7" s="753"/>
      <c r="X7" s="753"/>
      <c r="Y7" s="753"/>
      <c r="Z7" s="753"/>
      <c r="AA7" s="753">
        <v>352</v>
      </c>
      <c r="AB7" s="753"/>
      <c r="AC7" s="753"/>
      <c r="AD7" s="753"/>
      <c r="AE7" s="754"/>
      <c r="AF7" s="755">
        <v>307</v>
      </c>
      <c r="AG7" s="756"/>
      <c r="AH7" s="756"/>
      <c r="AI7" s="756"/>
      <c r="AJ7" s="757"/>
      <c r="AK7" s="758">
        <v>6</v>
      </c>
      <c r="AL7" s="759"/>
      <c r="AM7" s="759"/>
      <c r="AN7" s="759"/>
      <c r="AO7" s="759"/>
      <c r="AP7" s="759">
        <v>3814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580</v>
      </c>
      <c r="BT7" s="747"/>
      <c r="BU7" s="747"/>
      <c r="BV7" s="747"/>
      <c r="BW7" s="747"/>
      <c r="BX7" s="747"/>
      <c r="BY7" s="747"/>
      <c r="BZ7" s="747"/>
      <c r="CA7" s="747"/>
      <c r="CB7" s="747"/>
      <c r="CC7" s="747"/>
      <c r="CD7" s="747"/>
      <c r="CE7" s="747"/>
      <c r="CF7" s="747"/>
      <c r="CG7" s="762"/>
      <c r="CH7" s="743">
        <v>7</v>
      </c>
      <c r="CI7" s="744"/>
      <c r="CJ7" s="744"/>
      <c r="CK7" s="744"/>
      <c r="CL7" s="745"/>
      <c r="CM7" s="743">
        <v>298</v>
      </c>
      <c r="CN7" s="744"/>
      <c r="CO7" s="744"/>
      <c r="CP7" s="744"/>
      <c r="CQ7" s="745"/>
      <c r="CR7" s="743">
        <v>4</v>
      </c>
      <c r="CS7" s="744"/>
      <c r="CT7" s="744"/>
      <c r="CU7" s="744"/>
      <c r="CV7" s="745"/>
      <c r="CW7" s="743">
        <v>0</v>
      </c>
      <c r="CX7" s="744"/>
      <c r="CY7" s="744"/>
      <c r="CZ7" s="744"/>
      <c r="DA7" s="745"/>
      <c r="DB7" s="743" t="s">
        <v>581</v>
      </c>
      <c r="DC7" s="744"/>
      <c r="DD7" s="744"/>
      <c r="DE7" s="744"/>
      <c r="DF7" s="745"/>
      <c r="DG7" s="743" t="s">
        <v>582</v>
      </c>
      <c r="DH7" s="744"/>
      <c r="DI7" s="744"/>
      <c r="DJ7" s="744"/>
      <c r="DK7" s="745"/>
      <c r="DL7" s="743" t="s">
        <v>583</v>
      </c>
      <c r="DM7" s="744"/>
      <c r="DN7" s="744"/>
      <c r="DO7" s="744"/>
      <c r="DP7" s="745"/>
      <c r="DQ7" s="743" t="s">
        <v>584</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5392</v>
      </c>
      <c r="R23" s="793"/>
      <c r="S23" s="793"/>
      <c r="T23" s="793"/>
      <c r="U23" s="793"/>
      <c r="V23" s="793">
        <v>5041</v>
      </c>
      <c r="W23" s="793"/>
      <c r="X23" s="793"/>
      <c r="Y23" s="793"/>
      <c r="Z23" s="793"/>
      <c r="AA23" s="793">
        <v>352</v>
      </c>
      <c r="AB23" s="793"/>
      <c r="AC23" s="793"/>
      <c r="AD23" s="793"/>
      <c r="AE23" s="794"/>
      <c r="AF23" s="795">
        <v>307</v>
      </c>
      <c r="AG23" s="793"/>
      <c r="AH23" s="793"/>
      <c r="AI23" s="793"/>
      <c r="AJ23" s="796"/>
      <c r="AK23" s="797"/>
      <c r="AL23" s="798"/>
      <c r="AM23" s="798"/>
      <c r="AN23" s="798"/>
      <c r="AO23" s="798"/>
      <c r="AP23" s="793">
        <v>3814</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539</v>
      </c>
      <c r="R28" s="823"/>
      <c r="S28" s="823"/>
      <c r="T28" s="823"/>
      <c r="U28" s="823"/>
      <c r="V28" s="823">
        <v>519</v>
      </c>
      <c r="W28" s="823"/>
      <c r="X28" s="823"/>
      <c r="Y28" s="823"/>
      <c r="Z28" s="823"/>
      <c r="AA28" s="823">
        <v>20</v>
      </c>
      <c r="AB28" s="823"/>
      <c r="AC28" s="823"/>
      <c r="AD28" s="823"/>
      <c r="AE28" s="824"/>
      <c r="AF28" s="825">
        <v>20</v>
      </c>
      <c r="AG28" s="823"/>
      <c r="AH28" s="823"/>
      <c r="AI28" s="823"/>
      <c r="AJ28" s="826"/>
      <c r="AK28" s="827">
        <v>29</v>
      </c>
      <c r="AL28" s="828"/>
      <c r="AM28" s="828"/>
      <c r="AN28" s="828"/>
      <c r="AO28" s="828"/>
      <c r="AP28" s="828" t="s">
        <v>585</v>
      </c>
      <c r="AQ28" s="828"/>
      <c r="AR28" s="828"/>
      <c r="AS28" s="828"/>
      <c r="AT28" s="828"/>
      <c r="AU28" s="828" t="s">
        <v>586</v>
      </c>
      <c r="AV28" s="828"/>
      <c r="AW28" s="828"/>
      <c r="AX28" s="828"/>
      <c r="AY28" s="828"/>
      <c r="AZ28" s="829" t="s">
        <v>583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706</v>
      </c>
      <c r="R29" s="784"/>
      <c r="S29" s="784"/>
      <c r="T29" s="784"/>
      <c r="U29" s="784"/>
      <c r="V29" s="784">
        <v>691</v>
      </c>
      <c r="W29" s="784"/>
      <c r="X29" s="784"/>
      <c r="Y29" s="784"/>
      <c r="Z29" s="784"/>
      <c r="AA29" s="784">
        <v>15</v>
      </c>
      <c r="AB29" s="784"/>
      <c r="AC29" s="784"/>
      <c r="AD29" s="784"/>
      <c r="AE29" s="785"/>
      <c r="AF29" s="786">
        <v>15</v>
      </c>
      <c r="AG29" s="787"/>
      <c r="AH29" s="787"/>
      <c r="AI29" s="787"/>
      <c r="AJ29" s="788"/>
      <c r="AK29" s="834">
        <v>107</v>
      </c>
      <c r="AL29" s="830"/>
      <c r="AM29" s="830"/>
      <c r="AN29" s="830"/>
      <c r="AO29" s="830"/>
      <c r="AP29" s="830" t="s">
        <v>585</v>
      </c>
      <c r="AQ29" s="830"/>
      <c r="AR29" s="830"/>
      <c r="AS29" s="830"/>
      <c r="AT29" s="830"/>
      <c r="AU29" s="830" t="s">
        <v>585</v>
      </c>
      <c r="AV29" s="830"/>
      <c r="AW29" s="830"/>
      <c r="AX29" s="830"/>
      <c r="AY29" s="830"/>
      <c r="AZ29" s="831" t="s">
        <v>583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78</v>
      </c>
      <c r="R30" s="784"/>
      <c r="S30" s="784"/>
      <c r="T30" s="784"/>
      <c r="U30" s="784"/>
      <c r="V30" s="784">
        <v>78</v>
      </c>
      <c r="W30" s="784"/>
      <c r="X30" s="784"/>
      <c r="Y30" s="784"/>
      <c r="Z30" s="784"/>
      <c r="AA30" s="784">
        <v>0</v>
      </c>
      <c r="AB30" s="784"/>
      <c r="AC30" s="784"/>
      <c r="AD30" s="784"/>
      <c r="AE30" s="785"/>
      <c r="AF30" s="786">
        <v>0</v>
      </c>
      <c r="AG30" s="787"/>
      <c r="AH30" s="787"/>
      <c r="AI30" s="787"/>
      <c r="AJ30" s="788"/>
      <c r="AK30" s="834">
        <v>23</v>
      </c>
      <c r="AL30" s="830"/>
      <c r="AM30" s="830"/>
      <c r="AN30" s="830"/>
      <c r="AO30" s="830"/>
      <c r="AP30" s="830" t="s">
        <v>585</v>
      </c>
      <c r="AQ30" s="830"/>
      <c r="AR30" s="830"/>
      <c r="AS30" s="830"/>
      <c r="AT30" s="830"/>
      <c r="AU30" s="830" t="s">
        <v>585</v>
      </c>
      <c r="AV30" s="830"/>
      <c r="AW30" s="830"/>
      <c r="AX30" s="830"/>
      <c r="AY30" s="830"/>
      <c r="AZ30" s="831" t="s">
        <v>584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86</v>
      </c>
      <c r="R31" s="784"/>
      <c r="S31" s="784"/>
      <c r="T31" s="784"/>
      <c r="U31" s="784"/>
      <c r="V31" s="784">
        <v>94</v>
      </c>
      <c r="W31" s="784"/>
      <c r="X31" s="784"/>
      <c r="Y31" s="784"/>
      <c r="Z31" s="784"/>
      <c r="AA31" s="784">
        <v>-8</v>
      </c>
      <c r="AB31" s="784"/>
      <c r="AC31" s="784"/>
      <c r="AD31" s="784"/>
      <c r="AE31" s="785"/>
      <c r="AF31" s="786">
        <v>126</v>
      </c>
      <c r="AG31" s="787"/>
      <c r="AH31" s="787"/>
      <c r="AI31" s="787"/>
      <c r="AJ31" s="788"/>
      <c r="AK31" s="834">
        <v>6</v>
      </c>
      <c r="AL31" s="830"/>
      <c r="AM31" s="830"/>
      <c r="AN31" s="830"/>
      <c r="AO31" s="830"/>
      <c r="AP31" s="830">
        <v>80</v>
      </c>
      <c r="AQ31" s="830"/>
      <c r="AR31" s="830"/>
      <c r="AS31" s="830"/>
      <c r="AT31" s="830"/>
      <c r="AU31" s="830">
        <v>35</v>
      </c>
      <c r="AV31" s="830"/>
      <c r="AW31" s="830"/>
      <c r="AX31" s="830"/>
      <c r="AY31" s="830"/>
      <c r="AZ31" s="831" t="s">
        <v>584</v>
      </c>
      <c r="BA31" s="831"/>
      <c r="BB31" s="831"/>
      <c r="BC31" s="831"/>
      <c r="BD31" s="831"/>
      <c r="BE31" s="832" t="s">
        <v>587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161</v>
      </c>
      <c r="AG63" s="844"/>
      <c r="AH63" s="844"/>
      <c r="AI63" s="844"/>
      <c r="AJ63" s="845"/>
      <c r="AK63" s="846"/>
      <c r="AL63" s="841"/>
      <c r="AM63" s="841"/>
      <c r="AN63" s="841"/>
      <c r="AO63" s="841"/>
      <c r="AP63" s="844">
        <v>80</v>
      </c>
      <c r="AQ63" s="844"/>
      <c r="AR63" s="844"/>
      <c r="AS63" s="844"/>
      <c r="AT63" s="844"/>
      <c r="AU63" s="844">
        <v>35</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418</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588</v>
      </c>
      <c r="C68" s="870"/>
      <c r="D68" s="870"/>
      <c r="E68" s="870"/>
      <c r="F68" s="870"/>
      <c r="G68" s="870"/>
      <c r="H68" s="870"/>
      <c r="I68" s="870"/>
      <c r="J68" s="870"/>
      <c r="K68" s="870"/>
      <c r="L68" s="870"/>
      <c r="M68" s="870"/>
      <c r="N68" s="870"/>
      <c r="O68" s="870"/>
      <c r="P68" s="871"/>
      <c r="Q68" s="872">
        <v>944</v>
      </c>
      <c r="R68" s="866"/>
      <c r="S68" s="866"/>
      <c r="T68" s="866"/>
      <c r="U68" s="866"/>
      <c r="V68" s="866">
        <v>943</v>
      </c>
      <c r="W68" s="866"/>
      <c r="X68" s="866"/>
      <c r="Y68" s="866"/>
      <c r="Z68" s="866"/>
      <c r="AA68" s="866">
        <v>1</v>
      </c>
      <c r="AB68" s="866"/>
      <c r="AC68" s="866"/>
      <c r="AD68" s="866"/>
      <c r="AE68" s="866"/>
      <c r="AF68" s="866">
        <v>1</v>
      </c>
      <c r="AG68" s="866"/>
      <c r="AH68" s="866"/>
      <c r="AI68" s="866"/>
      <c r="AJ68" s="866"/>
      <c r="AK68" s="866">
        <v>37</v>
      </c>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589</v>
      </c>
      <c r="C69" s="874"/>
      <c r="D69" s="874"/>
      <c r="E69" s="874"/>
      <c r="F69" s="874"/>
      <c r="G69" s="874"/>
      <c r="H69" s="874"/>
      <c r="I69" s="874"/>
      <c r="J69" s="874"/>
      <c r="K69" s="874"/>
      <c r="L69" s="874"/>
      <c r="M69" s="874"/>
      <c r="N69" s="874"/>
      <c r="O69" s="874"/>
      <c r="P69" s="875"/>
      <c r="Q69" s="876">
        <v>2219</v>
      </c>
      <c r="R69" s="830"/>
      <c r="S69" s="830"/>
      <c r="T69" s="830"/>
      <c r="U69" s="830"/>
      <c r="V69" s="830">
        <v>2216</v>
      </c>
      <c r="W69" s="830"/>
      <c r="X69" s="830"/>
      <c r="Y69" s="830"/>
      <c r="Z69" s="830"/>
      <c r="AA69" s="830">
        <v>3</v>
      </c>
      <c r="AB69" s="830"/>
      <c r="AC69" s="830"/>
      <c r="AD69" s="830"/>
      <c r="AE69" s="830"/>
      <c r="AF69" s="830">
        <v>3</v>
      </c>
      <c r="AG69" s="830"/>
      <c r="AH69" s="830"/>
      <c r="AI69" s="830"/>
      <c r="AJ69" s="830"/>
      <c r="AK69" s="830">
        <v>59</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590</v>
      </c>
      <c r="C70" s="874"/>
      <c r="D70" s="874"/>
      <c r="E70" s="874"/>
      <c r="F70" s="874"/>
      <c r="G70" s="874"/>
      <c r="H70" s="874"/>
      <c r="I70" s="874"/>
      <c r="J70" s="874"/>
      <c r="K70" s="874"/>
      <c r="L70" s="874"/>
      <c r="M70" s="874"/>
      <c r="N70" s="874"/>
      <c r="O70" s="874"/>
      <c r="P70" s="875"/>
      <c r="Q70" s="876">
        <v>549</v>
      </c>
      <c r="R70" s="830"/>
      <c r="S70" s="830"/>
      <c r="T70" s="830"/>
      <c r="U70" s="830"/>
      <c r="V70" s="830">
        <v>547</v>
      </c>
      <c r="W70" s="830"/>
      <c r="X70" s="830"/>
      <c r="Y70" s="830"/>
      <c r="Z70" s="830"/>
      <c r="AA70" s="830">
        <v>2</v>
      </c>
      <c r="AB70" s="830"/>
      <c r="AC70" s="830"/>
      <c r="AD70" s="830"/>
      <c r="AE70" s="830"/>
      <c r="AF70" s="830">
        <v>2</v>
      </c>
      <c r="AG70" s="830"/>
      <c r="AH70" s="830"/>
      <c r="AI70" s="830"/>
      <c r="AJ70" s="830"/>
      <c r="AK70" s="830">
        <v>132</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591</v>
      </c>
      <c r="C71" s="874"/>
      <c r="D71" s="874"/>
      <c r="E71" s="874"/>
      <c r="F71" s="874"/>
      <c r="G71" s="874"/>
      <c r="H71" s="874"/>
      <c r="I71" s="874"/>
      <c r="J71" s="874"/>
      <c r="K71" s="874"/>
      <c r="L71" s="874"/>
      <c r="M71" s="874"/>
      <c r="N71" s="874"/>
      <c r="O71" s="874"/>
      <c r="P71" s="875"/>
      <c r="Q71" s="876">
        <v>221</v>
      </c>
      <c r="R71" s="830"/>
      <c r="S71" s="830"/>
      <c r="T71" s="830"/>
      <c r="U71" s="830"/>
      <c r="V71" s="830">
        <v>220</v>
      </c>
      <c r="W71" s="830"/>
      <c r="X71" s="830"/>
      <c r="Y71" s="830"/>
      <c r="Z71" s="830"/>
      <c r="AA71" s="830">
        <v>1</v>
      </c>
      <c r="AB71" s="830"/>
      <c r="AC71" s="830"/>
      <c r="AD71" s="830"/>
      <c r="AE71" s="830"/>
      <c r="AF71" s="830">
        <v>1</v>
      </c>
      <c r="AG71" s="830"/>
      <c r="AH71" s="830"/>
      <c r="AI71" s="830"/>
      <c r="AJ71" s="830"/>
      <c r="AK71" s="830">
        <v>0</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592</v>
      </c>
      <c r="C72" s="874"/>
      <c r="D72" s="874"/>
      <c r="E72" s="874"/>
      <c r="F72" s="874"/>
      <c r="G72" s="874"/>
      <c r="H72" s="874"/>
      <c r="I72" s="874"/>
      <c r="J72" s="874"/>
      <c r="K72" s="874"/>
      <c r="L72" s="874"/>
      <c r="M72" s="874"/>
      <c r="N72" s="874"/>
      <c r="O72" s="874"/>
      <c r="P72" s="875"/>
      <c r="Q72" s="876">
        <v>119</v>
      </c>
      <c r="R72" s="830"/>
      <c r="S72" s="830"/>
      <c r="T72" s="830"/>
      <c r="U72" s="830"/>
      <c r="V72" s="830">
        <v>109</v>
      </c>
      <c r="W72" s="830"/>
      <c r="X72" s="830"/>
      <c r="Y72" s="830"/>
      <c r="Z72" s="830"/>
      <c r="AA72" s="830">
        <v>10</v>
      </c>
      <c r="AB72" s="830"/>
      <c r="AC72" s="830"/>
      <c r="AD72" s="830"/>
      <c r="AE72" s="830"/>
      <c r="AF72" s="830">
        <v>10</v>
      </c>
      <c r="AG72" s="830"/>
      <c r="AH72" s="830"/>
      <c r="AI72" s="830"/>
      <c r="AJ72" s="830"/>
      <c r="AK72" s="830">
        <v>13</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593</v>
      </c>
      <c r="C73" s="874"/>
      <c r="D73" s="874"/>
      <c r="E73" s="874"/>
      <c r="F73" s="874"/>
      <c r="G73" s="874"/>
      <c r="H73" s="874"/>
      <c r="I73" s="874"/>
      <c r="J73" s="874"/>
      <c r="K73" s="874"/>
      <c r="L73" s="874"/>
      <c r="M73" s="874"/>
      <c r="N73" s="874"/>
      <c r="O73" s="874"/>
      <c r="P73" s="875"/>
      <c r="Q73" s="876">
        <v>842</v>
      </c>
      <c r="R73" s="830"/>
      <c r="S73" s="830"/>
      <c r="T73" s="830"/>
      <c r="U73" s="830"/>
      <c r="V73" s="830">
        <v>825</v>
      </c>
      <c r="W73" s="830"/>
      <c r="X73" s="830"/>
      <c r="Y73" s="830"/>
      <c r="Z73" s="830"/>
      <c r="AA73" s="830">
        <v>17</v>
      </c>
      <c r="AB73" s="830"/>
      <c r="AC73" s="830"/>
      <c r="AD73" s="830"/>
      <c r="AE73" s="830"/>
      <c r="AF73" s="830">
        <v>118</v>
      </c>
      <c r="AG73" s="830"/>
      <c r="AH73" s="830"/>
      <c r="AI73" s="830"/>
      <c r="AJ73" s="830"/>
      <c r="AK73" s="830">
        <v>11</v>
      </c>
      <c r="AL73" s="830"/>
      <c r="AM73" s="830"/>
      <c r="AN73" s="830"/>
      <c r="AO73" s="830"/>
      <c r="AP73" s="830">
        <v>4580</v>
      </c>
      <c r="AQ73" s="830"/>
      <c r="AR73" s="830"/>
      <c r="AS73" s="830"/>
      <c r="AT73" s="830"/>
      <c r="AU73" s="830">
        <v>518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594</v>
      </c>
      <c r="C74" s="874"/>
      <c r="D74" s="874"/>
      <c r="E74" s="874"/>
      <c r="F74" s="874"/>
      <c r="G74" s="874"/>
      <c r="H74" s="874"/>
      <c r="I74" s="874"/>
      <c r="J74" s="874"/>
      <c r="K74" s="874"/>
      <c r="L74" s="874"/>
      <c r="M74" s="874"/>
      <c r="N74" s="874"/>
      <c r="O74" s="874"/>
      <c r="P74" s="875"/>
      <c r="Q74" s="876">
        <v>180</v>
      </c>
      <c r="R74" s="830"/>
      <c r="S74" s="830"/>
      <c r="T74" s="830"/>
      <c r="U74" s="830"/>
      <c r="V74" s="830">
        <v>173</v>
      </c>
      <c r="W74" s="830"/>
      <c r="X74" s="830"/>
      <c r="Y74" s="830"/>
      <c r="Z74" s="830"/>
      <c r="AA74" s="830">
        <v>7</v>
      </c>
      <c r="AB74" s="830"/>
      <c r="AC74" s="830"/>
      <c r="AD74" s="830"/>
      <c r="AE74" s="830"/>
      <c r="AF74" s="830">
        <v>7</v>
      </c>
      <c r="AG74" s="830"/>
      <c r="AH74" s="830"/>
      <c r="AI74" s="830"/>
      <c r="AJ74" s="830"/>
      <c r="AK74" s="830">
        <v>0</v>
      </c>
      <c r="AL74" s="830"/>
      <c r="AM74" s="830"/>
      <c r="AN74" s="830"/>
      <c r="AO74" s="830"/>
      <c r="AP74" s="830">
        <v>5</v>
      </c>
      <c r="AQ74" s="830"/>
      <c r="AR74" s="830"/>
      <c r="AS74" s="830"/>
      <c r="AT74" s="830"/>
      <c r="AU74" s="830">
        <v>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595</v>
      </c>
      <c r="C75" s="874"/>
      <c r="D75" s="874"/>
      <c r="E75" s="874"/>
      <c r="F75" s="874"/>
      <c r="G75" s="874"/>
      <c r="H75" s="874"/>
      <c r="I75" s="874"/>
      <c r="J75" s="874"/>
      <c r="K75" s="874"/>
      <c r="L75" s="874"/>
      <c r="M75" s="874"/>
      <c r="N75" s="874"/>
      <c r="O75" s="874"/>
      <c r="P75" s="875"/>
      <c r="Q75" s="877">
        <v>6552</v>
      </c>
      <c r="R75" s="878"/>
      <c r="S75" s="878"/>
      <c r="T75" s="878"/>
      <c r="U75" s="834"/>
      <c r="V75" s="879">
        <v>6149</v>
      </c>
      <c r="W75" s="878"/>
      <c r="X75" s="878"/>
      <c r="Y75" s="878"/>
      <c r="Z75" s="834"/>
      <c r="AA75" s="879">
        <v>403</v>
      </c>
      <c r="AB75" s="878"/>
      <c r="AC75" s="878"/>
      <c r="AD75" s="878"/>
      <c r="AE75" s="834"/>
      <c r="AF75" s="879">
        <v>403</v>
      </c>
      <c r="AG75" s="878"/>
      <c r="AH75" s="878"/>
      <c r="AI75" s="878"/>
      <c r="AJ75" s="834"/>
      <c r="AK75" s="879">
        <v>7</v>
      </c>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596</v>
      </c>
      <c r="C76" s="874"/>
      <c r="D76" s="874"/>
      <c r="E76" s="874"/>
      <c r="F76" s="874"/>
      <c r="G76" s="874"/>
      <c r="H76" s="874"/>
      <c r="I76" s="874"/>
      <c r="J76" s="874"/>
      <c r="K76" s="874"/>
      <c r="L76" s="874"/>
      <c r="M76" s="874"/>
      <c r="N76" s="874"/>
      <c r="O76" s="874"/>
      <c r="P76" s="875"/>
      <c r="Q76" s="877">
        <v>13</v>
      </c>
      <c r="R76" s="878"/>
      <c r="S76" s="878"/>
      <c r="T76" s="878"/>
      <c r="U76" s="834"/>
      <c r="V76" s="879">
        <v>13</v>
      </c>
      <c r="W76" s="878"/>
      <c r="X76" s="878"/>
      <c r="Y76" s="878"/>
      <c r="Z76" s="834"/>
      <c r="AA76" s="879">
        <v>0</v>
      </c>
      <c r="AB76" s="878"/>
      <c r="AC76" s="878"/>
      <c r="AD76" s="878"/>
      <c r="AE76" s="834"/>
      <c r="AF76" s="879">
        <v>0</v>
      </c>
      <c r="AG76" s="878"/>
      <c r="AH76" s="878"/>
      <c r="AI76" s="878"/>
      <c r="AJ76" s="834"/>
      <c r="AK76" s="879">
        <v>0</v>
      </c>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597</v>
      </c>
      <c r="C77" s="874"/>
      <c r="D77" s="874"/>
      <c r="E77" s="874"/>
      <c r="F77" s="874"/>
      <c r="G77" s="874"/>
      <c r="H77" s="874"/>
      <c r="I77" s="874"/>
      <c r="J77" s="874"/>
      <c r="K77" s="874"/>
      <c r="L77" s="874"/>
      <c r="M77" s="874"/>
      <c r="N77" s="874"/>
      <c r="O77" s="874"/>
      <c r="P77" s="875"/>
      <c r="Q77" s="877">
        <v>1833</v>
      </c>
      <c r="R77" s="878"/>
      <c r="S77" s="878"/>
      <c r="T77" s="878"/>
      <c r="U77" s="834"/>
      <c r="V77" s="879">
        <v>1780</v>
      </c>
      <c r="W77" s="878"/>
      <c r="X77" s="878"/>
      <c r="Y77" s="878"/>
      <c r="Z77" s="834"/>
      <c r="AA77" s="879">
        <v>53</v>
      </c>
      <c r="AB77" s="878"/>
      <c r="AC77" s="878"/>
      <c r="AD77" s="878"/>
      <c r="AE77" s="834"/>
      <c r="AF77" s="879">
        <v>53</v>
      </c>
      <c r="AG77" s="878"/>
      <c r="AH77" s="878"/>
      <c r="AI77" s="878"/>
      <c r="AJ77" s="834"/>
      <c r="AK77" s="879">
        <v>4</v>
      </c>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598</v>
      </c>
      <c r="C78" s="874"/>
      <c r="D78" s="874"/>
      <c r="E78" s="874"/>
      <c r="F78" s="874"/>
      <c r="G78" s="874"/>
      <c r="H78" s="874"/>
      <c r="I78" s="874"/>
      <c r="J78" s="874"/>
      <c r="K78" s="874"/>
      <c r="L78" s="874"/>
      <c r="M78" s="874"/>
      <c r="N78" s="874"/>
      <c r="O78" s="874"/>
      <c r="P78" s="875"/>
      <c r="Q78" s="876">
        <v>239</v>
      </c>
      <c r="R78" s="830"/>
      <c r="S78" s="830"/>
      <c r="T78" s="830"/>
      <c r="U78" s="830"/>
      <c r="V78" s="830">
        <v>188</v>
      </c>
      <c r="W78" s="830"/>
      <c r="X78" s="830"/>
      <c r="Y78" s="830"/>
      <c r="Z78" s="830"/>
      <c r="AA78" s="830">
        <v>50</v>
      </c>
      <c r="AB78" s="830"/>
      <c r="AC78" s="830"/>
      <c r="AD78" s="830"/>
      <c r="AE78" s="830"/>
      <c r="AF78" s="830">
        <v>50</v>
      </c>
      <c r="AG78" s="830"/>
      <c r="AH78" s="830"/>
      <c r="AI78" s="830"/>
      <c r="AJ78" s="830"/>
      <c r="AK78" s="830">
        <v>19</v>
      </c>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599</v>
      </c>
      <c r="C79" s="874"/>
      <c r="D79" s="874"/>
      <c r="E79" s="874"/>
      <c r="F79" s="874"/>
      <c r="G79" s="874"/>
      <c r="H79" s="874"/>
      <c r="I79" s="874"/>
      <c r="J79" s="874"/>
      <c r="K79" s="874"/>
      <c r="L79" s="874"/>
      <c r="M79" s="874"/>
      <c r="N79" s="874"/>
      <c r="O79" s="874"/>
      <c r="P79" s="875"/>
      <c r="Q79" s="876">
        <v>307348</v>
      </c>
      <c r="R79" s="830"/>
      <c r="S79" s="830"/>
      <c r="T79" s="830"/>
      <c r="U79" s="830"/>
      <c r="V79" s="830">
        <v>292047</v>
      </c>
      <c r="W79" s="830"/>
      <c r="X79" s="830"/>
      <c r="Y79" s="830"/>
      <c r="Z79" s="830"/>
      <c r="AA79" s="830">
        <v>15301</v>
      </c>
      <c r="AB79" s="830"/>
      <c r="AC79" s="830"/>
      <c r="AD79" s="830"/>
      <c r="AE79" s="830"/>
      <c r="AF79" s="830">
        <v>15301</v>
      </c>
      <c r="AG79" s="830"/>
      <c r="AH79" s="830"/>
      <c r="AI79" s="830"/>
      <c r="AJ79" s="830"/>
      <c r="AK79" s="830">
        <v>0</v>
      </c>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600</v>
      </c>
      <c r="C80" s="874"/>
      <c r="D80" s="874"/>
      <c r="E80" s="874"/>
      <c r="F80" s="874"/>
      <c r="G80" s="874"/>
      <c r="H80" s="874"/>
      <c r="I80" s="874"/>
      <c r="J80" s="874"/>
      <c r="K80" s="874"/>
      <c r="L80" s="874"/>
      <c r="M80" s="874"/>
      <c r="N80" s="874"/>
      <c r="O80" s="874"/>
      <c r="P80" s="875"/>
      <c r="Q80" s="876">
        <v>210</v>
      </c>
      <c r="R80" s="830"/>
      <c r="S80" s="830"/>
      <c r="T80" s="830"/>
      <c r="U80" s="830"/>
      <c r="V80" s="830">
        <v>206</v>
      </c>
      <c r="W80" s="830"/>
      <c r="X80" s="830"/>
      <c r="Y80" s="830"/>
      <c r="Z80" s="830"/>
      <c r="AA80" s="830">
        <v>4</v>
      </c>
      <c r="AB80" s="830"/>
      <c r="AC80" s="830"/>
      <c r="AD80" s="830"/>
      <c r="AE80" s="830"/>
      <c r="AF80" s="830">
        <v>4</v>
      </c>
      <c r="AG80" s="830"/>
      <c r="AH80" s="830"/>
      <c r="AI80" s="830"/>
      <c r="AJ80" s="830"/>
      <c r="AK80" s="830">
        <v>6</v>
      </c>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601</v>
      </c>
      <c r="C81" s="874"/>
      <c r="D81" s="874"/>
      <c r="E81" s="874"/>
      <c r="F81" s="874"/>
      <c r="G81" s="874"/>
      <c r="H81" s="874"/>
      <c r="I81" s="874"/>
      <c r="J81" s="874"/>
      <c r="K81" s="874"/>
      <c r="L81" s="874"/>
      <c r="M81" s="874"/>
      <c r="N81" s="874"/>
      <c r="O81" s="874"/>
      <c r="P81" s="875"/>
      <c r="Q81" s="876">
        <v>77</v>
      </c>
      <c r="R81" s="830"/>
      <c r="S81" s="830"/>
      <c r="T81" s="830"/>
      <c r="U81" s="830"/>
      <c r="V81" s="830">
        <v>53</v>
      </c>
      <c r="W81" s="830"/>
      <c r="X81" s="830"/>
      <c r="Y81" s="830"/>
      <c r="Z81" s="830"/>
      <c r="AA81" s="830">
        <v>24</v>
      </c>
      <c r="AB81" s="830"/>
      <c r="AC81" s="830"/>
      <c r="AD81" s="830"/>
      <c r="AE81" s="830"/>
      <c r="AF81" s="830">
        <v>21</v>
      </c>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15974</v>
      </c>
      <c r="AG88" s="844"/>
      <c r="AH88" s="844"/>
      <c r="AI88" s="844"/>
      <c r="AJ88" s="844"/>
      <c r="AK88" s="841"/>
      <c r="AL88" s="841"/>
      <c r="AM88" s="841"/>
      <c r="AN88" s="841"/>
      <c r="AO88" s="841"/>
      <c r="AP88" s="844">
        <v>4585</v>
      </c>
      <c r="AQ88" s="844"/>
      <c r="AR88" s="844"/>
      <c r="AS88" s="844"/>
      <c r="AT88" s="844"/>
      <c r="AU88" s="844">
        <v>521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v>
      </c>
      <c r="CS102" s="852"/>
      <c r="CT102" s="852"/>
      <c r="CU102" s="852"/>
      <c r="CV102" s="891"/>
      <c r="CW102" s="890">
        <v>0</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312</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312</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312</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460737</v>
      </c>
      <c r="AB110" s="900"/>
      <c r="AC110" s="900"/>
      <c r="AD110" s="900"/>
      <c r="AE110" s="901"/>
      <c r="AF110" s="902">
        <v>485035</v>
      </c>
      <c r="AG110" s="900"/>
      <c r="AH110" s="900"/>
      <c r="AI110" s="900"/>
      <c r="AJ110" s="901"/>
      <c r="AK110" s="902">
        <v>477341</v>
      </c>
      <c r="AL110" s="900"/>
      <c r="AM110" s="900"/>
      <c r="AN110" s="900"/>
      <c r="AO110" s="901"/>
      <c r="AP110" s="903">
        <v>21.2</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4075093</v>
      </c>
      <c r="BR110" s="931"/>
      <c r="BS110" s="931"/>
      <c r="BT110" s="931"/>
      <c r="BU110" s="931"/>
      <c r="BV110" s="931">
        <v>3953957</v>
      </c>
      <c r="BW110" s="931"/>
      <c r="BX110" s="931"/>
      <c r="BY110" s="931"/>
      <c r="BZ110" s="931"/>
      <c r="CA110" s="931">
        <v>3813995</v>
      </c>
      <c r="CB110" s="931"/>
      <c r="CC110" s="931"/>
      <c r="CD110" s="931"/>
      <c r="CE110" s="931"/>
      <c r="CF110" s="944">
        <v>169.1</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440</v>
      </c>
      <c r="DH110" s="931"/>
      <c r="DI110" s="931"/>
      <c r="DJ110" s="931"/>
      <c r="DK110" s="931"/>
      <c r="DL110" s="931" t="s">
        <v>131</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443</v>
      </c>
      <c r="AG111" s="938"/>
      <c r="AH111" s="938"/>
      <c r="AI111" s="938"/>
      <c r="AJ111" s="939"/>
      <c r="AK111" s="940" t="s">
        <v>131</v>
      </c>
      <c r="AL111" s="938"/>
      <c r="AM111" s="938"/>
      <c r="AN111" s="938"/>
      <c r="AO111" s="939"/>
      <c r="AP111" s="941" t="s">
        <v>440</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440</v>
      </c>
      <c r="BR111" s="926"/>
      <c r="BS111" s="926"/>
      <c r="BT111" s="926"/>
      <c r="BU111" s="926"/>
      <c r="BV111" s="926" t="s">
        <v>445</v>
      </c>
      <c r="BW111" s="926"/>
      <c r="BX111" s="926"/>
      <c r="BY111" s="926"/>
      <c r="BZ111" s="926"/>
      <c r="CA111" s="926" t="s">
        <v>445</v>
      </c>
      <c r="CB111" s="926"/>
      <c r="CC111" s="926"/>
      <c r="CD111" s="926"/>
      <c r="CE111" s="926"/>
      <c r="CF111" s="920" t="s">
        <v>445</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440</v>
      </c>
      <c r="DH111" s="926"/>
      <c r="DI111" s="926"/>
      <c r="DJ111" s="926"/>
      <c r="DK111" s="926"/>
      <c r="DL111" s="926" t="s">
        <v>447</v>
      </c>
      <c r="DM111" s="926"/>
      <c r="DN111" s="926"/>
      <c r="DO111" s="926"/>
      <c r="DP111" s="926"/>
      <c r="DQ111" s="926" t="s">
        <v>440</v>
      </c>
      <c r="DR111" s="926"/>
      <c r="DS111" s="926"/>
      <c r="DT111" s="926"/>
      <c r="DU111" s="926"/>
      <c r="DV111" s="927" t="s">
        <v>440</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445</v>
      </c>
      <c r="AG112" s="959"/>
      <c r="AH112" s="959"/>
      <c r="AI112" s="959"/>
      <c r="AJ112" s="960"/>
      <c r="AK112" s="961" t="s">
        <v>440</v>
      </c>
      <c r="AL112" s="959"/>
      <c r="AM112" s="959"/>
      <c r="AN112" s="959"/>
      <c r="AO112" s="960"/>
      <c r="AP112" s="962" t="s">
        <v>131</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44902</v>
      </c>
      <c r="BR112" s="926"/>
      <c r="BS112" s="926"/>
      <c r="BT112" s="926"/>
      <c r="BU112" s="926"/>
      <c r="BV112" s="926">
        <v>39690</v>
      </c>
      <c r="BW112" s="926"/>
      <c r="BX112" s="926"/>
      <c r="BY112" s="926"/>
      <c r="BZ112" s="926"/>
      <c r="CA112" s="926">
        <v>35419</v>
      </c>
      <c r="CB112" s="926"/>
      <c r="CC112" s="926"/>
      <c r="CD112" s="926"/>
      <c r="CE112" s="926"/>
      <c r="CF112" s="920">
        <v>1.6</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442</v>
      </c>
      <c r="DR112" s="926"/>
      <c r="DS112" s="926"/>
      <c r="DT112" s="926"/>
      <c r="DU112" s="926"/>
      <c r="DV112" s="927" t="s">
        <v>131</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6526</v>
      </c>
      <c r="AB113" s="938"/>
      <c r="AC113" s="938"/>
      <c r="AD113" s="938"/>
      <c r="AE113" s="939"/>
      <c r="AF113" s="940">
        <v>5757</v>
      </c>
      <c r="AG113" s="938"/>
      <c r="AH113" s="938"/>
      <c r="AI113" s="938"/>
      <c r="AJ113" s="939"/>
      <c r="AK113" s="940">
        <v>6426</v>
      </c>
      <c r="AL113" s="938"/>
      <c r="AM113" s="938"/>
      <c r="AN113" s="938"/>
      <c r="AO113" s="939"/>
      <c r="AP113" s="941">
        <v>0.3</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623303</v>
      </c>
      <c r="BR113" s="926"/>
      <c r="BS113" s="926"/>
      <c r="BT113" s="926"/>
      <c r="BU113" s="926"/>
      <c r="BV113" s="926">
        <v>551050</v>
      </c>
      <c r="BW113" s="926"/>
      <c r="BX113" s="926"/>
      <c r="BY113" s="926"/>
      <c r="BZ113" s="926"/>
      <c r="CA113" s="926">
        <v>520919</v>
      </c>
      <c r="CB113" s="926"/>
      <c r="CC113" s="926"/>
      <c r="CD113" s="926"/>
      <c r="CE113" s="926"/>
      <c r="CF113" s="920">
        <v>23.1</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442</v>
      </c>
      <c r="DH113" s="959"/>
      <c r="DI113" s="959"/>
      <c r="DJ113" s="959"/>
      <c r="DK113" s="960"/>
      <c r="DL113" s="961" t="s">
        <v>445</v>
      </c>
      <c r="DM113" s="959"/>
      <c r="DN113" s="959"/>
      <c r="DO113" s="959"/>
      <c r="DP113" s="960"/>
      <c r="DQ113" s="961" t="s">
        <v>131</v>
      </c>
      <c r="DR113" s="959"/>
      <c r="DS113" s="959"/>
      <c r="DT113" s="959"/>
      <c r="DU113" s="960"/>
      <c r="DV113" s="962" t="s">
        <v>440</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37112</v>
      </c>
      <c r="AB114" s="959"/>
      <c r="AC114" s="959"/>
      <c r="AD114" s="959"/>
      <c r="AE114" s="960"/>
      <c r="AF114" s="961">
        <v>31761</v>
      </c>
      <c r="AG114" s="959"/>
      <c r="AH114" s="959"/>
      <c r="AI114" s="959"/>
      <c r="AJ114" s="960"/>
      <c r="AK114" s="961">
        <v>36435</v>
      </c>
      <c r="AL114" s="959"/>
      <c r="AM114" s="959"/>
      <c r="AN114" s="959"/>
      <c r="AO114" s="960"/>
      <c r="AP114" s="962">
        <v>1.6</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680558</v>
      </c>
      <c r="BR114" s="926"/>
      <c r="BS114" s="926"/>
      <c r="BT114" s="926"/>
      <c r="BU114" s="926"/>
      <c r="BV114" s="926">
        <v>670302</v>
      </c>
      <c r="BW114" s="926"/>
      <c r="BX114" s="926"/>
      <c r="BY114" s="926"/>
      <c r="BZ114" s="926"/>
      <c r="CA114" s="926">
        <v>672128</v>
      </c>
      <c r="CB114" s="926"/>
      <c r="CC114" s="926"/>
      <c r="CD114" s="926"/>
      <c r="CE114" s="926"/>
      <c r="CF114" s="920">
        <v>29.8</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440</v>
      </c>
      <c r="DH114" s="959"/>
      <c r="DI114" s="959"/>
      <c r="DJ114" s="959"/>
      <c r="DK114" s="960"/>
      <c r="DL114" s="961" t="s">
        <v>131</v>
      </c>
      <c r="DM114" s="959"/>
      <c r="DN114" s="959"/>
      <c r="DO114" s="959"/>
      <c r="DP114" s="960"/>
      <c r="DQ114" s="961" t="s">
        <v>443</v>
      </c>
      <c r="DR114" s="959"/>
      <c r="DS114" s="959"/>
      <c r="DT114" s="959"/>
      <c r="DU114" s="960"/>
      <c r="DV114" s="962" t="s">
        <v>445</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442</v>
      </c>
      <c r="AB115" s="938"/>
      <c r="AC115" s="938"/>
      <c r="AD115" s="938"/>
      <c r="AE115" s="939"/>
      <c r="AF115" s="940" t="s">
        <v>131</v>
      </c>
      <c r="AG115" s="938"/>
      <c r="AH115" s="938"/>
      <c r="AI115" s="938"/>
      <c r="AJ115" s="939"/>
      <c r="AK115" s="940" t="s">
        <v>131</v>
      </c>
      <c r="AL115" s="938"/>
      <c r="AM115" s="938"/>
      <c r="AN115" s="938"/>
      <c r="AO115" s="939"/>
      <c r="AP115" s="941" t="s">
        <v>445</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440</v>
      </c>
      <c r="BW115" s="926"/>
      <c r="BX115" s="926"/>
      <c r="BY115" s="926"/>
      <c r="BZ115" s="926"/>
      <c r="CA115" s="926" t="s">
        <v>131</v>
      </c>
      <c r="CB115" s="926"/>
      <c r="CC115" s="926"/>
      <c r="CD115" s="926"/>
      <c r="CE115" s="926"/>
      <c r="CF115" s="920" t="s">
        <v>131</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445</v>
      </c>
      <c r="DH115" s="959"/>
      <c r="DI115" s="959"/>
      <c r="DJ115" s="959"/>
      <c r="DK115" s="960"/>
      <c r="DL115" s="961" t="s">
        <v>445</v>
      </c>
      <c r="DM115" s="959"/>
      <c r="DN115" s="959"/>
      <c r="DO115" s="959"/>
      <c r="DP115" s="960"/>
      <c r="DQ115" s="961" t="s">
        <v>445</v>
      </c>
      <c r="DR115" s="959"/>
      <c r="DS115" s="959"/>
      <c r="DT115" s="959"/>
      <c r="DU115" s="960"/>
      <c r="DV115" s="962" t="s">
        <v>131</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442</v>
      </c>
      <c r="AL116" s="959"/>
      <c r="AM116" s="959"/>
      <c r="AN116" s="959"/>
      <c r="AO116" s="960"/>
      <c r="AP116" s="962" t="s">
        <v>131</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442</v>
      </c>
      <c r="BW116" s="926"/>
      <c r="BX116" s="926"/>
      <c r="BY116" s="926"/>
      <c r="BZ116" s="926"/>
      <c r="CA116" s="926" t="s">
        <v>131</v>
      </c>
      <c r="CB116" s="926"/>
      <c r="CC116" s="926"/>
      <c r="CD116" s="926"/>
      <c r="CE116" s="926"/>
      <c r="CF116" s="920" t="s">
        <v>442</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445</v>
      </c>
      <c r="DH116" s="959"/>
      <c r="DI116" s="959"/>
      <c r="DJ116" s="959"/>
      <c r="DK116" s="960"/>
      <c r="DL116" s="961" t="s">
        <v>440</v>
      </c>
      <c r="DM116" s="959"/>
      <c r="DN116" s="959"/>
      <c r="DO116" s="959"/>
      <c r="DP116" s="960"/>
      <c r="DQ116" s="961" t="s">
        <v>131</v>
      </c>
      <c r="DR116" s="959"/>
      <c r="DS116" s="959"/>
      <c r="DT116" s="959"/>
      <c r="DU116" s="960"/>
      <c r="DV116" s="962" t="s">
        <v>447</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504375</v>
      </c>
      <c r="AB117" s="979"/>
      <c r="AC117" s="979"/>
      <c r="AD117" s="979"/>
      <c r="AE117" s="980"/>
      <c r="AF117" s="981">
        <v>522553</v>
      </c>
      <c r="AG117" s="979"/>
      <c r="AH117" s="979"/>
      <c r="AI117" s="979"/>
      <c r="AJ117" s="980"/>
      <c r="AK117" s="981">
        <v>520202</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440</v>
      </c>
      <c r="BR117" s="926"/>
      <c r="BS117" s="926"/>
      <c r="BT117" s="926"/>
      <c r="BU117" s="926"/>
      <c r="BV117" s="926" t="s">
        <v>440</v>
      </c>
      <c r="BW117" s="926"/>
      <c r="BX117" s="926"/>
      <c r="BY117" s="926"/>
      <c r="BZ117" s="926"/>
      <c r="CA117" s="926" t="s">
        <v>440</v>
      </c>
      <c r="CB117" s="926"/>
      <c r="CC117" s="926"/>
      <c r="CD117" s="926"/>
      <c r="CE117" s="926"/>
      <c r="CF117" s="920" t="s">
        <v>443</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443</v>
      </c>
      <c r="DH117" s="959"/>
      <c r="DI117" s="959"/>
      <c r="DJ117" s="959"/>
      <c r="DK117" s="960"/>
      <c r="DL117" s="961" t="s">
        <v>131</v>
      </c>
      <c r="DM117" s="959"/>
      <c r="DN117" s="959"/>
      <c r="DO117" s="959"/>
      <c r="DP117" s="960"/>
      <c r="DQ117" s="961" t="s">
        <v>440</v>
      </c>
      <c r="DR117" s="959"/>
      <c r="DS117" s="959"/>
      <c r="DT117" s="959"/>
      <c r="DU117" s="960"/>
      <c r="DV117" s="962" t="s">
        <v>131</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312</v>
      </c>
      <c r="AL118" s="893"/>
      <c r="AM118" s="893"/>
      <c r="AN118" s="893"/>
      <c r="AO118" s="894"/>
      <c r="AP118" s="970" t="s">
        <v>434</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440</v>
      </c>
      <c r="BR118" s="1000"/>
      <c r="BS118" s="1000"/>
      <c r="BT118" s="1000"/>
      <c r="BU118" s="1000"/>
      <c r="BV118" s="1000" t="s">
        <v>440</v>
      </c>
      <c r="BW118" s="1000"/>
      <c r="BX118" s="1000"/>
      <c r="BY118" s="1000"/>
      <c r="BZ118" s="1000"/>
      <c r="CA118" s="1000" t="s">
        <v>131</v>
      </c>
      <c r="CB118" s="1000"/>
      <c r="CC118" s="1000"/>
      <c r="CD118" s="1000"/>
      <c r="CE118" s="1000"/>
      <c r="CF118" s="920" t="s">
        <v>440</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440</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440</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469</v>
      </c>
      <c r="BP119" s="1005"/>
      <c r="BQ119" s="999">
        <v>5423856</v>
      </c>
      <c r="BR119" s="1000"/>
      <c r="BS119" s="1000"/>
      <c r="BT119" s="1000"/>
      <c r="BU119" s="1000"/>
      <c r="BV119" s="1000">
        <v>5214999</v>
      </c>
      <c r="BW119" s="1000"/>
      <c r="BX119" s="1000"/>
      <c r="BY119" s="1000"/>
      <c r="BZ119" s="1000"/>
      <c r="CA119" s="1000">
        <v>5042461</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440</v>
      </c>
      <c r="DR119" s="986"/>
      <c r="DS119" s="986"/>
      <c r="DT119" s="986"/>
      <c r="DU119" s="987"/>
      <c r="DV119" s="988" t="s">
        <v>131</v>
      </c>
      <c r="DW119" s="989"/>
      <c r="DX119" s="989"/>
      <c r="DY119" s="989"/>
      <c r="DZ119" s="990"/>
    </row>
    <row r="120" spans="1:130" s="230" customFormat="1" ht="26.25" customHeight="1" x14ac:dyDescent="0.15">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3295277</v>
      </c>
      <c r="BR120" s="931"/>
      <c r="BS120" s="931"/>
      <c r="BT120" s="931"/>
      <c r="BU120" s="931"/>
      <c r="BV120" s="931">
        <v>3284895</v>
      </c>
      <c r="BW120" s="931"/>
      <c r="BX120" s="931"/>
      <c r="BY120" s="931"/>
      <c r="BZ120" s="931"/>
      <c r="CA120" s="931">
        <v>3313593</v>
      </c>
      <c r="CB120" s="931"/>
      <c r="CC120" s="931"/>
      <c r="CD120" s="931"/>
      <c r="CE120" s="931"/>
      <c r="CF120" s="944">
        <v>146.9</v>
      </c>
      <c r="CG120" s="945"/>
      <c r="CH120" s="945"/>
      <c r="CI120" s="945"/>
      <c r="CJ120" s="945"/>
      <c r="CK120" s="1006" t="s">
        <v>473</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44902</v>
      </c>
      <c r="DH120" s="931"/>
      <c r="DI120" s="931"/>
      <c r="DJ120" s="931"/>
      <c r="DK120" s="931"/>
      <c r="DL120" s="931">
        <v>39690</v>
      </c>
      <c r="DM120" s="931"/>
      <c r="DN120" s="931"/>
      <c r="DO120" s="931"/>
      <c r="DP120" s="931"/>
      <c r="DQ120" s="931">
        <v>35419</v>
      </c>
      <c r="DR120" s="931"/>
      <c r="DS120" s="931"/>
      <c r="DT120" s="931"/>
      <c r="DU120" s="931"/>
      <c r="DV120" s="932">
        <v>1.6</v>
      </c>
      <c r="DW120" s="932"/>
      <c r="DX120" s="932"/>
      <c r="DY120" s="932"/>
      <c r="DZ120" s="933"/>
    </row>
    <row r="121" spans="1:130" s="230" customFormat="1" ht="26.25" customHeight="1" x14ac:dyDescent="0.15">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t="s">
        <v>131</v>
      </c>
      <c r="BR121" s="926"/>
      <c r="BS121" s="926"/>
      <c r="BT121" s="926"/>
      <c r="BU121" s="926"/>
      <c r="BV121" s="926" t="s">
        <v>131</v>
      </c>
      <c r="BW121" s="926"/>
      <c r="BX121" s="926"/>
      <c r="BY121" s="926"/>
      <c r="BZ121" s="926"/>
      <c r="CA121" s="926" t="s">
        <v>131</v>
      </c>
      <c r="CB121" s="926"/>
      <c r="CC121" s="926"/>
      <c r="CD121" s="926"/>
      <c r="CE121" s="926"/>
      <c r="CF121" s="920" t="s">
        <v>131</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t="s">
        <v>440</v>
      </c>
      <c r="DH121" s="926"/>
      <c r="DI121" s="926"/>
      <c r="DJ121" s="926"/>
      <c r="DK121" s="926"/>
      <c r="DL121" s="926" t="s">
        <v>131</v>
      </c>
      <c r="DM121" s="926"/>
      <c r="DN121" s="926"/>
      <c r="DO121" s="926"/>
      <c r="DP121" s="926"/>
      <c r="DQ121" s="926" t="s">
        <v>131</v>
      </c>
      <c r="DR121" s="926"/>
      <c r="DS121" s="926"/>
      <c r="DT121" s="926"/>
      <c r="DU121" s="926"/>
      <c r="DV121" s="927" t="s">
        <v>440</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440</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2959061</v>
      </c>
      <c r="BR122" s="1000"/>
      <c r="BS122" s="1000"/>
      <c r="BT122" s="1000"/>
      <c r="BU122" s="1000"/>
      <c r="BV122" s="1000">
        <v>2823050</v>
      </c>
      <c r="BW122" s="1000"/>
      <c r="BX122" s="1000"/>
      <c r="BY122" s="1000"/>
      <c r="BZ122" s="1000"/>
      <c r="CA122" s="1000">
        <v>3549583</v>
      </c>
      <c r="CB122" s="1000"/>
      <c r="CC122" s="1000"/>
      <c r="CD122" s="1000"/>
      <c r="CE122" s="1000"/>
      <c r="CF122" s="1017">
        <v>157.4</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t="s">
        <v>440</v>
      </c>
      <c r="DH122" s="926"/>
      <c r="DI122" s="926"/>
      <c r="DJ122" s="926"/>
      <c r="DK122" s="926"/>
      <c r="DL122" s="926" t="s">
        <v>440</v>
      </c>
      <c r="DM122" s="926"/>
      <c r="DN122" s="926"/>
      <c r="DO122" s="926"/>
      <c r="DP122" s="926"/>
      <c r="DQ122" s="926" t="s">
        <v>440</v>
      </c>
      <c r="DR122" s="926"/>
      <c r="DS122" s="926"/>
      <c r="DT122" s="926"/>
      <c r="DU122" s="926"/>
      <c r="DV122" s="927" t="s">
        <v>440</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440</v>
      </c>
      <c r="AB123" s="959"/>
      <c r="AC123" s="959"/>
      <c r="AD123" s="959"/>
      <c r="AE123" s="960"/>
      <c r="AF123" s="961" t="s">
        <v>440</v>
      </c>
      <c r="AG123" s="959"/>
      <c r="AH123" s="959"/>
      <c r="AI123" s="959"/>
      <c r="AJ123" s="960"/>
      <c r="AK123" s="961" t="s">
        <v>440</v>
      </c>
      <c r="AL123" s="959"/>
      <c r="AM123" s="959"/>
      <c r="AN123" s="959"/>
      <c r="AO123" s="960"/>
      <c r="AP123" s="962" t="s">
        <v>440</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478</v>
      </c>
      <c r="BP123" s="1005"/>
      <c r="BQ123" s="1063">
        <v>6254338</v>
      </c>
      <c r="BR123" s="1064"/>
      <c r="BS123" s="1064"/>
      <c r="BT123" s="1064"/>
      <c r="BU123" s="1064"/>
      <c r="BV123" s="1064">
        <v>6107945</v>
      </c>
      <c r="BW123" s="1064"/>
      <c r="BX123" s="1064"/>
      <c r="BY123" s="1064"/>
      <c r="BZ123" s="1064"/>
      <c r="CA123" s="1064">
        <v>6863176</v>
      </c>
      <c r="CB123" s="1064"/>
      <c r="CC123" s="1064"/>
      <c r="CD123" s="1064"/>
      <c r="CE123" s="1064"/>
      <c r="CF123" s="1001"/>
      <c r="CG123" s="1002"/>
      <c r="CH123" s="1002"/>
      <c r="CI123" s="1002"/>
      <c r="CJ123" s="1003"/>
      <c r="CK123" s="1009"/>
      <c r="CL123" s="1010"/>
      <c r="CM123" s="1010"/>
      <c r="CN123" s="1010"/>
      <c r="CO123" s="1011"/>
      <c r="CP123" s="1019" t="s">
        <v>479</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480</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482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131</v>
      </c>
      <c r="BR124" s="1027"/>
      <c r="BS124" s="1027"/>
      <c r="BT124" s="1027"/>
      <c r="BU124" s="1027"/>
      <c r="BV124" s="1027" t="s">
        <v>480</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v>3362</v>
      </c>
      <c r="AB128" s="1046"/>
      <c r="AC128" s="1046"/>
      <c r="AD128" s="1046"/>
      <c r="AE128" s="1047"/>
      <c r="AF128" s="1048">
        <v>1450</v>
      </c>
      <c r="AG128" s="1046"/>
      <c r="AH128" s="1046"/>
      <c r="AI128" s="1046"/>
      <c r="AJ128" s="1047"/>
      <c r="AK128" s="1048">
        <v>1146</v>
      </c>
      <c r="AL128" s="1046"/>
      <c r="AM128" s="1046"/>
      <c r="AN128" s="1046"/>
      <c r="AO128" s="1047"/>
      <c r="AP128" s="1049"/>
      <c r="AQ128" s="1050"/>
      <c r="AR128" s="1050"/>
      <c r="AS128" s="1050"/>
      <c r="AT128" s="1051"/>
      <c r="AU128" s="232"/>
      <c r="AV128" s="232"/>
      <c r="AW128" s="232"/>
      <c r="AX128" s="896" t="s">
        <v>495</v>
      </c>
      <c r="AY128" s="897"/>
      <c r="AZ128" s="897"/>
      <c r="BA128" s="897"/>
      <c r="BB128" s="897"/>
      <c r="BC128" s="897"/>
      <c r="BD128" s="897"/>
      <c r="BE128" s="898"/>
      <c r="BF128" s="1052" t="s">
        <v>131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496</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480</v>
      </c>
      <c r="DM128" s="1038"/>
      <c r="DN128" s="1038"/>
      <c r="DO128" s="1038"/>
      <c r="DP128" s="1038"/>
      <c r="DQ128" s="1038" t="s">
        <v>480</v>
      </c>
      <c r="DR128" s="1038"/>
      <c r="DS128" s="1038"/>
      <c r="DT128" s="1038"/>
      <c r="DU128" s="1038"/>
      <c r="DV128" s="1039" t="s">
        <v>131</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2500198</v>
      </c>
      <c r="AB129" s="959"/>
      <c r="AC129" s="959"/>
      <c r="AD129" s="959"/>
      <c r="AE129" s="960"/>
      <c r="AF129" s="961">
        <v>2701461</v>
      </c>
      <c r="AG129" s="959"/>
      <c r="AH129" s="959"/>
      <c r="AI129" s="959"/>
      <c r="AJ129" s="960"/>
      <c r="AK129" s="961">
        <v>2611894</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370565</v>
      </c>
      <c r="AB130" s="959"/>
      <c r="AC130" s="959"/>
      <c r="AD130" s="959"/>
      <c r="AE130" s="960"/>
      <c r="AF130" s="961">
        <v>370445</v>
      </c>
      <c r="AG130" s="959"/>
      <c r="AH130" s="959"/>
      <c r="AI130" s="959"/>
      <c r="AJ130" s="960"/>
      <c r="AK130" s="961">
        <v>356463</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6.5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2129633</v>
      </c>
      <c r="AB131" s="986"/>
      <c r="AC131" s="986"/>
      <c r="AD131" s="986"/>
      <c r="AE131" s="987"/>
      <c r="AF131" s="985">
        <v>2331016</v>
      </c>
      <c r="AG131" s="986"/>
      <c r="AH131" s="986"/>
      <c r="AI131" s="986"/>
      <c r="AJ131" s="987"/>
      <c r="AK131" s="985">
        <v>2255431</v>
      </c>
      <c r="AL131" s="986"/>
      <c r="AM131" s="986"/>
      <c r="AN131" s="986"/>
      <c r="AO131" s="987"/>
      <c r="AP131" s="1110"/>
      <c r="AQ131" s="1111"/>
      <c r="AR131" s="1111"/>
      <c r="AS131" s="1111"/>
      <c r="AT131" s="1112"/>
      <c r="AU131" s="233"/>
      <c r="AV131" s="233"/>
      <c r="AW131" s="233"/>
      <c r="AX131" s="1083" t="s">
        <v>503</v>
      </c>
      <c r="AY131" s="726"/>
      <c r="AZ131" s="726"/>
      <c r="BA131" s="726"/>
      <c r="BB131" s="726"/>
      <c r="BC131" s="726"/>
      <c r="BD131" s="726"/>
      <c r="BE131" s="1036"/>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6.1253746539999998</v>
      </c>
      <c r="AB132" s="1097"/>
      <c r="AC132" s="1097"/>
      <c r="AD132" s="1097"/>
      <c r="AE132" s="1098"/>
      <c r="AF132" s="1099">
        <v>6.4631902999999999</v>
      </c>
      <c r="AG132" s="1097"/>
      <c r="AH132" s="1097"/>
      <c r="AI132" s="1097"/>
      <c r="AJ132" s="1098"/>
      <c r="AK132" s="1099">
        <v>7.2089547410000003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6.2</v>
      </c>
      <c r="AB133" s="1080"/>
      <c r="AC133" s="1080"/>
      <c r="AD133" s="1080"/>
      <c r="AE133" s="1081"/>
      <c r="AF133" s="1079">
        <v>6.3</v>
      </c>
      <c r="AG133" s="1080"/>
      <c r="AH133" s="1080"/>
      <c r="AI133" s="1080"/>
      <c r="AJ133" s="1081"/>
      <c r="AK133" s="1079">
        <v>6.5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lF87VS02+q1PW3i8MbsI9INBDtGvZsBBDRRcHREWXUfqNn0eU6OGKMjLxDj/cSImpWLsnlAH0PqA8bd80OBmw==" saltValue="vGs/ny8JGgf+/FNVllmA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8" zoomScaleNormal="85" zoomScaleSheetLayoutView="100" workbookViewId="0">
      <selection activeCell="AK81" sqref="AK81:AO8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5AUBkK/KPfQWCgCKEz4pIU270CTNJ6yCJUfN6q+H7AtHi83O/ZZGMJPgd9q4QxWwl3aG4wk6wnyhlDlODzsiQ==" saltValue="xDIehS4c7CY5s2IzYrGT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46" zoomScaleNormal="100" zoomScaleSheetLayoutView="55" workbookViewId="0">
      <selection activeCell="AK81" sqref="AK81:AO81"/>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nKQ9PR3mf3q4tO7bkvachGNhmL++TP1QkKJN/fgStZvbZ2wcMbdwbBYBfnbAuy43p+u3vj99BRWeIBDiCoDSA==" saltValue="xVGz93jHgzTwZ/hk8D97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K81" sqref="AK81:AO8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752342</v>
      </c>
      <c r="AP9" s="281">
        <v>173791</v>
      </c>
      <c r="AQ9" s="282">
        <v>239803</v>
      </c>
      <c r="AR9" s="283">
        <v>-27.5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134579</v>
      </c>
      <c r="AP10" s="284">
        <v>31088</v>
      </c>
      <c r="AQ10" s="285">
        <v>35073</v>
      </c>
      <c r="AR10" s="286">
        <v>-11.4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t="s">
        <v>518</v>
      </c>
      <c r="AP11" s="284" t="s">
        <v>518</v>
      </c>
      <c r="AQ11" s="285">
        <v>3640</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442</v>
      </c>
      <c r="AP13" s="284">
        <v>102</v>
      </c>
      <c r="AQ13" s="285">
        <v>11407</v>
      </c>
      <c r="AR13" s="286">
        <v>-99.1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16272</v>
      </c>
      <c r="AP14" s="284">
        <v>3759</v>
      </c>
      <c r="AQ14" s="285">
        <v>4585</v>
      </c>
      <c r="AR14" s="286">
        <v>-18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-43245</v>
      </c>
      <c r="AP15" s="284">
        <v>-9990</v>
      </c>
      <c r="AQ15" s="285">
        <v>-18839</v>
      </c>
      <c r="AR15" s="286">
        <v>-47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860390</v>
      </c>
      <c r="AP16" s="284">
        <v>198750</v>
      </c>
      <c r="AQ16" s="285">
        <v>275669</v>
      </c>
      <c r="AR16" s="286">
        <v>-27.9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13.86</v>
      </c>
      <c r="AP21" s="298">
        <v>23.86</v>
      </c>
      <c r="AQ21" s="299">
        <v>-10</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95.2</v>
      </c>
      <c r="AP22" s="303">
        <v>95.5</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477341</v>
      </c>
      <c r="AP32" s="312">
        <v>110266</v>
      </c>
      <c r="AQ32" s="313">
        <v>162926</v>
      </c>
      <c r="AR32" s="314">
        <v>-32.299999999999997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518</v>
      </c>
      <c r="AP34" s="312" t="s">
        <v>518</v>
      </c>
      <c r="AQ34" s="313">
        <v>4</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6426</v>
      </c>
      <c r="AP35" s="312">
        <v>1484</v>
      </c>
      <c r="AQ35" s="313">
        <v>33512</v>
      </c>
      <c r="AR35" s="314">
        <v>-95.6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36435</v>
      </c>
      <c r="AP36" s="312">
        <v>8416</v>
      </c>
      <c r="AQ36" s="313">
        <v>2866</v>
      </c>
      <c r="AR36" s="314">
        <v>193.6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t="s">
        <v>518</v>
      </c>
      <c r="AP37" s="312" t="s">
        <v>518</v>
      </c>
      <c r="AQ37" s="313">
        <v>1429</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518</v>
      </c>
      <c r="AP38" s="315" t="s">
        <v>518</v>
      </c>
      <c r="AQ38" s="316">
        <v>30</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-1146</v>
      </c>
      <c r="AP39" s="312">
        <v>-265</v>
      </c>
      <c r="AQ39" s="313">
        <v>-7390</v>
      </c>
      <c r="AR39" s="314">
        <v>-96.4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-356463</v>
      </c>
      <c r="AP40" s="312">
        <v>-82343</v>
      </c>
      <c r="AQ40" s="313">
        <v>-136323</v>
      </c>
      <c r="AR40" s="314">
        <v>-39.6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162593</v>
      </c>
      <c r="AP41" s="312">
        <v>37559</v>
      </c>
      <c r="AQ41" s="313">
        <v>57054</v>
      </c>
      <c r="AR41" s="314">
        <v>-34.200000000000003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471857</v>
      </c>
      <c r="AN51" s="334">
        <v>101475</v>
      </c>
      <c r="AO51" s="335">
        <v>0</v>
      </c>
      <c r="AP51" s="336">
        <v>271581</v>
      </c>
      <c r="AQ51" s="337">
        <v>-6.7</v>
      </c>
      <c r="AR51" s="338">
        <v>6.7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321980</v>
      </c>
      <c r="AN52" s="342">
        <v>69243</v>
      </c>
      <c r="AO52" s="343">
        <v>28.2</v>
      </c>
      <c r="AP52" s="344">
        <v>117844</v>
      </c>
      <c r="AQ52" s="345">
        <v>-1</v>
      </c>
      <c r="AR52" s="346">
        <v>29.2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612471</v>
      </c>
      <c r="AN53" s="334">
        <v>133815</v>
      </c>
      <c r="AO53" s="335">
        <v>31.9</v>
      </c>
      <c r="AP53" s="336">
        <v>268375</v>
      </c>
      <c r="AQ53" s="337">
        <v>-1.2</v>
      </c>
      <c r="AR53" s="338">
        <v>33.1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361043</v>
      </c>
      <c r="AN54" s="342">
        <v>78882</v>
      </c>
      <c r="AO54" s="343">
        <v>13.9</v>
      </c>
      <c r="AP54" s="344">
        <v>119602</v>
      </c>
      <c r="AQ54" s="345">
        <v>1.5</v>
      </c>
      <c r="AR54" s="346">
        <v>12.4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566815</v>
      </c>
      <c r="AN55" s="334">
        <v>125875</v>
      </c>
      <c r="AO55" s="335">
        <v>-5.9</v>
      </c>
      <c r="AP55" s="336">
        <v>301035</v>
      </c>
      <c r="AQ55" s="337">
        <v>12.2</v>
      </c>
      <c r="AR55" s="338">
        <v>-18.100000000000001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425543</v>
      </c>
      <c r="AN56" s="342">
        <v>94502</v>
      </c>
      <c r="AO56" s="343">
        <v>19.8</v>
      </c>
      <c r="AP56" s="344">
        <v>154376</v>
      </c>
      <c r="AQ56" s="345">
        <v>29.1</v>
      </c>
      <c r="AR56" s="346">
        <v>-9.3000000000000007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525321</v>
      </c>
      <c r="AN57" s="334">
        <v>119012</v>
      </c>
      <c r="AO57" s="335">
        <v>-5.5</v>
      </c>
      <c r="AP57" s="336">
        <v>277467</v>
      </c>
      <c r="AQ57" s="337">
        <v>-7.8</v>
      </c>
      <c r="AR57" s="338">
        <v>2.2999999999999998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424212</v>
      </c>
      <c r="AN58" s="342">
        <v>96106</v>
      </c>
      <c r="AO58" s="343">
        <v>1.7</v>
      </c>
      <c r="AP58" s="344">
        <v>128378</v>
      </c>
      <c r="AQ58" s="345">
        <v>-16.8</v>
      </c>
      <c r="AR58" s="346">
        <v>18.5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833992</v>
      </c>
      <c r="AN59" s="334">
        <v>192652</v>
      </c>
      <c r="AO59" s="335">
        <v>61.9</v>
      </c>
      <c r="AP59" s="336">
        <v>282256</v>
      </c>
      <c r="AQ59" s="337">
        <v>1.7</v>
      </c>
      <c r="AR59" s="338">
        <v>60.2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373158</v>
      </c>
      <c r="AN60" s="342">
        <v>86200</v>
      </c>
      <c r="AO60" s="343">
        <v>-10.3</v>
      </c>
      <c r="AP60" s="344">
        <v>145453</v>
      </c>
      <c r="AQ60" s="345">
        <v>13.3</v>
      </c>
      <c r="AR60" s="346">
        <v>-23.6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602091</v>
      </c>
      <c r="AN61" s="349">
        <v>134566</v>
      </c>
      <c r="AO61" s="350">
        <v>16.5</v>
      </c>
      <c r="AP61" s="351">
        <v>280143</v>
      </c>
      <c r="AQ61" s="352">
        <v>-0.4</v>
      </c>
      <c r="AR61" s="338">
        <v>16.899999999999999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381187</v>
      </c>
      <c r="AN62" s="342">
        <v>84987</v>
      </c>
      <c r="AO62" s="343">
        <v>10.7</v>
      </c>
      <c r="AP62" s="344">
        <v>133131</v>
      </c>
      <c r="AQ62" s="345">
        <v>5.2</v>
      </c>
      <c r="AR62" s="346">
        <v>5.5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EexnWoVQh9IvwzsXza1Yteu3n41MRYDjA7OchRq9XEetJT/L0I1fVG1hcsZXwBem5MpaoAStfqYjXkGGxyNHg==" saltValue="63kaCx3FcGUSyulqAolW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K81" sqref="AK81:AO8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1" spans="125:125" ht="13.5" hidden="1" customHeight="1" x14ac:dyDescent="0.15">
      <c r="DU121" s="259"/>
    </row>
  </sheetData>
  <sheetProtection algorithmName="SHA-512" hashValue="H8J2iXPIGFXP0LY2JfdNSUFqQk2ZYd5BT589cvbyYNjXxdcUCt/Qn2EjIkEWt3UpTcw6PLbgePoeeMlpslr3Sg==" saltValue="zXmk8eV5ysJVKOulUAiv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K81" sqref="AK81:AO8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I5fzNXAwpupqMmgKvGH9/E3jKKWw7Ryp98U4P29bpezZuL3HHwfyxscV4+mXM0E/6vGDbuZnNgJUh9lmuJGa3w==" saltValue="x2QzYYEqNIHwFe5/ablj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election activeCell="AK81" sqref="AK81:AO8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94.48</v>
      </c>
      <c r="G47" s="12">
        <v>91.53</v>
      </c>
      <c r="H47" s="12">
        <v>77.56</v>
      </c>
      <c r="I47" s="12">
        <v>67.37</v>
      </c>
      <c r="J47" s="13">
        <v>59.23</v>
      </c>
    </row>
    <row r="48" spans="2:10" ht="57.75" customHeight="1" x14ac:dyDescent="0.15">
      <c r="B48" s="14"/>
      <c r="C48" s="1141" t="s">
        <v>4</v>
      </c>
      <c r="D48" s="1141"/>
      <c r="E48" s="1142"/>
      <c r="F48" s="15">
        <v>8.4600000000000009</v>
      </c>
      <c r="G48" s="16">
        <v>14.29</v>
      </c>
      <c r="H48" s="16">
        <v>15.08</v>
      </c>
      <c r="I48" s="16">
        <v>19.239999999999998</v>
      </c>
      <c r="J48" s="17">
        <v>11.74</v>
      </c>
    </row>
    <row r="49" spans="2:10" ht="57.75" customHeight="1" thickBot="1" x14ac:dyDescent="0.2">
      <c r="B49" s="18"/>
      <c r="C49" s="1143" t="s">
        <v>5</v>
      </c>
      <c r="D49" s="1143"/>
      <c r="E49" s="1144"/>
      <c r="F49" s="19">
        <v>1.45</v>
      </c>
      <c r="G49" s="20">
        <v>2.95</v>
      </c>
      <c r="H49" s="20" t="s">
        <v>565</v>
      </c>
      <c r="I49" s="20">
        <v>0.87</v>
      </c>
      <c r="J49" s="21" t="s">
        <v>566</v>
      </c>
    </row>
    <row r="50" spans="2:10" x14ac:dyDescent="0.15"/>
  </sheetData>
  <sheetProtection algorithmName="SHA-512" hashValue="7ewvuu2YGOD/nF1O5jLBxfwYllYii6N2v+WO+F3e3wSe2+/tPBcEpymjn/cLCwvya1sZ7CmsX1h8GspKb/gS4w==" saltValue="4xcZd13jeCY6riV1u+DS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2024-03-19T04:49:42Z</cp:lastPrinted>
  <dcterms:created xsi:type="dcterms:W3CDTF">2024-03-14T02:29:14Z</dcterms:created>
  <dcterms:modified xsi:type="dcterms:W3CDTF">2024-03-22T08:14:30Z</dcterms:modified>
  <cp:category/>
</cp:coreProperties>
</file>