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企画課\01財政係\01 財政\15 地方公会計\令和5年度\05令和３年度財政状況資料集の作成について（決算統計・地方公会計関係）\"/>
    </mc:Choice>
  </mc:AlternateContent>
  <xr:revisionPtr revIDLastSave="0" documentId="13_ncr:1_{E18FED4A-C7BA-4475-B4C4-4C24C0C3E4F7}" xr6:coauthVersionLast="45" xr6:coauthVersionMax="47" xr10:uidLastSave="{00000000-0000-0000-0000-000000000000}"/>
  <bookViews>
    <workbookView xWindow="-108" yWindow="-108" windowWidth="30936" windowHeight="17040"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33" i="12"/>
  <c r="AK33" i="12"/>
  <c r="AA33" i="12"/>
  <c r="V33" i="12"/>
  <c r="Q33" i="12"/>
  <c r="AA32" i="12"/>
  <c r="AA31" i="12"/>
  <c r="AA30" i="12"/>
  <c r="AA29" i="12"/>
  <c r="AA28" i="12"/>
  <c r="V28" i="12"/>
  <c r="Q28"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<sst xmlns="http://schemas.openxmlformats.org/spreadsheetml/2006/main" count="1168" uniqueCount="612">
  <si>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</si>
  <si>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</si>
  <si>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</si>
  <si>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</si>
  <si>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</si>
  <si>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</si>
  <si>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</si>
  <si>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</si>
  <si>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</si>
  <si>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</si>
  <si>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</si>
  <si>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</si>
  <si>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</si>
  <si>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</si>
  <si>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</si>
  <si>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</si>
  <si>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</si>
  <si>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</si>
  <si>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</si>
  <si>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</si>
  <si>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</si>
  <si>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</si>
  <si>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</si>
  <si>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</si>
  <si>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</si>
  <si>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</si>
  <si>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</si>
  <si>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</si>
  <si>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</si>
  <si>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</si>
  <si>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</si>
  <si>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</si>
  <si>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</si>
  <si>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</si>
  <si>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</si>
  <si>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</si>
  <si>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</si>
  <si>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</si>
  <si>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</si>
  <si>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</si>
  <si>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</si>
  <si>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</si>
  <si>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</si>
  <si>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</si>
  <si>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</si>
  <si>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</si>
  <si>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</si>
  <si>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</si>
  <si>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</si>
  <si>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</si>
  <si>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</si>
  <si>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</si>
  <si>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</si>
  <si>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</si>
  <si>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</si>
  <si>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</si>
  <si>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</si>
  <si>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</si>
  <si>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</si>
  <si>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</si>
  <si>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</si>
  <si>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</si>
  <si>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</si>
  <si>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</si>
  <si>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</si>
  <si>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</si>
  <si>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</si>
  <si>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</si>
  <si>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</si>
  <si>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</si>
  <si>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</si>
  <si>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</si>
  <si>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</si>
  <si>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</si>
  <si>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</si>
  <si>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</si>
  <si>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</si>
  <si>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</si>
  <si>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</si>
  <si>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</si>
  <si>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</si>
  <si>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</si>
  <si>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</si>
  <si>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</si>
  <si>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</si>
  <si>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</si>
  <si>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</si>
  <si>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</si>
  <si>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</si>
  <si>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</si>
  <si>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</si>
  <si>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</si>
  <si>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</si>
  <si>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</si>
  <si>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</si>
  <si>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</si>
  <si>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</si>
  <si>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</si>
  <si>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</si>
  <si>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</si>
  <si>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</si>
  <si>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</si>
  <si>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</si>
  <si>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</si>
  <si>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</si>
  <si>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</si>
  <si>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</si>
  <si>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</si>
  <si>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</si>
  <si>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</si>
  <si>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</si>
  <si>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</si>
  <si>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</si>
  <si>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</si>
  <si>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</si>
  <si>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</si>
  <si>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</si>
  <si>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</si>
  <si>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</si>
  <si>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</si>
  <si>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</si>
  <si>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</si>
  <si>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</si>
  <si>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</si>
  <si>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</si>
  <si>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</si>
  <si>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</si>
  <si>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</si>
  <si>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</si>
  <si>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</si>
  <si>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</si>
  <si>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</si>
  <si>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</si>
  <si>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</si>
  <si>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</si>
  <si>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</si>
  <si>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</si>
  <si>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</si>
  <si>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</si>
  <si>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</si>
  <si>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</si>
  <si>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</si>
  <si>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</si>
  <si>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</si>
  <si>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</si>
  <si>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</si>
  <si>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</si>
  <si>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</si>
  <si>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</si>
  <si>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</si>
  <si>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</si>
  <si>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</si>
  <si>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</si>
  <si>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</si>
  <si>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</si>
  <si>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</si>
  <si>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</si>
  <si>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</si>
  <si>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</si>
  <si>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</si>
  <si>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</si>
  <si>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</si>
  <si>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</si>
  <si>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</si>
  <si>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</si>
  <si>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</si>
  <si>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</si>
  <si>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</si>
  <si>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</si>
  <si>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</si>
  <si>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</si>
  <si>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</si>
  <si>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</si>
  <si>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</si>
  <si>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</si>
  <si>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</si>
  <si>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</si>
  <si>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</si>
  <si>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</si>
  <si>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</si>
  <si>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</si>
  <si>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</si>
  <si>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</si>
  <si>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</si>
  <si>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</si>
  <si>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</si>
  <si>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</si>
  <si>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</si>
  <si>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</si>
  <si>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</si>
  <si>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</si>
  <si>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</si>
  <si>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</si>
  <si>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</si>
  <si>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</si>
  <si>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</si>
  <si>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</si>
  <si>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</si>
  <si>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</si>
  <si>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</si>
  <si>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</si>
  <si>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</si>
  <si>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</si>
  <si>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</si>
  <si>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</si>
  <si>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</si>
  <si>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</si>
  <si>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</si>
  <si>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</si>
  <si>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</si>
  <si>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</si>
  <si>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</si>
  <si>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</si>
  <si>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</si>
  <si>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</si>
  <si>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</si>
  <si>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</si>
  <si>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</si>
  <si>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</si>
  <si>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</si>
  <si>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</si>
  <si>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</si>
  <si>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</si>
  <si>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</si>
  <si>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</si>
  <si>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</si>
  <si>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</si>
  <si>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</si>
  <si>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</si>
  <si>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</si>
  <si>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</si>
  <si>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</si>
  <si>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</si>
  <si>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</si>
  <si>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</si>
  <si>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</si>
  <si>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</si>
  <si>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</si>
  <si>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</si>
  <si>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</si>
  <si>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</si>
  <si>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</si>
  <si>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</si>
  <si>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</si>
  <si>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</si>
  <si>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</si>
  <si>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</si>
  <si>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</si>
  <si>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</si>
  <si>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</si>
  <si>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</si>
  <si>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</si>
  <si>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</si>
  <si>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</si>
  <si>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</si>
  <si>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</si>
  <si>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</si>
  <si>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</si>
  <si>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</si>
  <si>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</si>
  <si>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</si>
  <si>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</si>
  <si>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</si>
  <si>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</si>
  <si>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</si>
  <si>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</si>
  <si>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</si>
  <si>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</si>
  <si>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</si>
  <si>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</si>
  <si>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</si>
  <si>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</si>
  <si>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</si>
  <si>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</si>
  <si>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</si>
  <si>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</si>
  <si>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</si>
  <si>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</si>
  <si>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</si>
  <si>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</si>
  <si>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</si>
  <si>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</si>
  <si>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</si>
  <si>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</si>
  <si>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</si>
  <si>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</si>
  <si>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</si>
  <si>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</si>
  <si>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</si>
  <si>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</si>
  <si>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</si>
  <si>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</si>
  <si>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</si>
  <si>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</si>
  <si>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</si>
  <si>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</si>
  <si>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</si>
  <si>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</si>
  <si>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</si>
  <si>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</si>
  <si>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</si>
  <si>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</si>
  <si>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</si>
  <si>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</si>
  <si>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</si>
  <si>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</si>
  <si>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</si>
  <si>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</si>
  <si>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</si>
  <si>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</si>
  <si>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</si>
  <si>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</si>
  <si>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</si>
  <si>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</si>
  <si>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</si>
  <si>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</si>
  <si>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</si>
  <si>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</si>
  <si>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</si>
  <si>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</si>
  <si>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</si>
  <si>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</si>
  <si>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</si>
  <si>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</si>
  <si>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</si>
  <si>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</si>
  <si>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</si>
  <si>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</si>
  <si>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</si>
  <si>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</si>
  <si>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</si>
  <si>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</si>
  <si>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</si>
  <si>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</si>
  <si>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</si>
  <si>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</si>
  <si>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</si>
  <si>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</si>
  <si>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と畜場</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</si>
  <si>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</si>
  <si>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</si>
  <si>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</si>
  <si>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</si>
  <si>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</si>
  <si>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</si>
  <si>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</si>
  <si>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</si>
  <si>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</si>
  <si>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</si>
  <si>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</si>
  <si>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</si>
  <si>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</si>
  <si>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</si>
  <si>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</si>
  <si>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</si>
  <si>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</si>
  <si>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</si>
  <si>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</si>
  <si>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</si>
  <si>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</si>
  <si>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</si>
  <si>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</si>
  <si>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</si>
  <si>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</si>
  <si>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</si>
  <si>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</si>
  <si>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</si>
  <si>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</si>
  <si>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</si>
  <si>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</si>
  <si>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</si>
  <si>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</si>
  <si>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</si>
  <si>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</si>
  <si>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</si>
  <si>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</si>
  <si>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</si>
  <si>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</si>
  <si>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</si>
  <si>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</si>
  <si>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</si>
  <si>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</si>
  <si>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</si>
  <si>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</si>
  <si>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</si>
  <si>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</si>
  <si>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</si>
  <si>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</si>
  <si>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</si>
  <si>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</si>
  <si>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</si>
  <si>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</si>
  <si>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</si>
  <si>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</si>
  <si>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</si>
  <si>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</si>
  <si>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</si>
  <si>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</si>
  <si>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</si>
  <si>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</si>
  <si>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</si>
  <si>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</si>
  <si>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</si>
  <si>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</si>
  <si>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</si>
  <si>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</si>
  <si>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</si>
  <si>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</si>
  <si>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</si>
  <si>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</si>
  <si>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</si>
  <si>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</si>
  <si>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</si>
  <si>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</si>
  <si>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</si>
  <si>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</si>
  <si>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</si>
  <si>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</si>
  <si>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</si>
  <si>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</si>
  <si>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</si>
  <si>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</si>
  <si>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</si>
  <si>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</si>
  <si>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</si>
  <si>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</si>
  <si>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</si>
  <si>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</si>
  <si>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</si>
  <si>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</si>
  <si>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</si>
  <si>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</si>
  <si>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</si>
  <si>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</si>
  <si>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</si>
  <si>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</si>
  <si>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</si>
  <si>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</si>
  <si>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</si>
  <si>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</si>
  <si>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</si>
  <si>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</si>
  <si>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</si>
  <si>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</si>
  <si>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</si>
  <si>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</si>
  <si>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</si>
  <si>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</si>
  <si>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</si>
  <si>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</si>
  <si>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</si>
  <si>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</si>
  <si>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</si>
  <si>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</si>
  <si>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</si>
  <si>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</si>
  <si>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</si>
  <si>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</si>
  <si>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</si>
  <si>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</si>
  <si>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</si>
  <si>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</si>
  <si>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</si>
  <si>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</si>
  <si>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</si>
  <si>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</si>
  <si>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</si>
  <si>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</si>
  <si>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</si>
  <si>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</si>
  <si>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</si>
  <si>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</si>
  <si>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</si>
  <si>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</si>
  <si>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</si>
  <si>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</si>
  <si>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</si>
  <si>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</si>
  <si>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</si>
  <si>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</si>
  <si>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</si>
  <si>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</si>
  <si>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</si>
  <si>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</si>
  <si>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</si>
  <si>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</si>
  <si>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</si>
  <si>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</si>
  <si>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</si>
  <si>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</si>
  <si>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</si>
  <si>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</si>
  <si>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</si>
  <si>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</si>
  <si>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</si>
  <si>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</si>
  <si>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</si>
  <si>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</si>
  <si>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</si>
  <si>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</si>
  <si>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</si>
  <si>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</si>
  <si>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</si>
  <si>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</si>
  <si>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</si>
  <si>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</si>
  <si>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</si>
  <si>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</si>
  <si>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</si>
  <si>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</si>
  <si>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</si>
  <si>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</si>
  <si>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</si>
  <si>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</si>
  <si>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</si>
  <si>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</si>
  <si>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</si>
  <si>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</si>
  <si>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</si>
  <si>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</si>
  <si>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</si>
  <si>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</si>
  <si>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</si>
  <si>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</si>
  <si>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</si>
  <si>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</si>
  <si>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</si>
  <si>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</si>
  <si>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</si>
  <si>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</si>
  <si>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</si>
  <si>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</si>
  <si>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</si>
  <si>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</si>
  <si>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</si>
  <si>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</si>
  <si>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</si>
  <si>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</si>
  <si>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</si>
  <si>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</si>
  <si>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</si>
  <si>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</si>
  <si>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</si>
  <si>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</si>
  <si>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</si>
  <si>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</si>
  <si>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</si>
  <si>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</si>
  <si>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</si>
  <si>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</si>
  <si>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</si>
  <si>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</si>
  <si>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</si>
  <si>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</si>
  <si>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</si>
  <si>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</si>
  <si>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</si>
  <si>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</si>
  <si>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</si>
  <si>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</si>
  <si>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</si>
  <si>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</si>
  <si>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</si>
  <si>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0.78</t>
  </si>
  <si>
    <t>一般会計</t>
  </si>
  <si>
    <t>川上村国民健康保険特別会計</t>
  </si>
  <si>
    <t>川上村営水道事業特別会計</t>
  </si>
  <si>
    <t>川上村下水道事業特別会計</t>
  </si>
  <si>
    <t>川上村介護保険事業特別会計</t>
  </si>
  <si>
    <t>川上村訪問看護事業特別会計</t>
  </si>
  <si>
    <t>川上村営バス事業特別会計</t>
  </si>
  <si>
    <t>川上村後期高齢者医療保険事業特別会計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</si>
  <si>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</si>
  <si>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</si>
  <si>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</si>
  <si>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</si>
  <si>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</si>
  <si>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</si>
  <si>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</si>
  <si>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</si>
  <si>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</si>
  <si>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㈶川上村振興公社</t>
    <rPh sb="1" eb="4">
      <t>カワカミムラ</t>
    </rPh>
    <rPh sb="4" eb="8">
      <t>シンコウコウシャ</t>
    </rPh>
    <phoneticPr fontId="2"/>
  </si>
  <si>
    <t>教育施設整備基金</t>
    <rPh sb="0" eb="4">
      <t>キョウイクシセツ</t>
    </rPh>
    <rPh sb="4" eb="8">
      <t>セイビキキン</t>
    </rPh>
    <phoneticPr fontId="5"/>
  </si>
  <si>
    <t>庁舎整備基金</t>
    <rPh sb="0" eb="2">
      <t>チョウシャ</t>
    </rPh>
    <rPh sb="2" eb="6">
      <t>セイビキキン</t>
    </rPh>
    <phoneticPr fontId="5"/>
  </si>
  <si>
    <t>地域振興基金</t>
    <rPh sb="0" eb="6">
      <t>チイキシンコウキキン</t>
    </rPh>
    <phoneticPr fontId="5"/>
  </si>
  <si>
    <t>社会福祉施設整備基金</t>
    <rPh sb="0" eb="6">
      <t>シャカイフクシシセツ</t>
    </rPh>
    <rPh sb="6" eb="10">
      <t>セイビキキン</t>
    </rPh>
    <phoneticPr fontId="5"/>
  </si>
  <si>
    <t>文化振興基金</t>
    <rPh sb="0" eb="6">
      <t>ブンカシンコウキキン</t>
    </rPh>
    <phoneticPr fontId="5"/>
  </si>
  <si>
    <t>佐久広域連合（一般）</t>
    <rPh sb="0" eb="2">
      <t>サク</t>
    </rPh>
    <rPh sb="2" eb="4">
      <t>コウイキ</t>
    </rPh>
    <rPh sb="4" eb="6">
      <t>レンゴウ</t>
    </rPh>
    <rPh sb="7" eb="9">
      <t>イッパン</t>
    </rPh>
    <phoneticPr fontId="25"/>
  </si>
  <si>
    <t>佐久広域連合（消防）</t>
    <rPh sb="0" eb="2">
      <t>サク</t>
    </rPh>
    <rPh sb="2" eb="4">
      <t>コウイキ</t>
    </rPh>
    <rPh sb="4" eb="6">
      <t>レンゴウ</t>
    </rPh>
    <rPh sb="7" eb="9">
      <t>ショウボウ</t>
    </rPh>
    <phoneticPr fontId="25"/>
  </si>
  <si>
    <t>佐久広域連合（特別養護老人ホーム）</t>
    <rPh sb="7" eb="9">
      <t>トクベツ</t>
    </rPh>
    <rPh sb="9" eb="11">
      <t>ヨウゴ</t>
    </rPh>
    <rPh sb="11" eb="13">
      <t>ロウジン</t>
    </rPh>
    <phoneticPr fontId="25"/>
  </si>
  <si>
    <t>佐久広域連合（救護施設）</t>
    <rPh sb="7" eb="9">
      <t>キュウゴ</t>
    </rPh>
    <rPh sb="9" eb="11">
      <t>シセツ</t>
    </rPh>
    <phoneticPr fontId="25"/>
  </si>
  <si>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5"/>
  </si>
  <si>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5"/>
  </si>
  <si>
    <t>長野県市町村総合事務組合（一般）</t>
    <rPh sb="0" eb="3">
      <t>ナガノケン</t>
    </rPh>
    <rPh sb="3" eb="6">
      <t>シチョウソン</t>
    </rPh>
    <rPh sb="6" eb="8">
      <t>ソウゴウ</t>
    </rPh>
    <rPh sb="8" eb="10">
      <t>ジム</t>
    </rPh>
    <rPh sb="10" eb="12">
      <t>クミアイ</t>
    </rPh>
    <rPh sb="13" eb="15">
      <t>イッパン</t>
    </rPh>
    <phoneticPr fontId="25"/>
  </si>
  <si>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5"/>
  </si>
  <si>
    <t>南佐久環境衛生組合（一般）</t>
    <rPh sb="0" eb="3">
      <t>ミナミサク</t>
    </rPh>
    <rPh sb="3" eb="5">
      <t>カンキョウ</t>
    </rPh>
    <rPh sb="5" eb="7">
      <t>エイセイ</t>
    </rPh>
    <rPh sb="7" eb="9">
      <t>クミアイ</t>
    </rPh>
    <rPh sb="10" eb="12">
      <t>イッパン</t>
    </rPh>
    <phoneticPr fontId="25"/>
  </si>
  <si>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5"/>
  </si>
  <si>
    <t>長野県市町村自治振興組合</t>
    <rPh sb="0" eb="3">
      <t>ナガノケン</t>
    </rPh>
    <rPh sb="3" eb="6">
      <t>シチョウソン</t>
    </rPh>
    <rPh sb="6" eb="8">
      <t>ジチ</t>
    </rPh>
    <rPh sb="8" eb="10">
      <t>シンコウ</t>
    </rPh>
    <rPh sb="10" eb="12">
      <t>クミアイ</t>
    </rPh>
    <phoneticPr fontId="25"/>
  </si>
  <si>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</si>
  <si>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</si>
  <si>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</si>
  <si>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</si>
  <si>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</si>
  <si>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</si>
  <si>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</si>
  <si>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</si>
  <si>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</si>
  <si>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</si>
  <si>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</si>
  <si>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</si>
  <si>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類似団体と同じく、将来負担比率は発生していない。有形固定資産減価償却率は類似団体をわずかに下回っている程度あり、令和元年度に作成した個別施設計画に基づき、適正な更新や集約等を図っていく。</t>
    <rPh sb="0" eb="2">
      <t>ルイジ</t>
    </rPh>
    <rPh sb="2" eb="4">
      <t>ダンタイ</t>
    </rPh>
    <rPh sb="5" eb="6">
      <t>オナ</t>
    </rPh>
    <rPh sb="9" eb="11">
      <t>ショウライ</t>
    </rPh>
    <rPh sb="11" eb="13">
      <t>フタン</t>
    </rPh>
    <rPh sb="13" eb="15">
      <t>ヒリツ</t>
    </rPh>
    <rPh sb="16" eb="18">
      <t>ハッセイ</t>
    </rPh>
    <rPh sb="24" eb="26">
      <t>ユウケイ</t>
    </rPh>
    <rPh sb="26" eb="28">
      <t>コテイ</t>
    </rPh>
    <rPh sb="28" eb="30">
      <t>シサン</t>
    </rPh>
    <rPh sb="30" eb="32">
      <t>ゲンカ</t>
    </rPh>
    <rPh sb="32" eb="34">
      <t>ショウキャク</t>
    </rPh>
    <rPh sb="34" eb="35">
      <t>リツ</t>
    </rPh>
    <rPh sb="36" eb="38">
      <t>ルイジ</t>
    </rPh>
    <rPh sb="38" eb="40">
      <t>ダンタイ</t>
    </rPh>
    <rPh sb="45" eb="47">
      <t>シタマワ</t>
    </rPh>
    <rPh sb="51" eb="53">
      <t>テイド</t>
    </rPh>
    <rPh sb="56" eb="58">
      <t>レイワ</t>
    </rPh>
    <rPh sb="58" eb="60">
      <t>ガンネン</t>
    </rPh>
    <rPh sb="60" eb="61">
      <t>ド</t>
    </rPh>
    <rPh sb="62" eb="64">
      <t>サクセイ</t>
    </rPh>
    <rPh sb="66" eb="68">
      <t>コベツ</t>
    </rPh>
    <rPh sb="68" eb="70">
      <t>シセツ</t>
    </rPh>
    <rPh sb="70" eb="72">
      <t>ケイカク</t>
    </rPh>
    <rPh sb="73" eb="74">
      <t>モト</t>
    </rPh>
    <rPh sb="77" eb="79">
      <t>テキセイ</t>
    </rPh>
    <rPh sb="80" eb="82">
      <t>コウシン</t>
    </rPh>
    <rPh sb="83" eb="85">
      <t>シュウヤク</t>
    </rPh>
    <rPh sb="85" eb="86">
      <t>トウ</t>
    </rPh>
    <rPh sb="87" eb="88">
      <t>ハカ</t>
    </rPh>
    <phoneticPr fontId="5"/>
  </si>
  <si>
    <t>類似団体と同じく、将来負担比率は発生していない。実質公債費率はこれまで地方債の繰上償還を積極的に行ってきた結果、類似団体を大きく下回っているが、現在進めている千曲左岸道路・大深山産業道路建設や新庁舎建設等の大型事業により、今後地方債残高が増加するため、数値の上昇を注視しながら、引き続き健全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</si>
</sst>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C7320E6-A272-4F47-8E54-0AF13BD868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4BC-4720-BF5C-FC7FB2812C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149065</c:v>
                </c:pt>
                <c:pt idx="1">
                  <c:v>244619</c:v>
                </c:pt>
                <c:pt idx="2">
                  <c:v>168853</c:v>
                </c:pt>
                <c:pt idx="3">
                  <c:v>463421</c:v>
                </c:pt>
                <c:pt idx="4">
                  <c:v>399723</c:v>
                </c:pt>
              </c:numCache>
            </c:numRef>
          </c:val>
          <c:smooth val="0"/>
          <c:extLst>
            <c:ext xmlns:c16="http://schemas.microsoft.com/office/drawing/2014/chart" uri="{C3380CC4-5D6E-409C-BE32-E72D297353CC}">
              <c16:uniqueId val="{00000001-74BC-4720-BF5C-FC7FB2812C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4.83</c:v>
                </c:pt>
                <c:pt idx="1">
                  <c:v>5.27</c:v>
                </c:pt>
                <c:pt idx="2">
                  <c:v>3.53</c:v>
                </c:pt>
                <c:pt idx="3">
                  <c:v>4.5</c:v>
                </c:pt>
                <c:pt idx="4">
                  <c:v>5.01</c:v>
                </c:pt>
              </c:numCache>
            </c:numRef>
          </c:val>
          <c:extLst>
            <c:ext xmlns:c16="http://schemas.microsoft.com/office/drawing/2014/chart" uri="{C3380CC4-5D6E-409C-BE32-E72D297353CC}">
              <c16:uniqueId val="{00000000-10BE-49D1-8013-CC600F69CA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58.49</c:v>
                </c:pt>
                <c:pt idx="1">
                  <c:v>57.84</c:v>
                </c:pt>
                <c:pt idx="2">
                  <c:v>58.99</c:v>
                </c:pt>
                <c:pt idx="3">
                  <c:v>55.67</c:v>
                </c:pt>
                <c:pt idx="4">
                  <c:v>53.93</c:v>
                </c:pt>
              </c:numCache>
            </c:numRef>
          </c:val>
          <c:extLst>
            <c:ext xmlns:c16="http://schemas.microsoft.com/office/drawing/2014/chart" uri="{C3380CC4-5D6E-409C-BE32-E72D297353CC}">
              <c16:uniqueId val="{00000001-10BE-49D1-8013-CC600F69CA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c:v>
                </c:pt>
                <c:pt idx="1">
                  <c:v>1.68</c:v>
                </c:pt>
                <c:pt idx="2">
                  <c:v>-0.78</c:v>
                </c:pt>
                <c:pt idx="3">
                  <c:v>1.84</c:v>
                </c:pt>
                <c:pt idx="4">
                  <c:v>3.32</c:v>
                </c:pt>
              </c:numCache>
            </c:numRef>
          </c:val>
          <c:smooth val="0"/>
          <c:extLst>
            <c:ext xmlns:c16="http://schemas.microsoft.com/office/drawing/2014/chart" uri="{C3380CC4-5D6E-409C-BE32-E72D297353CC}">
              <c16:uniqueId val="{00000002-10BE-49D1-8013-CC600F69CA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6D27-4BA5-8CCC-621E331E2D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27-4BA5-8CCC-621E331E2DDD}"/>
            </c:ext>
          </c:extLst>
        </c:ser>
        <c:ser>
          <c:idx val="2"/>
          <c:order val="2"/>
          <c:tx>
            <c:strRef>
              <c:f>データシート!$A$29</c:f>
              <c:strCache>
                <c:ptCount val="1"/>
                <c:pt idx="0">
                  <c:v>川上村後期高齢者医療保険事業特別会計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6D27-4BA5-8CCC-621E331E2DDD}"/>
            </c:ext>
          </c:extLst>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6D27-4BA5-8CCC-621E331E2DDD}"/>
            </c:ext>
          </c:extLst>
        </c:ser>
        <c:ser>
          <c:idx val="4"/>
          <c:order val="4"/>
          <c:tx>
            <c:strRef>
              <c:f>データシート!$A$31</c:f>
              <c:strCache>
                <c:ptCount val="1"/>
                <c:pt idx="0">
                  <c:v>川上村訪問看護事業特別会計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0.12</c:v>
                </c:pt>
                <c:pt idx="6">
                  <c:v>#N/A</c:v>
                </c:pt>
                <c:pt idx="7">
                  <c:v>0.08</c:v>
                </c:pt>
                <c:pt idx="8">
                  <c:v>#N/A</c:v>
                </c:pt>
                <c:pt idx="9">
                  <c:v>0.08</c:v>
                </c:pt>
              </c:numCache>
            </c:numRef>
          </c:val>
          <c:extLst>
            <c:ext xmlns:c16="http://schemas.microsoft.com/office/drawing/2014/chart" uri="{C3380CC4-5D6E-409C-BE32-E72D297353CC}">
              <c16:uniqueId val="{00000004-6D27-4BA5-8CCC-621E331E2DDD}"/>
            </c:ext>
          </c:extLst>
        </c:ser>
        <c:ser>
          <c:idx val="5"/>
          <c:order val="5"/>
          <c:tx>
            <c:strRef>
              <c:f>データシート!$A$32</c:f>
              <c:strCache>
                <c:ptCount val="1"/>
                <c:pt idx="0">
                  <c:v>川上村介護保険事業特別会計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0.06</c:v>
                </c:pt>
                <c:pt idx="4">
                  <c:v>#N/A</c:v>
                </c:pt>
                <c:pt idx="5">
                  <c:v>0.17</c:v>
                </c:pt>
                <c:pt idx="6">
                  <c:v>#N/A</c:v>
                </c:pt>
                <c:pt idx="7">
                  <c:v>7.0000000000000007E-2</c:v>
                </c:pt>
                <c:pt idx="8">
                  <c:v>#N/A</c:v>
                </c:pt>
                <c:pt idx="9">
                  <c:v>0.1</c:v>
                </c:pt>
              </c:numCache>
            </c:numRef>
          </c:val>
          <c:extLst>
            <c:ext xmlns:c16="http://schemas.microsoft.com/office/drawing/2014/chart" uri="{C3380CC4-5D6E-409C-BE32-E72D297353CC}">
              <c16:uniqueId val="{00000005-6D27-4BA5-8CCC-621E331E2DDD}"/>
            </c:ext>
          </c:extLst>
        </c:ser>
        <c:ser>
          <c:idx val="6"/>
          <c:order val="6"/>
          <c:tx>
            <c:strRef>
              <c:f>データシート!$A$33</c:f>
              <c:strCache>
                <c:ptCount val="1"/>
                <c:pt idx="0">
                  <c:v>川上村下水道事業特別会計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0.14000000000000001</c:v>
                </c:pt>
                <c:pt idx="2">
                  <c:v>#N/A</c:v>
                </c:pt>
                <c:pt idx="3">
                  <c:v>0.26</c:v>
                </c:pt>
                <c:pt idx="4">
                  <c:v>#N/A</c:v>
                </c:pt>
                <c:pt idx="5">
                  <c:v>0.1</c:v>
                </c:pt>
                <c:pt idx="6">
                  <c:v>#N/A</c:v>
                </c:pt>
                <c:pt idx="7">
                  <c:v>0.31</c:v>
                </c:pt>
                <c:pt idx="8">
                  <c:v>#N/A</c:v>
                </c:pt>
                <c:pt idx="9">
                  <c:v>0.16</c:v>
                </c:pt>
              </c:numCache>
            </c:numRef>
          </c:val>
          <c:extLst>
            <c:ext xmlns:c16="http://schemas.microsoft.com/office/drawing/2014/chart" uri="{C3380CC4-5D6E-409C-BE32-E72D297353CC}">
              <c16:uniqueId val="{00000006-6D27-4BA5-8CCC-621E331E2DDD}"/>
            </c:ext>
          </c:extLst>
        </c:ser>
        <c:ser>
          <c:idx val="7"/>
          <c:order val="7"/>
          <c:tx>
            <c:strRef>
              <c:f>データシート!$A$34</c:f>
              <c:strCache>
                <c:ptCount val="1"/>
                <c:pt idx="0">
                  <c:v>川上村営水道事業特別会計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0.05</c:v>
                </c:pt>
                <c:pt idx="2">
                  <c:v>#N/A</c:v>
                </c:pt>
                <c:pt idx="3">
                  <c:v>0.09</c:v>
                </c:pt>
                <c:pt idx="4">
                  <c:v>#N/A</c:v>
                </c:pt>
                <c:pt idx="5">
                  <c:v>0.05</c:v>
                </c:pt>
                <c:pt idx="6">
                  <c:v>#N/A</c:v>
                </c:pt>
                <c:pt idx="7">
                  <c:v>0.1</c:v>
                </c:pt>
                <c:pt idx="8">
                  <c:v>#N/A</c:v>
                </c:pt>
                <c:pt idx="9">
                  <c:v>0.19</c:v>
                </c:pt>
              </c:numCache>
            </c:numRef>
          </c:val>
          <c:extLst>
            <c:ext xmlns:c16="http://schemas.microsoft.com/office/drawing/2014/chart" uri="{C3380CC4-5D6E-409C-BE32-E72D297353CC}">
              <c16:uniqueId val="{00000007-6D27-4BA5-8CCC-621E331E2DDD}"/>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2.35</c:v>
                </c:pt>
                <c:pt idx="2">
                  <c:v>#N/A</c:v>
                </c:pt>
                <c:pt idx="3">
                  <c:v>0.74</c:v>
                </c:pt>
                <c:pt idx="4">
                  <c:v>#N/A</c:v>
                </c:pt>
                <c:pt idx="5">
                  <c:v>0.7</c:v>
                </c:pt>
                <c:pt idx="6">
                  <c:v>#N/A</c:v>
                </c:pt>
                <c:pt idx="7">
                  <c:v>0.52</c:v>
                </c:pt>
                <c:pt idx="8">
                  <c:v>#N/A</c:v>
                </c:pt>
                <c:pt idx="9">
                  <c:v>0.52</c:v>
                </c:pt>
              </c:numCache>
            </c:numRef>
          </c:val>
          <c:extLst>
            <c:ext xmlns:c16="http://schemas.microsoft.com/office/drawing/2014/chart" uri="{C3380CC4-5D6E-409C-BE32-E72D297353CC}">
              <c16:uniqueId val="{00000008-6D27-4BA5-8CCC-621E331E2D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4.78</c:v>
                </c:pt>
                <c:pt idx="2">
                  <c:v>#N/A</c:v>
                </c:pt>
                <c:pt idx="3">
                  <c:v>5.22</c:v>
                </c:pt>
                <c:pt idx="4">
                  <c:v>#N/A</c:v>
                </c:pt>
                <c:pt idx="5">
                  <c:v>3.48</c:v>
                </c:pt>
                <c:pt idx="6">
                  <c:v>#N/A</c:v>
                </c:pt>
                <c:pt idx="7">
                  <c:v>4.46</c:v>
                </c:pt>
                <c:pt idx="8">
                  <c:v>#N/A</c:v>
                </c:pt>
                <c:pt idx="9">
                  <c:v>4.96</c:v>
                </c:pt>
              </c:numCache>
            </c:numRef>
          </c:val>
          <c:extLst>
            <c:ext xmlns:c16="http://schemas.microsoft.com/office/drawing/2014/chart" uri="{C3380CC4-5D6E-409C-BE32-E72D297353CC}">
              <c16:uniqueId val="{00000009-6D27-4BA5-8CCC-621E331E2D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657</c:v>
                </c:pt>
                <c:pt idx="5">
                  <c:v>734</c:v>
                </c:pt>
                <c:pt idx="8">
                  <c:v>703</c:v>
                </c:pt>
                <c:pt idx="11">
                  <c:v>706</c:v>
                </c:pt>
                <c:pt idx="14">
                  <c:v>640</c:v>
                </c:pt>
              </c:numCache>
            </c:numRef>
          </c:val>
          <c:extLst>
            <c:ext xmlns:c16="http://schemas.microsoft.com/office/drawing/2014/chart" uri="{C3380CC4-5D6E-409C-BE32-E72D297353CC}">
              <c16:uniqueId val="{00000000-B603-428A-A5E4-2F50C2D4A0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3-428A-A5E4-2F50C2D4A0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03-428A-A5E4-2F50C2D4A0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03-428A-A5E4-2F50C2D4A0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267</c:v>
                </c:pt>
                <c:pt idx="3">
                  <c:v>262</c:v>
                </c:pt>
                <c:pt idx="6">
                  <c:v>286</c:v>
                </c:pt>
                <c:pt idx="9">
                  <c:v>278</c:v>
                </c:pt>
                <c:pt idx="12">
                  <c:v>276</c:v>
                </c:pt>
              </c:numCache>
            </c:numRef>
          </c:val>
          <c:extLst>
            <c:ext xmlns:c16="http://schemas.microsoft.com/office/drawing/2014/chart" uri="{C3380CC4-5D6E-409C-BE32-E72D297353CC}">
              <c16:uniqueId val="{00000004-B603-428A-A5E4-2F50C2D4A0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3-428A-A5E4-2F50C2D4A0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3-428A-A5E4-2F50C2D4A0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377</c:v>
                </c:pt>
                <c:pt idx="3">
                  <c:v>463</c:v>
                </c:pt>
                <c:pt idx="6">
                  <c:v>410</c:v>
                </c:pt>
                <c:pt idx="9">
                  <c:v>439</c:v>
                </c:pt>
                <c:pt idx="12">
                  <c:v>379</c:v>
                </c:pt>
              </c:numCache>
            </c:numRef>
          </c:val>
          <c:extLst>
            <c:ext xmlns:c16="http://schemas.microsoft.com/office/drawing/2014/chart" uri="{C3380CC4-5D6E-409C-BE32-E72D297353CC}">
              <c16:uniqueId val="{00000007-B603-428A-A5E4-2F50C2D4A0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c:v>
                </c:pt>
                <c:pt idx="2">
                  <c:v>#N/A</c:v>
                </c:pt>
                <c:pt idx="3">
                  <c:v>#N/A</c:v>
                </c:pt>
                <c:pt idx="4">
                  <c:v>-9</c:v>
                </c:pt>
                <c:pt idx="5">
                  <c:v>#N/A</c:v>
                </c:pt>
                <c:pt idx="6">
                  <c:v>#N/A</c:v>
                </c:pt>
                <c:pt idx="7">
                  <c:v>-7</c:v>
                </c:pt>
                <c:pt idx="8">
                  <c:v>#N/A</c:v>
                </c:pt>
                <c:pt idx="9">
                  <c:v>#N/A</c:v>
                </c:pt>
                <c:pt idx="10">
                  <c:v>11</c:v>
                </c:pt>
                <c:pt idx="11">
                  <c:v>#N/A</c:v>
                </c:pt>
                <c:pt idx="12">
                  <c:v>#N/A</c:v>
                </c:pt>
                <c:pt idx="13">
                  <c:v>15</c:v>
                </c:pt>
                <c:pt idx="14">
                  <c:v>#N/A</c:v>
                </c:pt>
              </c:numCache>
            </c:numRef>
          </c:val>
          <c:smooth val="0"/>
          <c:extLst>
            <c:ext xmlns:c16="http://schemas.microsoft.com/office/drawing/2014/chart" uri="{C3380CC4-5D6E-409C-BE32-E72D297353CC}">
              <c16:uniqueId val="{00000008-B603-428A-A5E4-2F50C2D4A0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5644</c:v>
                </c:pt>
                <c:pt idx="5">
                  <c:v>5213</c:v>
                </c:pt>
                <c:pt idx="8">
                  <c:v>4192</c:v>
                </c:pt>
                <c:pt idx="11">
                  <c:v>4309</c:v>
                </c:pt>
                <c:pt idx="14">
                  <c:v>4509</c:v>
                </c:pt>
              </c:numCache>
            </c:numRef>
          </c:val>
          <c:extLst>
            <c:ext xmlns:c16="http://schemas.microsoft.com/office/drawing/2014/chart" uri="{C3380CC4-5D6E-409C-BE32-E72D297353CC}">
              <c16:uniqueId val="{00000000-2243-4446-898F-89C3BF881C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43-4446-898F-89C3BF881C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5777</c:v>
                </c:pt>
                <c:pt idx="5">
                  <c:v>5851</c:v>
                </c:pt>
                <c:pt idx="8">
                  <c:v>6125</c:v>
                </c:pt>
                <c:pt idx="11">
                  <c:v>6283</c:v>
                </c:pt>
                <c:pt idx="14">
                  <c:v>6690</c:v>
                </c:pt>
              </c:numCache>
            </c:numRef>
          </c:val>
          <c:extLst>
            <c:ext xmlns:c16="http://schemas.microsoft.com/office/drawing/2014/chart" uri="{C3380CC4-5D6E-409C-BE32-E72D297353CC}">
              <c16:uniqueId val="{00000002-2243-4446-898F-89C3BF881C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43-4446-898F-89C3BF881C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43-4446-898F-89C3BF881C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43-4446-898F-89C3BF881C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515</c:v>
                </c:pt>
                <c:pt idx="3">
                  <c:v>485</c:v>
                </c:pt>
                <c:pt idx="6">
                  <c:v>541</c:v>
                </c:pt>
                <c:pt idx="9">
                  <c:v>525</c:v>
                </c:pt>
                <c:pt idx="12">
                  <c:v>545</c:v>
                </c:pt>
              </c:numCache>
            </c:numRef>
          </c:val>
          <c:extLst>
            <c:ext xmlns:c16="http://schemas.microsoft.com/office/drawing/2014/chart" uri="{C3380CC4-5D6E-409C-BE32-E72D297353CC}">
              <c16:uniqueId val="{00000006-2243-4446-898F-89C3BF881C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c:v>
                </c:pt>
                <c:pt idx="3">
                  <c:v>1</c:v>
                </c:pt>
                <c:pt idx="6">
                  <c:v>0</c:v>
                </c:pt>
                <c:pt idx="9">
                  <c:v>0</c:v>
                </c:pt>
                <c:pt idx="12">
                  <c:v>0</c:v>
                </c:pt>
              </c:numCache>
            </c:numRef>
          </c:val>
          <c:extLst>
            <c:ext xmlns:c16="http://schemas.microsoft.com/office/drawing/2014/chart" uri="{C3380CC4-5D6E-409C-BE32-E72D297353CC}">
              <c16:uniqueId val="{00000007-2243-4446-898F-89C3BF881C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2490</c:v>
                </c:pt>
                <c:pt idx="3">
                  <c:v>2269</c:v>
                </c:pt>
                <c:pt idx="6">
                  <c:v>2021</c:v>
                </c:pt>
                <c:pt idx="9">
                  <c:v>1795</c:v>
                </c:pt>
                <c:pt idx="12">
                  <c:v>1594</c:v>
                </c:pt>
              </c:numCache>
            </c:numRef>
          </c:val>
          <c:extLst>
            <c:ext xmlns:c16="http://schemas.microsoft.com/office/drawing/2014/chart" uri="{C3380CC4-5D6E-409C-BE32-E72D297353CC}">
              <c16:uniqueId val="{00000008-2243-4446-898F-89C3BF881C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43-4446-898F-89C3BF881C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3068</c:v>
                </c:pt>
                <c:pt idx="3">
                  <c:v>3025</c:v>
                </c:pt>
                <c:pt idx="6">
                  <c:v>2987</c:v>
                </c:pt>
                <c:pt idx="9">
                  <c:v>3419</c:v>
                </c:pt>
                <c:pt idx="12">
                  <c:v>3866</c:v>
                </c:pt>
              </c:numCache>
            </c:numRef>
          </c:val>
          <c:extLst>
            <c:ext xmlns:c16="http://schemas.microsoft.com/office/drawing/2014/chart" uri="{C3380CC4-5D6E-409C-BE32-E72D297353CC}">
              <c16:uniqueId val="{0000000A-2243-4446-898F-89C3BF881C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43-4446-898F-89C3BF881C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1681</c:v>
                </c:pt>
                <c:pt idx="1">
                  <c:v>1681</c:v>
                </c:pt>
                <c:pt idx="2">
                  <c:v>1682</c:v>
                </c:pt>
              </c:numCache>
            </c:numRef>
          </c:val>
          <c:extLst>
            <c:ext xmlns:c16="http://schemas.microsoft.com/office/drawing/2014/chart" uri="{C3380CC4-5D6E-409C-BE32-E72D297353CC}">
              <c16:uniqueId val="{00000000-309A-4DAD-9BC6-5022C9019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248</c:v>
                </c:pt>
                <c:pt idx="1">
                  <c:v>248</c:v>
                </c:pt>
                <c:pt idx="2">
                  <c:v>248</c:v>
                </c:pt>
              </c:numCache>
            </c:numRef>
          </c:val>
          <c:extLst>
            <c:ext xmlns:c16="http://schemas.microsoft.com/office/drawing/2014/chart" uri="{C3380CC4-5D6E-409C-BE32-E72D297353CC}">
              <c16:uniqueId val="{00000001-309A-4DAD-9BC6-5022C9019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3729</c:v>
                </c:pt>
                <c:pt idx="1">
                  <c:v>3896</c:v>
                </c:pt>
                <c:pt idx="2">
                  <c:v>4286</c:v>
                </c:pt>
              </c:numCache>
            </c:numRef>
          </c:val>
          <c:extLst>
            <c:ext xmlns:c16="http://schemas.microsoft.com/office/drawing/2014/chart" uri="{C3380CC4-5D6E-409C-BE32-E72D297353CC}">
              <c16:uniqueId val="{00000002-309A-4DAD-9BC6-5022C9019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{9236AAE8-C508-4CAB-81AB-9531766A7AFC}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0C-4AA5-B63F-89E03051A9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{0BD482E3-04B7-435A-97E9-C38B8DC9497F}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0C-4AA5-B63F-89E03051A9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{84254D65-8078-45B3-977F-E2E1DF92215D}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0C-4AA5-B63F-89E03051A9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{433E8338-2D52-4D21-9B5C-4317A1FDE42B}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0C-4AA5-B63F-89E03051A9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{1A34446A-8863-4454-A8DC-DF5C8BA94E62}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0C-4AA5-B63F-89E03051A9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{AB0011E2-4446-4A60-A334-CAE8DEC2228C}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0C-4AA5-B63F-89E03051A9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{6D708EF4-81B3-4933-849C-9BBFD3235A74}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0C-4AA5-B63F-89E03051A9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{54DC83FD-4713-4E02-BB96-146989F864FE}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0C-4AA5-B63F-89E03051A9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{F0CD4FDB-29F5-4AF6-A738-86B3AB452061}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0C-4AA5-B63F-89E03051A9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57.8</c:v>
                </c:pt>
                <c:pt idx="16">
                  <c:v>59.2</c:v>
                </c:pt>
                <c:pt idx="24">
                  <c:v>61</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0C-4AA5-B63F-89E03051A9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{0AA49808-0565-425C-A6E0-F72BC7258E18}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0C-4AA5-B63F-89E03051A9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{ABCA1712-4846-4CEF-8CB8-3C80BCE15540}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0C-4AA5-B63F-89E03051A9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{8F3E5F12-BEAA-4EBC-83E1-B104C5FB29C5}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0C-4AA5-B63F-89E03051A9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{C7BAA34F-4AEF-459A-9B7E-59E0C9D90AE0}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0C-4AA5-B63F-89E03051A9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{0C519195-6B8C-4558-8034-AF660A122FDA}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0C-4AA5-B63F-89E03051A9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{4BDEA5B6-5C65-4177-8191-666CF01E1B5B}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0C-4AA5-B63F-89E03051A9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{BB4809AE-4B2E-4036-82AA-1C4EF277DFC0}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0C-4AA5-B63F-89E03051A9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{9AE409BA-5EDB-43AC-8CE2-8855DA68575F}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0C-4AA5-B63F-89E03051A9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{5A3253B8-64BD-49AB-847F-C50336036833}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0C-4AA5-B63F-89E03051A9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0C-4AA5-B63F-89E03051A97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{C95B5C17-9793-4206-A63F-6641ECDF7F8C}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92-4A89-950B-CE910CF9AD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{5259A28D-B8F4-4AD5-92B9-10B22E5FA523}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92-4A89-950B-CE910CF9AD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{DDA39917-81A9-48D8-9297-A9FCCCD2C3F2}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92-4A89-950B-CE910CF9AD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{46CD2C41-BF6C-4C72-ABA9-1041C94AEF76}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92-4A89-950B-CE910CF9AD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{CD3B380B-B9ED-4365-B775-6862489061E0}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92-4A89-950B-CE910CF9AD7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{A7C44823-4CEF-43AE-9C16-37834D0A2D86}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92-4A89-950B-CE910CF9AD7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{052C0735-B034-4580-8A43-3DD8C41112C6}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92-4A89-950B-CE910CF9AD7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{42D16FA9-007C-4ECD-B039-5FCB38E8658F}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92-4A89-950B-CE910CF9AD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{17FECEEF-4F64-42AF-AE54-13342067FBF0}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92-4A89-950B-CE910CF9AD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0.2</c:v>
                </c:pt>
                <c:pt idx="16">
                  <c:v>-0.4</c:v>
                </c:pt>
                <c:pt idx="24">
                  <c:v>0</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92-4A89-950B-CE910CF9AD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{C4CF6DBC-23C2-4F2F-BFA1-6FAB7BE6A6FA}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92-4A89-950B-CE910CF9AD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{6D434AFA-5E2E-4F75-A976-DF6E42715F5F}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92-4A89-950B-CE910CF9AD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{71CA6ADF-66F1-4B18-811F-C5BEC3D9D098}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92-4A89-950B-CE910CF9AD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{BCD20A6F-30A6-4725-AFBB-466321635701}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92-4A89-950B-CE910CF9AD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{B60F3BB0-A50E-4513-8C06-747B9EB7809A}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92-4A89-950B-CE910CF9AD73}"/>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{D03CFCB2-BBF1-47D7-9CA4-B33E47FFE1B8}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92-4A89-950B-CE910CF9AD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{111335E1-D77C-4D5D-9AA0-1938B9B296EE}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92-4A89-950B-CE910CF9AD7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{78CCD4CD-326D-4452-8E7B-C762360A050D}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92-4A89-950B-CE910CF9AD7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{E75AE38F-5303-4D65-80F4-87DB3A6C23BD}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92-4A89-950B-CE910CF9AD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92-4A89-950B-CE910CF9AD73}"/>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54BB660-6E86-4CD9-8A80-2E30F725C62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983C779-C7B1-4290-ADF0-BB6C2ADA3BB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財政運営に有利な辺地対策事業債や臨時財政対策債等の地方債を利用することにより、普通交付税で措置される算入公債費等が増加傾向にあるため、実質公債費比率の分子となる額も減少傾向にあ</a:t>
          </a:r>
          <a:r>
            <a:rPr kumimoji="1" lang="ja-JP" altLang="en-US" sz="1100">
              <a:solidFill>
                <a:schemeClr val="dk1"/>
              </a:solidFill>
              <a:effectLst/>
              <a:latin typeface="+mn-lt"/>
              <a:ea typeface="+mn-ea"/>
              <a:cs typeface="+mn-cs"/>
            </a:rPr>
            <a:t>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年度以降繰上償還を行わず、起債借入額も増加しているため上昇している</a:t>
          </a:r>
          <a:r>
            <a:rPr kumimoji="1" lang="ja-JP" altLang="ja-JP" sz="1100">
              <a:solidFill>
                <a:schemeClr val="dk1"/>
              </a:solidFill>
              <a:effectLst/>
              <a:latin typeface="+mn-lt"/>
              <a:ea typeface="+mn-ea"/>
              <a:cs typeface="+mn-cs"/>
            </a:rPr>
            <a:t>。今後も引き続き繰上償還等を積極的に行うなど負担軽減を図り、慎重かつ計画的な財政運営に努める。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近年予定している庁舎等の大規模工事事業の財源に充てるため、必要な基金を積立てしている。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・令和</a:t>
          </a:r>
          <a:r>
            <a:rPr kumimoji="0" lang="en-US" altLang="ja-JP" sz="1100">
              <a:solidFill>
                <a:schemeClr val="dk1"/>
              </a:solidFill>
              <a:effectLst/>
              <a:latin typeface="+mn-lt"/>
              <a:ea typeface="+mn-ea"/>
              <a:cs typeface="+mn-cs"/>
            </a:rPr>
            <a:t>3</a:t>
          </a:r>
          <a:r>
            <a:rPr kumimoji="0" lang="ja-JP" altLang="en-US" sz="1100">
              <a:solidFill>
                <a:schemeClr val="dk1"/>
              </a:solidFill>
              <a:effectLst/>
              <a:latin typeface="+mn-lt"/>
              <a:ea typeface="+mn-ea"/>
              <a:cs typeface="+mn-cs"/>
            </a:rPr>
            <a:t>年度の増額として、統合小学校建設事業の実施のために、教育施設整備基金に積み立てを行った。</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・世代間負担の差が大きくならないよう、基金を運用していく。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・庁舎整備基金：庁舎の改修や増改築及び施設の営繕管理のための財源</a:t>
          </a:r>
          <a:endParaRPr lang="ja-JP" altLang="ja-JP" sz="1400">
            <a:effectLst/>
          </a:endParaRPr>
        </a:p>
        <a:p>
          <a:r>
            <a:rPr kumimoji="1" lang="ja-JP" altLang="ja-JP" sz="1100">
              <a:solidFill>
                <a:schemeClr val="dk1"/>
              </a:solidFill>
              <a:effectLst/>
              <a:latin typeface="+mn-lt"/>
              <a:ea typeface="+mn-ea"/>
              <a:cs typeface="+mn-cs"/>
            </a:rPr>
            <a:t>・地域振興基金：自主的・主体的な地域づくりの活動や、村の総合計画等に位置付けられた施策及び事業等、地域づくりのための財源</a:t>
          </a:r>
          <a:endParaRPr lang="ja-JP" altLang="ja-JP" sz="1400">
            <a:effectLst/>
          </a:endParaRPr>
        </a:p>
        <a:p>
          <a:r>
            <a:rPr kumimoji="1" lang="ja-JP" altLang="ja-JP" sz="1100">
              <a:solidFill>
                <a:schemeClr val="dk1"/>
              </a:solidFill>
              <a:effectLst/>
              <a:latin typeface="+mn-lt"/>
              <a:ea typeface="+mn-ea"/>
              <a:cs typeface="+mn-cs"/>
            </a:rPr>
            <a:t>・社会福祉施設整備基金：福祉施設の新築や増改築及び施設の営繕管理のための財源</a:t>
          </a:r>
          <a:endParaRPr lang="ja-JP" altLang="ja-JP" sz="1400">
            <a:effectLst/>
          </a:endParaRPr>
        </a:p>
        <a:p>
          <a:r>
            <a:rPr kumimoji="1" lang="ja-JP" altLang="ja-JP" sz="1100">
              <a:solidFill>
                <a:schemeClr val="dk1"/>
              </a:solidFill>
              <a:effectLst/>
              <a:latin typeface="+mn-lt"/>
              <a:ea typeface="+mn-ea"/>
              <a:cs typeface="+mn-cs"/>
            </a:rPr>
            <a:t>・教育施設整備基金：教育施設の建設及び営繕管理のための財源</a:t>
          </a:r>
          <a:endParaRPr lang="ja-JP" altLang="ja-JP" sz="1400">
            <a:effectLst/>
          </a:endParaRPr>
        </a:p>
        <a:p>
          <a:r>
            <a:rPr kumimoji="1" lang="ja-JP" altLang="ja-JP" sz="1100">
              <a:solidFill>
                <a:schemeClr val="dk1"/>
              </a:solidFill>
              <a:effectLst/>
              <a:latin typeface="+mn-lt"/>
              <a:ea typeface="+mn-ea"/>
              <a:cs typeface="+mn-cs"/>
            </a:rPr>
            <a:t>・川上村文化振興基金：自主芸術文化事業、村民の創造的な文化活動に対する支援、美術品購入事業、文化情報の収集及び提供等の財源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庁舎建設事業への充当として</a:t>
          </a:r>
          <a:r>
            <a:rPr kumimoji="1" lang="en-US" altLang="ja-JP" sz="1100">
              <a:solidFill>
                <a:schemeClr val="dk1"/>
              </a:solidFill>
              <a:effectLst/>
              <a:latin typeface="+mn-lt"/>
              <a:ea typeface="+mn-ea"/>
              <a:cs typeface="+mn-cs"/>
            </a:rPr>
            <a:t>149</a:t>
          </a:r>
          <a:r>
            <a:rPr kumimoji="1" lang="ja-JP" altLang="en-US" sz="1100">
              <a:solidFill>
                <a:schemeClr val="dk1"/>
              </a:solidFill>
              <a:effectLst/>
              <a:latin typeface="+mn-lt"/>
              <a:ea typeface="+mn-ea"/>
              <a:cs typeface="+mn-cs"/>
            </a:rPr>
            <a:t>百万円の取崩し</a:t>
          </a:r>
          <a:endParaRPr lang="ja-JP" altLang="ja-JP" sz="1400">
            <a:effectLst/>
          </a:endParaRPr>
        </a:p>
        <a:p>
          <a:r>
            <a:rPr kumimoji="1" lang="ja-JP" altLang="ja-JP" sz="1100">
              <a:solidFill>
                <a:schemeClr val="dk1"/>
              </a:solidFill>
              <a:effectLst/>
              <a:latin typeface="+mn-lt"/>
              <a:ea typeface="+mn-ea"/>
              <a:cs typeface="+mn-cs"/>
            </a:rPr>
            <a:t>・地域振興基金：</a:t>
          </a:r>
          <a:r>
            <a:rPr kumimoji="1" lang="ja-JP" altLang="en-US" sz="1100">
              <a:solidFill>
                <a:schemeClr val="dk1"/>
              </a:solidFill>
              <a:effectLst/>
              <a:latin typeface="+mn-lt"/>
              <a:ea typeface="+mn-ea"/>
              <a:cs typeface="+mn-cs"/>
            </a:rPr>
            <a:t>高齢者福祉事業、学校教育事業への充当として</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百万円の取崩し</a:t>
          </a:r>
          <a:endParaRPr lang="ja-JP" altLang="ja-JP" sz="1400">
            <a:effectLst/>
          </a:endParaRPr>
        </a:p>
        <a:p>
          <a:r>
            <a:rPr kumimoji="1" lang="ja-JP" altLang="ja-JP" sz="1100">
              <a:solidFill>
                <a:schemeClr val="dk1"/>
              </a:solidFill>
              <a:effectLst/>
              <a:latin typeface="+mn-lt"/>
              <a:ea typeface="+mn-ea"/>
              <a:cs typeface="+mn-cs"/>
            </a:rPr>
            <a:t>・社会福祉施設整備基金：</a:t>
          </a:r>
          <a:r>
            <a:rPr kumimoji="1" lang="ja-JP" altLang="en-US" sz="1100">
              <a:solidFill>
                <a:schemeClr val="dk1"/>
              </a:solidFill>
              <a:effectLst/>
              <a:latin typeface="+mn-lt"/>
              <a:ea typeface="+mn-ea"/>
              <a:cs typeface="+mn-cs"/>
            </a:rPr>
            <a:t>利子分の増加のみ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・教育施設整備基金：</a:t>
          </a:r>
          <a:r>
            <a:rPr kumimoji="1" lang="ja-JP" altLang="en-US" sz="1100">
              <a:solidFill>
                <a:schemeClr val="dk1"/>
              </a:solidFill>
              <a:effectLst/>
              <a:latin typeface="+mn-lt"/>
              <a:ea typeface="+mn-ea"/>
              <a:cs typeface="+mn-cs"/>
            </a:rPr>
            <a:t>統合小学校建設事業のため</a:t>
          </a:r>
          <a:r>
            <a:rPr kumimoji="1" lang="en-US" altLang="ja-JP" sz="1100">
              <a:solidFill>
                <a:schemeClr val="dk1"/>
              </a:solidFill>
              <a:effectLst/>
              <a:latin typeface="+mn-lt"/>
              <a:ea typeface="+mn-ea"/>
              <a:cs typeface="+mn-cs"/>
            </a:rPr>
            <a:t>430</a:t>
          </a:r>
          <a:r>
            <a:rPr kumimoji="1" lang="ja-JP" altLang="en-US" sz="1100">
              <a:solidFill>
                <a:schemeClr val="dk1"/>
              </a:solidFill>
              <a:effectLst/>
              <a:latin typeface="+mn-lt"/>
              <a:ea typeface="+mn-ea"/>
              <a:cs typeface="+mn-cs"/>
            </a:rPr>
            <a:t>百万円の積立</a:t>
          </a:r>
          <a:endParaRPr lang="ja-JP" altLang="ja-JP" sz="1400">
            <a:effectLst/>
          </a:endParaRPr>
        </a:p>
        <a:p>
          <a:r>
            <a:rPr kumimoji="1" lang="ja-JP" altLang="ja-JP" sz="1100">
              <a:solidFill>
                <a:schemeClr val="dk1"/>
              </a:solidFill>
              <a:effectLst/>
              <a:latin typeface="+mn-lt"/>
              <a:ea typeface="+mn-ea"/>
              <a:cs typeface="+mn-cs"/>
            </a:rPr>
            <a:t>・川上村文化振興基金：</a:t>
          </a:r>
          <a:r>
            <a:rPr kumimoji="1" lang="ja-JP" altLang="en-US" sz="1100">
              <a:solidFill>
                <a:schemeClr val="dk1"/>
              </a:solidFill>
              <a:effectLst/>
              <a:latin typeface="+mn-lt"/>
              <a:ea typeface="+mn-ea"/>
              <a:cs typeface="+mn-cs"/>
            </a:rPr>
            <a:t>利子分の増加のみ</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・村の施設の老朽化と経年劣化により大規模修繕・更新が必要となってきており、世代間負担が大きくならないよう基金の運用や工事の実施時期等を考慮し、健全な財政運営を図る。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利子による増額である。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・利子分以外の積立ては予定していない。世代間負担の差が大きくならないよう村財政全体をみながら基金の運用を行っていく。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利子による増額である。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・利子分以外の積立ては予定していない。世代間負担の差が大きくならないよう村財政全体をみながら基金の運用を行っていく。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B1DB08-7C55-480A-9C85-AFEE8E280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75D44-D309-418F-8850-071376BE1A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2E2E320-3B92-433F-B411-A0F9580A2303}"/>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E82EC46-B52C-4D1F-B75D-DD3753B3FB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A1005B5-75A7-4EC9-BB5F-25FFBBC46A28}"/>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2DDC881-9CEA-4D0D-86E7-E32A8F2228AA}"/>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C6AF9B-A117-4F67-B83F-F8FFACB60975}"/>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FF5E364-368E-40CF-9C06-81BA0F3A62D8}"/>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3A55488-3CA0-4599-BD6B-7E0D670C1E76}"/>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F9BD1F3-4FF8-4D0D-B533-CA11C46A3EAE}"/>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65CD4C6-75C5-4112-A6C4-72B24AEDBFBA}"/>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C25922F-12AC-442A-818E-ED46CBA6E343}"/>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ADEAB9B-ADA9-4107-9015-607D7AD81A6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77C296E-7FA4-451F-87E7-68C298AE942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DE289D4-5973-482B-84E8-F5458394BC2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224F6C-0F97-4C64-B2F8-94A87BD9277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6257FFE-81E7-4CC7-93A8-FB8B659B7B8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8DC4E0F-57CB-459F-A5E2-D85240C5EAE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ECA42B0-CB66-4EC3-9B1A-53E414478691}"/>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CD12B2E-6B62-43DD-A266-2A8F3A83F53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5D3BC54-8D92-4407-9C7B-71160DF7AD8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BBF2CF5-8AC2-4CDE-8AC8-F2B96C77E80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929B9C5-F9F1-407A-8DC0-218BA04B683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2D5ABE5-AB48-4BEE-BC59-49A4DBBBCA4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F3AF2AF-273B-4425-8045-D1081F634EF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FF43AF7-029C-4242-8B9B-3B6CBA2A0D7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9A64526-2FD4-4A50-AE03-885745DA28C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6C2AAD0-9521-405B-A03F-00174AEE32E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D10FA85-1735-4CCC-B1ED-D3FA9EDD982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C0C8EBF-0583-459F-B062-BC996D292CE1}"/>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447D1D5-ACBB-4CED-87CF-C467E4BFA8C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9DCF200-E1E6-498F-9487-FDAEB990E65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D0CE16F-69FE-45B4-B37D-D6CA671FECA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0A55D3C-4735-4E8D-AE13-64CA9F326196}"/>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39CADCB-BC96-43B7-A983-A01687F2F33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01476DA-D26A-460C-B24C-F248497AD7B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E97E7C6-C4D6-4B7A-BD6A-16FE6DDB988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9C7256A-DA5B-4474-BC39-A35E4B6BDD8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AD0727D-2B86-49E6-A941-81E66681EEDA}"/>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F6DEBD2-C3C9-4BF4-91C3-1BC41F0EA72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ED190BC-E43C-431B-8111-26A9693C00C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E107135-E6D6-47CD-A721-65D991251E64}"/>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4EA8D0C-143B-4445-BF62-B17FC6A58B2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51FFE3F-E197-4A94-91DB-7199CD4CE3C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A19E7B3-46FA-4528-BEC5-35A14CEC4A21}"/>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B1B2051-D55C-499A-ADF4-AAECD3CEE21D}"/>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CE391BA-C6BC-4FA8-A02E-685351EEC791}"/>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EDF1110-9C54-46E4-8DD1-C0BC105AB8CB}"/>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31434A7-A4AF-4A5A-BFA4-8661F5D5C436}"/>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877D06D-9330-44CB-A91C-67EADC1B694E}"/>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DE63165-FAAC-4B3C-9C68-528F7D57666C}"/>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F267006-0D54-420A-90ED-A489930CA8C2}"/>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608C96E-B534-487F-A527-FE5993D23D56}"/>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B43A531-4A8E-42E6-AE3F-AA13CA9E3779}"/>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058FFCA-63A1-479E-AC44-3E94F772977C}"/>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A8282DD-A006-4281-841E-BFD03C2AD2DE}"/>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1203DE8-D027-4E80-88CF-ADBE5F1DD0BC}"/>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％下回っているが、Ｈ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からの伸び率は類似団体より大きくなっている。令和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年度に新庁舎の建設事業が竣工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次年度以降は</a:t>
          </a:r>
          <a:r>
            <a:rPr kumimoji="1" lang="ja-JP" altLang="ja-JP" sz="1100">
              <a:solidFill>
                <a:schemeClr val="dk1"/>
              </a:solidFill>
              <a:effectLst/>
              <a:latin typeface="+mn-lt"/>
              <a:ea typeface="+mn-ea"/>
              <a:cs typeface="+mn-cs"/>
            </a:rPr>
            <a:t>より低い数値となる見込みである。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30018A2-5ED1-416A-9162-5C93E32375AC}"/>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C57CC85-72B8-422B-92E1-3165663D0FD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CF40A73-D036-4B3E-9BD0-D3184B57C923}"/>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070FA14-DCC4-4C57-B7ED-D4B852F0C34B}"/>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F149759-2085-4A43-B596-B964C5A68CB9}"/>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4CD6961-4A9E-40FA-88EC-1B831877CDBE}"/>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AC995EC-DE01-4DF0-ABC9-FC2EB43A913A}"/>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8830683-9F41-4B62-B055-3FFF8B537FA1}"/>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CEFFC63-5720-4E7A-B57C-9C05EC7BDF9F}"/>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F604AE5-2E66-401A-B04A-1D2D8F895E43}"/>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51B7F70-42A6-4B77-B516-399B7C133F14}"/>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CCBAD02-B78C-4814-BA5F-4D46BE6E06C4}"/>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2420A37-AE08-4F9C-89B1-70C3D8AA01F6}"/>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83D4AFA-44C7-46CD-9788-4CFC3BCAA252}"/>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8534C62-B9FA-4744-9174-172FF891A19A}"/>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A6936EC-6FA0-44CB-85A6-D420933BDA0E}"/>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DF4A071-5973-4C96-AFCD-589D323A6B59}"/>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8CA5404-3E5A-4854-9744-32A3CD609D76}"/>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771E56F2-A686-49AF-82A2-7D8F55976CC6}"/>
            </a:ext>
          </a:extLst>
        </xdr:cNvPr>
        <xdr:cNvCxnSpPr/>
      </xdr:nvCxnSpPr>
      <xdr:spPr>
        <a:xfrm flipV="1">
          <a:off x="4206240" y="524065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6BA0836-245E-40B6-9324-073BF70E9112}"/>
            </a:ext>
          </a:extLst>
        </xdr:cNvPr>
        <xdr:cNvSpPr txBox="1"/>
      </xdr:nvSpPr>
      <xdr:spPr>
        <a:xfrm>
          <a:off x="4258945" y="660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F279A3A6-D5E8-42A5-ADA6-E5C5594F3982}"/>
            </a:ext>
          </a:extLst>
        </xdr:cNvPr>
        <xdr:cNvCxnSpPr/>
      </xdr:nvCxnSpPr>
      <xdr:spPr>
        <a:xfrm>
          <a:off x="4119245" y="66042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634F72AE-F03B-4B08-B5C8-1912A43B319F}"/>
            </a:ext>
          </a:extLst>
        </xdr:cNvPr>
        <xdr:cNvSpPr txBox="1"/>
      </xdr:nvSpPr>
      <xdr:spPr>
        <a:xfrm>
          <a:off x="4258945"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DD89334F-115E-4630-A771-5D620D633F29}"/>
            </a:ext>
          </a:extLst>
        </xdr:cNvPr>
        <xdr:cNvCxnSpPr/>
      </xdr:nvCxnSpPr>
      <xdr:spPr>
        <a:xfrm>
          <a:off x="4119245" y="52406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00771FC7-4778-4FB7-9029-5376A77123C6}"/>
            </a:ext>
          </a:extLst>
        </xdr:cNvPr>
        <xdr:cNvSpPr txBox="1"/>
      </xdr:nvSpPr>
      <xdr:spPr>
        <a:xfrm>
          <a:off x="4258945" y="5942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CD27AD0B-9A54-47AF-93F4-743C4821FF60}"/>
            </a:ext>
          </a:extLst>
        </xdr:cNvPr>
        <xdr:cNvSpPr/>
      </xdr:nvSpPr>
      <xdr:spPr>
        <a:xfrm>
          <a:off x="4157345" y="608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60A712ED-A4B8-4D46-9BC4-DB2516BEC985}"/>
            </a:ext>
          </a:extLst>
        </xdr:cNvPr>
        <xdr:cNvSpPr/>
      </xdr:nvSpPr>
      <xdr:spPr>
        <a:xfrm>
          <a:off x="3537585" y="60498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D013F289-2738-4D18-A898-226960E4EB11}"/>
            </a:ext>
          </a:extLst>
        </xdr:cNvPr>
        <xdr:cNvSpPr/>
      </xdr:nvSpPr>
      <xdr:spPr>
        <a:xfrm>
          <a:off x="2867025" y="6028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E690E5FA-3271-43B6-B358-8DF0B46362B8}"/>
            </a:ext>
          </a:extLst>
        </xdr:cNvPr>
        <xdr:cNvSpPr/>
      </xdr:nvSpPr>
      <xdr:spPr>
        <a:xfrm>
          <a:off x="2196465" y="59943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40BD1AA5-329E-4149-B0AE-E334ABE80514}"/>
            </a:ext>
          </a:extLst>
        </xdr:cNvPr>
        <xdr:cNvSpPr/>
      </xdr:nvSpPr>
      <xdr:spPr>
        <a:xfrm>
          <a:off x="152590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E763C98-9089-4F9C-9C1E-51687C6D9113}"/>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83850C5-1388-4F06-B890-2AE9BD88D64D}"/>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6CA9D47-7E74-4433-B887-B08FF23CF0A9}"/>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39523CA-C67C-455B-A359-611A976C2293}"/>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F5A8C17-173E-49A8-A1F9-20C8EBD35514}"/>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93" name="楕円 92">
          <a:extLst>
            <a:ext uri="{FF2B5EF4-FFF2-40B4-BE49-F238E27FC236}">
              <a16:creationId xmlns:a16="http://schemas.microsoft.com/office/drawing/2014/main" id="{BE80C892-C1BA-4BA7-A5B0-B4D736D9DC91}"/>
            </a:ext>
          </a:extLst>
        </xdr:cNvPr>
        <xdr:cNvSpPr/>
      </xdr:nvSpPr>
      <xdr:spPr>
        <a:xfrm>
          <a:off x="4157345" y="6096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94" name="有形固定資産減価償却率該当値テキスト">
          <a:extLst>
            <a:ext uri="{FF2B5EF4-FFF2-40B4-BE49-F238E27FC236}">
              <a16:creationId xmlns:a16="http://schemas.microsoft.com/office/drawing/2014/main" id="{6419CE0D-84C9-423C-93B9-2A4FE84B5472}"/>
            </a:ext>
          </a:extLst>
        </xdr:cNvPr>
        <xdr:cNvSpPr txBox="1"/>
      </xdr:nvSpPr>
      <xdr:spPr>
        <a:xfrm>
          <a:off x="4258945" y="6074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95" name="楕円 94">
          <a:extLst>
            <a:ext uri="{FF2B5EF4-FFF2-40B4-BE49-F238E27FC236}">
              <a16:creationId xmlns:a16="http://schemas.microsoft.com/office/drawing/2014/main" id="{378FD912-BEC7-4399-8FA4-6EF7B79D7F07}"/>
            </a:ext>
          </a:extLst>
        </xdr:cNvPr>
        <xdr:cNvSpPr/>
      </xdr:nvSpPr>
      <xdr:spPr>
        <a:xfrm>
          <a:off x="3537585" y="6046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8981</xdr:rowOff>
    </xdr:to>
    <xdr:cxnSp macro="">
      <xdr:nvCxnSpPr>
        <xdr:cNvPr id="96" name="直線コネクタ 95">
          <a:extLst>
            <a:ext uri="{FF2B5EF4-FFF2-40B4-BE49-F238E27FC236}">
              <a16:creationId xmlns:a16="http://schemas.microsoft.com/office/drawing/2014/main" id="{553C4F10-2EBA-452A-B77B-48162806ED02}"/>
            </a:ext>
          </a:extLst>
        </xdr:cNvPr>
        <xdr:cNvCxnSpPr/>
      </xdr:nvCxnSpPr>
      <xdr:spPr>
        <a:xfrm>
          <a:off x="3588385" y="6097542"/>
          <a:ext cx="619760" cy="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a:extLst>
            <a:ext uri="{FF2B5EF4-FFF2-40B4-BE49-F238E27FC236}">
              <a16:creationId xmlns:a16="http://schemas.microsoft.com/office/drawing/2014/main" id="{0E0E9236-28D7-477A-A1C2-44E498E9D20A}"/>
            </a:ext>
          </a:extLst>
        </xdr:cNvPr>
        <xdr:cNvSpPr/>
      </xdr:nvSpPr>
      <xdr:spPr>
        <a:xfrm>
          <a:off x="2867025" y="5991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131082</xdr:rowOff>
    </xdr:to>
    <xdr:cxnSp macro="">
      <xdr:nvCxnSpPr>
        <xdr:cNvPr id="98" name="直線コネクタ 97">
          <a:extLst>
            <a:ext uri="{FF2B5EF4-FFF2-40B4-BE49-F238E27FC236}">
              <a16:creationId xmlns:a16="http://schemas.microsoft.com/office/drawing/2014/main" id="{C96640C5-2D8A-45E1-82A3-8A5E3A9B5A0D}"/>
            </a:ext>
          </a:extLst>
        </xdr:cNvPr>
        <xdr:cNvCxnSpPr/>
      </xdr:nvCxnSpPr>
      <xdr:spPr>
        <a:xfrm>
          <a:off x="2917825" y="6042025"/>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9" name="楕円 98">
          <a:extLst>
            <a:ext uri="{FF2B5EF4-FFF2-40B4-BE49-F238E27FC236}">
              <a16:creationId xmlns:a16="http://schemas.microsoft.com/office/drawing/2014/main" id="{5082137A-482A-411F-8508-8BE46A9C4E9D}"/>
            </a:ext>
          </a:extLst>
        </xdr:cNvPr>
        <xdr:cNvSpPr/>
      </xdr:nvSpPr>
      <xdr:spPr>
        <a:xfrm>
          <a:off x="2196465" y="595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75565</xdr:rowOff>
    </xdr:to>
    <xdr:cxnSp macro="">
      <xdr:nvCxnSpPr>
        <xdr:cNvPr id="100" name="直線コネクタ 99">
          <a:extLst>
            <a:ext uri="{FF2B5EF4-FFF2-40B4-BE49-F238E27FC236}">
              <a16:creationId xmlns:a16="http://schemas.microsoft.com/office/drawing/2014/main" id="{41F5B2CC-453D-471F-8841-32E4655CE682}"/>
            </a:ext>
          </a:extLst>
        </xdr:cNvPr>
        <xdr:cNvCxnSpPr/>
      </xdr:nvCxnSpPr>
      <xdr:spPr>
        <a:xfrm>
          <a:off x="2247265" y="5998845"/>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85181</xdr:rowOff>
    </xdr:from>
    <xdr:to>
      <xdr:col>7</xdr:col>
      <xdr:colOff>187325</xdr:colOff>
      <xdr:row>31</xdr:row>
      <xdr:rowOff>15331</xdr:rowOff>
    </xdr:to>
    <xdr:sp macro="" textlink="">
      <xdr:nvSpPr>
        <xdr:cNvPr id="101" name="楕円 100">
          <a:extLst>
            <a:ext uri="{FF2B5EF4-FFF2-40B4-BE49-F238E27FC236}">
              <a16:creationId xmlns:a16="http://schemas.microsoft.com/office/drawing/2014/main" id="{E359CADD-9419-40F1-8D94-435AB7DAE615}"/>
            </a:ext>
          </a:extLst>
        </xdr:cNvPr>
        <xdr:cNvSpPr/>
      </xdr:nvSpPr>
      <xdr:spPr>
        <a:xfrm>
          <a:off x="1525905" y="5884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135981</xdr:rowOff>
    </xdr:from>
    <xdr:to>
      <xdr:col>11</xdr:col>
      <xdr:colOff>136525</xdr:colOff>
      <xdr:row>31</xdr:row>
      <xdr:rowOff>32385</xdr:rowOff>
    </xdr:to>
    <xdr:cxnSp macro="">
      <xdr:nvCxnSpPr>
        <xdr:cNvPr id="102" name="直線コネクタ 101">
          <a:extLst>
            <a:ext uri="{FF2B5EF4-FFF2-40B4-BE49-F238E27FC236}">
              <a16:creationId xmlns:a16="http://schemas.microsoft.com/office/drawing/2014/main" id="{E98BE5E1-5E45-43BF-9FE3-90488BFAB888}"/>
            </a:ext>
          </a:extLst>
        </xdr:cNvPr>
        <xdr:cNvCxnSpPr/>
      </xdr:nvCxnSpPr>
      <xdr:spPr>
        <a:xfrm>
          <a:off x="1576705" y="5934801"/>
          <a:ext cx="670560" cy="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8F484203-95B2-493C-BA7D-F6D972614862}"/>
            </a:ext>
          </a:extLst>
        </xdr:cNvPr>
        <xdr:cNvSpPr txBox="1"/>
      </xdr:nvSpPr>
      <xdr:spPr>
        <a:xfrm>
          <a:off x="3395989" y="613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3AB22233-C801-492C-AD3C-2F6DA9FC553B}"/>
            </a:ext>
          </a:extLst>
        </xdr:cNvPr>
        <xdr:cNvSpPr txBox="1"/>
      </xdr:nvSpPr>
      <xdr:spPr>
        <a:xfrm>
          <a:off x="2738129" y="61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F902F023-550F-4405-AA27-3C95231207CF}"/>
            </a:ext>
          </a:extLst>
        </xdr:cNvPr>
        <xdr:cNvSpPr txBox="1"/>
      </xdr:nvSpPr>
      <xdr:spPr>
        <a:xfrm>
          <a:off x="2067569" y="608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5D1670F-450A-46D2-943E-5C6D30484D8C}"/>
            </a:ext>
          </a:extLst>
        </xdr:cNvPr>
        <xdr:cNvSpPr txBox="1"/>
      </xdr:nvSpPr>
      <xdr:spPr>
        <a:xfrm>
          <a:off x="1397009" y="603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26959</xdr:rowOff>
    </xdr:from>
    <xdr:ext cx="405111" cy="259045"/>
    <xdr:sp macro="" textlink="">
      <xdr:nvSpPr>
        <xdr:cNvPr id="107" name="n_1mainValue有形固定資産減価償却率">
          <a:extLst>
            <a:ext uri="{FF2B5EF4-FFF2-40B4-BE49-F238E27FC236}">
              <a16:creationId xmlns:a16="http://schemas.microsoft.com/office/drawing/2014/main" id="{7D31A906-3693-48D2-A491-665AECDDC3E5}"/>
            </a:ext>
          </a:extLst>
        </xdr:cNvPr>
        <xdr:cNvSpPr txBox="1"/>
      </xdr:nvSpPr>
      <xdr:spPr>
        <a:xfrm>
          <a:off x="3395989" y="582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108" name="n_2mainValue有形固定資産減価償却率">
          <a:extLst>
            <a:ext uri="{FF2B5EF4-FFF2-40B4-BE49-F238E27FC236}">
              <a16:creationId xmlns:a16="http://schemas.microsoft.com/office/drawing/2014/main" id="{C87E57F5-84E5-4C93-9434-8C5766F57EF3}"/>
            </a:ext>
          </a:extLst>
        </xdr:cNvPr>
        <xdr:cNvSpPr txBox="1"/>
      </xdr:nvSpPr>
      <xdr:spPr>
        <a:xfrm>
          <a:off x="2738129" y="57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109" name="n_3mainValue有形固定資産減価償却率">
          <a:extLst>
            <a:ext uri="{FF2B5EF4-FFF2-40B4-BE49-F238E27FC236}">
              <a16:creationId xmlns:a16="http://schemas.microsoft.com/office/drawing/2014/main" id="{91AFF313-9367-4BC2-9476-EC9FE2441C87}"/>
            </a:ext>
          </a:extLst>
        </xdr:cNvPr>
        <xdr:cNvSpPr txBox="1"/>
      </xdr:nvSpPr>
      <xdr:spPr>
        <a:xfrm>
          <a:off x="2067569"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10" name="n_4mainValue有形固定資産減価償却率">
          <a:extLst>
            <a:ext uri="{FF2B5EF4-FFF2-40B4-BE49-F238E27FC236}">
              <a16:creationId xmlns:a16="http://schemas.microsoft.com/office/drawing/2014/main" id="{D0FF3875-F24D-4CCD-99EA-1591AA05A288}"/>
            </a:ext>
          </a:extLst>
        </xdr:cNvPr>
        <xdr:cNvSpPr txBox="1"/>
      </xdr:nvSpPr>
      <xdr:spPr>
        <a:xfrm>
          <a:off x="1397009" y="566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49E2AAB-4135-4092-BA47-A7045D71A51D}"/>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5A0B9AD-3205-40FA-BC03-48FC1AD30B3D}"/>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CBCDF6A-2971-42C2-8228-4AAC3F98F2E3}"/>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8D4DACD-91C0-4B07-B8B4-99B7669F3A1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3C0F348-0933-46DF-99D6-49BE50758954}"/>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ED86FDA-30C5-4AA8-BC7A-F7ECA8373DA5}"/>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F13693E-F7DA-4F73-AD26-5D59A4383D45}"/>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11FAB69-C669-472D-869F-E6EEF1024186}"/>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37DE5EE-7E0F-44E9-80E7-1620B1713478}"/>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7D7ADF5-1C91-4C17-B074-3F57E8CA872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C697D7F-1F61-4B2D-92AB-4F89C62BEFF3}"/>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A00902E-031D-4316-907F-05BD8E44E6FA}"/>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09BF6F9-1A27-4E70-A52E-D0C97875FC51}"/>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債務償還比率は発生していない。これは、本村がこれまで積極的に地方債の繰上償還を実施してきたからであり、近年の千曲左岸道路・大深山産業道路建設事業と新庁舎建設事業等により今後は、債務償還比率が発生すると思われるが、数値の上昇に注視しながら良好な財政運営に引き続き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5D3EE28-3420-480D-88C6-F18ADCA20C8C}"/>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7713ABA-E6BF-40F3-B8A8-010E914ADF6A}"/>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1754F14-C9E9-4A64-8C31-6D6EE3F9FF1E}"/>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3EC9BECC-46F8-4F44-9E04-163BA1361D68}"/>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38810927-F645-477D-80F1-9AB7820CB460}"/>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ACF74CA-25BB-400B-ADE4-78121522383C}"/>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17214676-9172-41CD-9671-2065ED820FC7}"/>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9B6C9F6-7C96-4F5C-AA70-6E0D92B48798}"/>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2856356-9BA0-4803-9CD7-03C264DA29C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E12E2ABE-A9C7-468C-85A6-0FEF7C83A191}"/>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16851DE-149F-438B-A971-4DB566085883}"/>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F3827F8-2974-4C51-9C20-40A2BFC62AAE}"/>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09925E8-992F-4BEE-B14E-279575C5D74B}"/>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E8965B8-1BB7-4CB8-A27E-3FB9CE64DD7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AA0B63A2-1431-4822-A15C-20F0C63E6739}"/>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BBCFECEC-5846-4071-BB99-F31997F00A7E}"/>
            </a:ext>
          </a:extLst>
        </xdr:cNvPr>
        <xdr:cNvCxnSpPr/>
      </xdr:nvCxnSpPr>
      <xdr:spPr>
        <a:xfrm flipV="1">
          <a:off x="13027660" y="521186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5ACA8E75-DEF8-48B9-BD60-AFB5D5F791DD}"/>
            </a:ext>
          </a:extLst>
        </xdr:cNvPr>
        <xdr:cNvSpPr txBox="1"/>
      </xdr:nvSpPr>
      <xdr:spPr>
        <a:xfrm>
          <a:off x="13080365" y="64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4C6EEC91-50BB-49E8-996D-A7CD6C74CF00}"/>
            </a:ext>
          </a:extLst>
        </xdr:cNvPr>
        <xdr:cNvCxnSpPr/>
      </xdr:nvCxnSpPr>
      <xdr:spPr>
        <a:xfrm>
          <a:off x="12963525" y="6457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1EB0EE4-1A54-4360-AEAB-91F67669CCDA}"/>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7EE6159-C1C0-440A-8476-485579031E24}"/>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F1723B9F-B24D-40B6-B3ED-6E14606D5DC4}"/>
            </a:ext>
          </a:extLst>
        </xdr:cNvPr>
        <xdr:cNvSpPr txBox="1"/>
      </xdr:nvSpPr>
      <xdr:spPr>
        <a:xfrm>
          <a:off x="13080365" y="551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40E2BB6-73A3-4B62-A3EA-621C71C58AB4}"/>
            </a:ext>
          </a:extLst>
        </xdr:cNvPr>
        <xdr:cNvSpPr/>
      </xdr:nvSpPr>
      <xdr:spPr>
        <a:xfrm>
          <a:off x="13001625" y="553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D9865DBF-13DC-4DCB-9AF0-8DCB2ADD9867}"/>
            </a:ext>
          </a:extLst>
        </xdr:cNvPr>
        <xdr:cNvSpPr/>
      </xdr:nvSpPr>
      <xdr:spPr>
        <a:xfrm>
          <a:off x="12359005" y="567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4BF1AB5C-753B-42DE-AD50-BD08E4475E65}"/>
            </a:ext>
          </a:extLst>
        </xdr:cNvPr>
        <xdr:cNvSpPr/>
      </xdr:nvSpPr>
      <xdr:spPr>
        <a:xfrm>
          <a:off x="11688445" y="56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1BBC9F88-AC11-4921-9387-4D28F545ECC7}"/>
            </a:ext>
          </a:extLst>
        </xdr:cNvPr>
        <xdr:cNvSpPr/>
      </xdr:nvSpPr>
      <xdr:spPr>
        <a:xfrm>
          <a:off x="11017885" y="56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FE52D926-471A-4CFF-AD6F-6CB9A7FFE302}"/>
            </a:ext>
          </a:extLst>
        </xdr:cNvPr>
        <xdr:cNvSpPr/>
      </xdr:nvSpPr>
      <xdr:spPr>
        <a:xfrm>
          <a:off x="10347325" y="5600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C6FE41C-61CF-4B82-BF0E-098D7AF271F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7460719-1CBD-425C-8753-66B78A4EF70D}"/>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122B1F7-FE55-4E00-8927-9A146A7DC7F7}"/>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1136D17-ECBA-4E99-8DA6-C9F0B0531522}"/>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1C6A696-DA96-46BD-BDB6-C6961A604FA8}"/>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72750</xdr:rowOff>
    </xdr:from>
    <xdr:to>
      <xdr:col>60</xdr:col>
      <xdr:colOff>123825</xdr:colOff>
      <xdr:row>27</xdr:row>
      <xdr:rowOff>2900</xdr:rowOff>
    </xdr:to>
    <xdr:sp macro="" textlink="">
      <xdr:nvSpPr>
        <xdr:cNvPr id="155" name="楕円 154">
          <a:extLst>
            <a:ext uri="{FF2B5EF4-FFF2-40B4-BE49-F238E27FC236}">
              <a16:creationId xmlns:a16="http://schemas.microsoft.com/office/drawing/2014/main" id="{293193C9-9CF0-43A2-9511-8C029429D760}"/>
            </a:ext>
          </a:extLst>
        </xdr:cNvPr>
        <xdr:cNvSpPr/>
      </xdr:nvSpPr>
      <xdr:spPr>
        <a:xfrm>
          <a:off x="10347325" y="520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158344</xdr:rowOff>
    </xdr:from>
    <xdr:ext cx="469744" cy="259045"/>
    <xdr:sp macro="" textlink="">
      <xdr:nvSpPr>
        <xdr:cNvPr id="156" name="n_1aveValue債務償還比率">
          <a:extLst>
            <a:ext uri="{FF2B5EF4-FFF2-40B4-BE49-F238E27FC236}">
              <a16:creationId xmlns:a16="http://schemas.microsoft.com/office/drawing/2014/main" id="{3832BEDE-FD75-4A19-8FBA-42D4F51F3581}"/>
            </a:ext>
          </a:extLst>
        </xdr:cNvPr>
        <xdr:cNvSpPr txBox="1"/>
      </xdr:nvSpPr>
      <xdr:spPr>
        <a:xfrm>
          <a:off x="12185092" y="54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7" name="n_2aveValue債務償還比率">
          <a:extLst>
            <a:ext uri="{FF2B5EF4-FFF2-40B4-BE49-F238E27FC236}">
              <a16:creationId xmlns:a16="http://schemas.microsoft.com/office/drawing/2014/main" id="{DC20B699-DD91-4C42-BED7-76A0D9726A5A}"/>
            </a:ext>
          </a:extLst>
        </xdr:cNvPr>
        <xdr:cNvSpPr txBox="1"/>
      </xdr:nvSpPr>
      <xdr:spPr>
        <a:xfrm>
          <a:off x="11527232" y="54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8" name="n_3aveValue債務償還比率">
          <a:extLst>
            <a:ext uri="{FF2B5EF4-FFF2-40B4-BE49-F238E27FC236}">
              <a16:creationId xmlns:a16="http://schemas.microsoft.com/office/drawing/2014/main" id="{CE9D9EAE-D60A-4721-BE8E-DA1F3FC42555}"/>
            </a:ext>
          </a:extLst>
        </xdr:cNvPr>
        <xdr:cNvSpPr txBox="1"/>
      </xdr:nvSpPr>
      <xdr:spPr>
        <a:xfrm>
          <a:off x="10856672" y="54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59" name="n_4aveValue債務償還比率">
          <a:extLst>
            <a:ext uri="{FF2B5EF4-FFF2-40B4-BE49-F238E27FC236}">
              <a16:creationId xmlns:a16="http://schemas.microsoft.com/office/drawing/2014/main" id="{64BD3116-92CB-4D3D-8E7B-A6475F7AA589}"/>
            </a:ext>
          </a:extLst>
        </xdr:cNvPr>
        <xdr:cNvSpPr txBox="1"/>
      </xdr:nvSpPr>
      <xdr:spPr>
        <a:xfrm>
          <a:off x="10186112" y="56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19427</xdr:rowOff>
    </xdr:from>
    <xdr:ext cx="405111" cy="259045"/>
    <xdr:sp macro="" textlink="">
      <xdr:nvSpPr>
        <xdr:cNvPr id="160" name="n_4mainValue債務償還比率">
          <a:extLst>
            <a:ext uri="{FF2B5EF4-FFF2-40B4-BE49-F238E27FC236}">
              <a16:creationId xmlns:a16="http://schemas.microsoft.com/office/drawing/2014/main" id="{A96D12DE-6138-43AC-AA01-6C7821A313A1}"/>
            </a:ext>
          </a:extLst>
        </xdr:cNvPr>
        <xdr:cNvSpPr txBox="1"/>
      </xdr:nvSpPr>
      <xdr:spPr>
        <a:xfrm>
          <a:off x="10218429" y="498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640F3C9-375C-474F-AA59-DF1678EF561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3353F77-9FF6-4CEF-839B-BBD31B64F80A}"/>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F5F2807-8AA7-418D-A08D-F269D63EF894}"/>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07DE7F5-C9D4-4A3D-B1C8-7AD9F1DC0E6D}"/>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6531E72-5E07-4DCE-8FD9-46FBA0DF7C12}"/>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BCB021EE-681B-4DDB-AC0B-7A49493D40FF}"/>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BB0DCE-1ED0-4D10-A7DD-6549350AAA5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34E872-A3FB-423F-9793-C6A6051C4F2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DDFDF5-636B-41C8-B53A-AB30E04876F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C49344-985D-4716-B366-F42755963E2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80A631-27D6-4D3A-9A66-9DC43E79BC3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4DFFB9-4763-49FE-B595-CB1CC38D867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042231-DE6F-4B41-89A6-96F16C2EB6B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A6139D-EE28-4154-965D-460A85A6042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356FC1-C146-4B01-9F63-94C67C9E9CC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872819-FE36-40FA-BD52-E6B5AD45763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F5D88-25F3-4EB4-997E-2F693D03B7B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7A85FC-CEB3-4E3F-BFC8-B76A1AA3398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E2D6B5-9AB2-4B2D-AD70-F343EE9601C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B008DD-CF11-4EE2-B891-54B0DEBD511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9008C5-9094-4D5B-9AD2-D2B5E1D5921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DEE0EB-F650-4614-9FB2-76FFDCA0111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D635F6-2F2C-4A18-8413-35EE39B535A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05A58D-C65A-4A63-8E4C-FA971AF59F1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C75DF1-1BE9-4787-9A6E-3A416FA6925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7AD96E-74CE-4BE0-96F6-837EB09062F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241011-0F18-4D25-847C-65342CB2470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E29CAD-2ADA-4945-9CEC-EA33B8C1A3C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63B8F3-9D4A-45A3-8D27-4B6898E3AD9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80253F-D804-4435-B712-5A6D27AE3F6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E16FA6-E164-41DD-890E-AE1CB530BA8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5E9051-DE39-472B-B0B2-6A448E3E8DC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0BD927-92CE-4FE4-A154-01BE142B857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7957F5-45E6-4FBE-8198-73E9A1599B9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A2572F-BC15-4CA9-8B08-18FCD9BDDF3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A427EE-D306-46F4-9C8F-7FE2A032AA9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4CC372-FB4C-43F4-B628-FD6766FBF02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729A5D-F1B2-43E9-A8DA-30583A81258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C77D34-9260-4888-A8B9-D52E9D50F0C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FF414A-3057-4C98-8C8C-F054695B1BE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47FF1D-DE6E-45EB-B7C2-25FD4B5D417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35CBAB-635D-4A9A-8FC4-619BEB21AAB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BA6BF4-EE79-4B23-9E04-AD08F696F10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9458FF-E7AE-46A5-8EE1-049A0E605A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CDEB4B-C92B-444B-BEC3-734B989992F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4A4A7F-FC48-495E-80DF-E2DA08AD4D4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93D491-6532-4ECE-8576-08D4F39E009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56DF66-1962-4789-BEA3-B5E3D817967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57339A5-6F46-45EA-A5B7-470926B2A5B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D210B7F-E637-4DE5-B1FD-D407DB98B2F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9372BC7-B7F5-4200-9C2A-CAA6DCFE2C7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D7EE8E1-736E-4D73-9534-EFD60EBC6BE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D5AA29-42E8-4551-9CDB-7AA66BEF3BA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DE3F47C-A83A-4A42-A6B0-C6D2479AC40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A8A1B14-7E45-4DCB-9CD1-B4A1AE1070AF}"/>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3A5EBC-7A4F-48C1-BD7E-1052D669BB5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9AFF1D5-F800-4C53-A7B9-BC782DD65704}"/>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95A621-55A2-4C48-AFAD-375ED397737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4B39B8D-BE26-4971-B2F3-E037BD1CC2A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358A33-7437-4185-BA19-B2639F1FD032}"/>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9E32EC8-C5F3-4151-87E0-1D817F84166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7B9A593-C272-4F9A-92D2-C582DAC99A4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1989BEF-4830-451E-8FC1-698E57EE05CA}"/>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7C8DC99-5FA0-4059-9D7D-BA2EB0770231}"/>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BBDC233-4B6C-4644-8A76-CE0DF637D198}"/>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2DA3AEB-B1E5-4E49-ACAB-3E71DE24FCC1}"/>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5E3A0BD-7E68-4913-AAD4-E7CD2451A75C}"/>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47D68704-8D1B-49F9-8D03-F80540C8E2F0}"/>
            </a:ext>
          </a:extLst>
        </xdr:cNvPr>
        <xdr:cNvSpPr txBox="1"/>
      </xdr:nvSpPr>
      <xdr:spPr>
        <a:xfrm>
          <a:off x="4124960" y="6501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E0E0FA94-2A81-4C8D-BAEB-4B85A235814A}"/>
            </a:ext>
          </a:extLst>
        </xdr:cNvPr>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2470DDB1-DEE8-4E43-AAFD-2AEDB49FB898}"/>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B8056B2-4BC2-4865-AA63-A742D83C01BE}"/>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FDE9BC7D-5049-41F5-BCAF-52467AF8BB73}"/>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9641AF8C-066B-44E3-837D-EF35B7129A91}"/>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09F7A4-FE2A-46E8-A486-DAA26F266AA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03EAA3-9C00-4FD7-BA8A-498B74C69EC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203880-7B4E-4915-83B6-DDF7C110321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CD2123-249F-434E-B0DB-4C22ED36253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A10C70-1CC4-4949-BD75-8829BE00C90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a:extLst>
            <a:ext uri="{FF2B5EF4-FFF2-40B4-BE49-F238E27FC236}">
              <a16:creationId xmlns:a16="http://schemas.microsoft.com/office/drawing/2014/main" id="{55720F67-EBB7-4C1B-9AE9-39C6410824B9}"/>
            </a:ext>
          </a:extLst>
        </xdr:cNvPr>
        <xdr:cNvSpPr/>
      </xdr:nvSpPr>
      <xdr:spPr>
        <a:xfrm>
          <a:off x="403606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84200</xdr:rowOff>
    </xdr:from>
    <xdr:ext cx="405111" cy="259045"/>
    <xdr:sp macro="" textlink="">
      <xdr:nvSpPr>
        <xdr:cNvPr id="75" name="【道路】&#10;有形固定資産減価償却率該当値テキスト">
          <a:extLst>
            <a:ext uri="{FF2B5EF4-FFF2-40B4-BE49-F238E27FC236}">
              <a16:creationId xmlns:a16="http://schemas.microsoft.com/office/drawing/2014/main" id="{602C0660-00EA-41E1-8AD5-BCA137C891A9}"/>
            </a:ext>
          </a:extLst>
        </xdr:cNvPr>
        <xdr:cNvSpPr txBox="1"/>
      </xdr:nvSpPr>
      <xdr:spPr>
        <a:xfrm>
          <a:off x="4124960" y="628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33565</xdr:rowOff>
    </xdr:from>
    <xdr:to>
      <xdr:col>20</xdr:col>
      <xdr:colOff>38100</xdr:colOff>
      <xdr:row>38</xdr:row>
      <xdr:rowOff>135165</xdr:rowOff>
    </xdr:to>
    <xdr:sp macro="" textlink="">
      <xdr:nvSpPr>
        <xdr:cNvPr id="76" name="楕円 75">
          <a:extLst>
            <a:ext uri="{FF2B5EF4-FFF2-40B4-BE49-F238E27FC236}">
              <a16:creationId xmlns:a16="http://schemas.microsoft.com/office/drawing/2014/main" id="{6755F275-358C-48CD-A19E-AC22052DB132}"/>
            </a:ext>
          </a:extLst>
        </xdr:cNvPr>
        <xdr:cNvSpPr/>
      </xdr:nvSpPr>
      <xdr:spPr>
        <a:xfrm>
          <a:off x="3312160" y="6403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84365</xdr:rowOff>
    </xdr:from>
    <xdr:to>
      <xdr:col>24</xdr:col>
      <xdr:colOff>63500</xdr:colOff>
      <xdr:row>38</xdr:row>
      <xdr:rowOff>112123</xdr:rowOff>
    </xdr:to>
    <xdr:cxnSp macro="">
      <xdr:nvCxnSpPr>
        <xdr:cNvPr id="77" name="直線コネクタ 76">
          <a:extLst>
            <a:ext uri="{FF2B5EF4-FFF2-40B4-BE49-F238E27FC236}">
              <a16:creationId xmlns:a16="http://schemas.microsoft.com/office/drawing/2014/main" id="{7A65BD62-6DAC-475C-9A85-3957768523F3}"/>
            </a:ext>
          </a:extLst>
        </xdr:cNvPr>
        <xdr:cNvCxnSpPr/>
      </xdr:nvCxnSpPr>
      <xdr:spPr>
        <a:xfrm>
          <a:off x="3355340" y="6454685"/>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8" name="楕円 77">
          <a:extLst>
            <a:ext uri="{FF2B5EF4-FFF2-40B4-BE49-F238E27FC236}">
              <a16:creationId xmlns:a16="http://schemas.microsoft.com/office/drawing/2014/main" id="{BC8CB465-E5EB-4DB4-B6BC-43E31A943710}"/>
            </a:ext>
          </a:extLst>
        </xdr:cNvPr>
        <xdr:cNvSpPr/>
      </xdr:nvSpPr>
      <xdr:spPr>
        <a:xfrm>
          <a:off x="2514600" y="63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84365</xdr:rowOff>
    </xdr:to>
    <xdr:cxnSp macro="">
      <xdr:nvCxnSpPr>
        <xdr:cNvPr id="79" name="直線コネクタ 78">
          <a:extLst>
            <a:ext uri="{FF2B5EF4-FFF2-40B4-BE49-F238E27FC236}">
              <a16:creationId xmlns:a16="http://schemas.microsoft.com/office/drawing/2014/main" id="{7814DB6D-9DF1-41C5-891D-A78225E5FA6C}"/>
            </a:ext>
          </a:extLst>
        </xdr:cNvPr>
        <xdr:cNvCxnSpPr/>
      </xdr:nvCxnSpPr>
      <xdr:spPr>
        <a:xfrm>
          <a:off x="2565400" y="6428558"/>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a:extLst>
            <a:ext uri="{FF2B5EF4-FFF2-40B4-BE49-F238E27FC236}">
              <a16:creationId xmlns:a16="http://schemas.microsoft.com/office/drawing/2014/main" id="{D1B56C7E-E5FE-4795-A418-05361580D36F}"/>
            </a:ext>
          </a:extLst>
        </xdr:cNvPr>
        <xdr:cNvSpPr/>
      </xdr:nvSpPr>
      <xdr:spPr>
        <a:xfrm>
          <a:off x="173990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58238</xdr:rowOff>
    </xdr:to>
    <xdr:cxnSp macro="">
      <xdr:nvCxnSpPr>
        <xdr:cNvPr id="81" name="直線コネクタ 80">
          <a:extLst>
            <a:ext uri="{FF2B5EF4-FFF2-40B4-BE49-F238E27FC236}">
              <a16:creationId xmlns:a16="http://schemas.microsoft.com/office/drawing/2014/main" id="{3C919D5E-02C2-4249-A7C5-E27B1E604E32}"/>
            </a:ext>
          </a:extLst>
        </xdr:cNvPr>
        <xdr:cNvCxnSpPr/>
      </xdr:nvCxnSpPr>
      <xdr:spPr>
        <a:xfrm>
          <a:off x="1790700" y="6399167"/>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6E3DD491-7E9D-4F3B-974F-A06BB2C293C9}"/>
            </a:ext>
          </a:extLst>
        </xdr:cNvPr>
        <xdr:cNvSpPr/>
      </xdr:nvSpPr>
      <xdr:spPr>
        <a:xfrm>
          <a:off x="965200" y="6322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28847</xdr:rowOff>
    </xdr:to>
    <xdr:cxnSp macro="">
      <xdr:nvCxnSpPr>
        <xdr:cNvPr id="83" name="直線コネクタ 82">
          <a:extLst>
            <a:ext uri="{FF2B5EF4-FFF2-40B4-BE49-F238E27FC236}">
              <a16:creationId xmlns:a16="http://schemas.microsoft.com/office/drawing/2014/main" id="{F67AF2AC-BA11-455A-8FDD-C9B1D16C1F2B}"/>
            </a:ext>
          </a:extLst>
        </xdr:cNvPr>
        <xdr:cNvCxnSpPr/>
      </xdr:nvCxnSpPr>
      <xdr:spPr>
        <a:xfrm>
          <a:off x="1008380" y="6373586"/>
          <a:ext cx="78232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423F56BE-5F94-4350-BE39-D532A60E663E}"/>
            </a:ext>
          </a:extLst>
        </xdr:cNvPr>
        <xdr:cNvSpPr txBox="1"/>
      </xdr:nvSpPr>
      <xdr:spPr>
        <a:xfrm>
          <a:off x="317056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165F266-D040-419E-9F3D-5F3D412D9A96}"/>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197FD155-12BA-4EFC-B212-792AD86A1CDD}"/>
            </a:ext>
          </a:extLst>
        </xdr:cNvPr>
        <xdr:cNvSpPr txBox="1"/>
      </xdr:nvSpPr>
      <xdr:spPr>
        <a:xfrm>
          <a:off x="16110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C1A3CB3B-206E-4387-BC76-1247347D8094}"/>
            </a:ext>
          </a:extLst>
        </xdr:cNvPr>
        <xdr:cNvSpPr txBox="1"/>
      </xdr:nvSpPr>
      <xdr:spPr>
        <a:xfrm>
          <a:off x="8363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151691</xdr:rowOff>
    </xdr:from>
    <xdr:ext cx="405111" cy="259045"/>
    <xdr:sp macro="" textlink="">
      <xdr:nvSpPr>
        <xdr:cNvPr id="88" name="n_1mainValue【道路】&#10;有形固定資産減価償却率">
          <a:extLst>
            <a:ext uri="{FF2B5EF4-FFF2-40B4-BE49-F238E27FC236}">
              <a16:creationId xmlns:a16="http://schemas.microsoft.com/office/drawing/2014/main" id="{2798E932-B034-470D-8082-458440DD7BBC}"/>
            </a:ext>
          </a:extLst>
        </xdr:cNvPr>
        <xdr:cNvSpPr txBox="1"/>
      </xdr:nvSpPr>
      <xdr:spPr>
        <a:xfrm>
          <a:off x="317056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9" name="n_2mainValue【道路】&#10;有形固定資産減価償却率">
          <a:extLst>
            <a:ext uri="{FF2B5EF4-FFF2-40B4-BE49-F238E27FC236}">
              <a16:creationId xmlns:a16="http://schemas.microsoft.com/office/drawing/2014/main" id="{DBA54603-E06F-4275-81F3-2783C2531C4D}"/>
            </a:ext>
          </a:extLst>
        </xdr:cNvPr>
        <xdr:cNvSpPr txBox="1"/>
      </xdr:nvSpPr>
      <xdr:spPr>
        <a:xfrm>
          <a:off x="238570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90" name="n_3mainValue【道路】&#10;有形固定資産減価償却率">
          <a:extLst>
            <a:ext uri="{FF2B5EF4-FFF2-40B4-BE49-F238E27FC236}">
              <a16:creationId xmlns:a16="http://schemas.microsoft.com/office/drawing/2014/main" id="{7996EA15-135C-49F2-8DB5-1C86121A2F3C}"/>
            </a:ext>
          </a:extLst>
        </xdr:cNvPr>
        <xdr:cNvSpPr txBox="1"/>
      </xdr:nvSpPr>
      <xdr:spPr>
        <a:xfrm>
          <a:off x="161100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91" name="n_4mainValue【道路】&#10;有形固定資産減価償却率">
          <a:extLst>
            <a:ext uri="{FF2B5EF4-FFF2-40B4-BE49-F238E27FC236}">
              <a16:creationId xmlns:a16="http://schemas.microsoft.com/office/drawing/2014/main" id="{0A551916-8713-4BF7-8299-2558A46002D6}"/>
            </a:ext>
          </a:extLst>
        </xdr:cNvPr>
        <xdr:cNvSpPr txBox="1"/>
      </xdr:nvSpPr>
      <xdr:spPr>
        <a:xfrm>
          <a:off x="83630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8A3327-76BA-409C-B1B7-0CEA7FE05EF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B7F39DF-210A-44EE-AE50-A35AC2CC1D5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4523F25-C70E-4559-9D93-FCB5898877F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199D22F-6893-4734-945A-C4721D32935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DC11E80-BFFD-49D4-8DE1-C14DA3D479F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F458D1E-482C-4563-9E03-403AA752225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81D9EF6-F368-43F9-B194-4C3543A118C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0286244-6B7D-45C1-9477-FFF4AFEE075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D8CE188-1A7B-47F0-9BB3-219849D7A61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C6D0529-D7AE-48F8-977B-C329AA605ED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CB93F8A-53DF-4E24-B634-30003503140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7AB5DA7-692E-4252-A11D-EDD7410AD73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DDFA587-CBA1-4709-A74D-934CE52DA396}"/>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D00DCB0-1116-4345-931E-1A1EB4DF6F68}"/>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2625471-4797-42E2-889A-F4CAD45362D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EF28910-DCF4-4224-A9DB-EBA61D29A4B8}"/>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988CC5F-92EA-4C34-9CEF-16A04FE5C5D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7DDED2F-6307-41F3-9E59-FC5D3EC690D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930A151-09C0-4E59-94A4-BEB868F1928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259C4E8-324D-4B20-BE95-924DB6D20633}"/>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30E2A23-B8AB-4E96-8A7C-938A0B36ABF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88F996A-31BA-4E80-A92A-372A5B2F0E2A}"/>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C2D5BBD-3983-48B6-9731-642AD614AA8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5559C76-B356-4F02-8720-EE25D3E09BE0}"/>
            </a:ext>
          </a:extLst>
        </xdr:cNvPr>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811658F-E4E1-4B2E-8338-ED2083FF5256}"/>
            </a:ext>
          </a:extLst>
        </xdr:cNvPr>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6CDAE0C6-AC02-4C1F-9CF1-F4C944F0A105}"/>
            </a:ext>
          </a:extLst>
        </xdr:cNvPr>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7962DD2-7BFA-46E8-85F9-8A22CF82B347}"/>
            </a:ext>
          </a:extLst>
        </xdr:cNvPr>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ADBA3AA2-F24B-493A-9750-1C20295E587E}"/>
            </a:ext>
          </a:extLst>
        </xdr:cNvPr>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0AE64BCB-59E4-42D5-B789-B43E5667D58A}"/>
            </a:ext>
          </a:extLst>
        </xdr:cNvPr>
        <xdr:cNvSpPr txBox="1"/>
      </xdr:nvSpPr>
      <xdr:spPr>
        <a:xfrm>
          <a:off x="9258300" y="684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5ECE5A9E-FB6F-4FEF-BEFE-A70C45C31E00}"/>
            </a:ext>
          </a:extLst>
        </xdr:cNvPr>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E0091D51-8CD6-46CD-939B-BD777C2352D6}"/>
            </a:ext>
          </a:extLst>
        </xdr:cNvPr>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28BCB138-7A7C-4C36-B52E-8E3DBAA11984}"/>
            </a:ext>
          </a:extLst>
        </xdr:cNvPr>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D49FBF99-10F4-4AD3-A7D1-87FE5FC2E1A9}"/>
            </a:ext>
          </a:extLst>
        </xdr:cNvPr>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2427DA9-FEE8-4725-8E78-2C7B3984D0A1}"/>
            </a:ext>
          </a:extLst>
        </xdr:cNvPr>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0184B5-B0BE-4BF5-B881-2D8755FE09C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B7760B-C64E-42A7-B3A7-507181DE0C3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EDFA5D-B724-4649-B870-DBD6F418A1B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20CE097-7AB6-465A-BB16-489576C0BE2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7F9A202-78A1-4FAE-AC4E-D2921815524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30122</xdr:rowOff>
    </xdr:from>
    <xdr:to>
      <xdr:col>55</xdr:col>
      <xdr:colOff>50800</xdr:colOff>
      <xdr:row>40</xdr:row>
      <xdr:rowOff>131722</xdr:rowOff>
    </xdr:to>
    <xdr:sp macro="" textlink="">
      <xdr:nvSpPr>
        <xdr:cNvPr id="131" name="楕円 130">
          <a:extLst>
            <a:ext uri="{FF2B5EF4-FFF2-40B4-BE49-F238E27FC236}">
              <a16:creationId xmlns:a16="http://schemas.microsoft.com/office/drawing/2014/main" id="{BBEE0007-2B75-405E-BB4C-6520B4F231BE}"/>
            </a:ext>
          </a:extLst>
        </xdr:cNvPr>
        <xdr:cNvSpPr/>
      </xdr:nvSpPr>
      <xdr:spPr>
        <a:xfrm>
          <a:off x="9192260" y="67357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52999</xdr:rowOff>
    </xdr:from>
    <xdr:ext cx="599010" cy="259045"/>
    <xdr:sp macro="" textlink="">
      <xdr:nvSpPr>
        <xdr:cNvPr id="132" name="【道路】&#10;一人当たり延長該当値テキスト">
          <a:extLst>
            <a:ext uri="{FF2B5EF4-FFF2-40B4-BE49-F238E27FC236}">
              <a16:creationId xmlns:a16="http://schemas.microsoft.com/office/drawing/2014/main" id="{5BEC7ABD-96FC-4592-9289-689DFF1D3AEA}"/>
            </a:ext>
          </a:extLst>
        </xdr:cNvPr>
        <xdr:cNvSpPr txBox="1"/>
      </xdr:nvSpPr>
      <xdr:spPr>
        <a:xfrm>
          <a:off x="9258300" y="659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37954</xdr:rowOff>
    </xdr:from>
    <xdr:to>
      <xdr:col>50</xdr:col>
      <xdr:colOff>165100</xdr:colOff>
      <xdr:row>40</xdr:row>
      <xdr:rowOff>139554</xdr:rowOff>
    </xdr:to>
    <xdr:sp macro="" textlink="">
      <xdr:nvSpPr>
        <xdr:cNvPr id="133" name="楕円 132">
          <a:extLst>
            <a:ext uri="{FF2B5EF4-FFF2-40B4-BE49-F238E27FC236}">
              <a16:creationId xmlns:a16="http://schemas.microsoft.com/office/drawing/2014/main" id="{75BAFCC1-EFC0-4067-80EF-220D7A38B87B}"/>
            </a:ext>
          </a:extLst>
        </xdr:cNvPr>
        <xdr:cNvSpPr/>
      </xdr:nvSpPr>
      <xdr:spPr>
        <a:xfrm>
          <a:off x="8445500" y="67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80922</xdr:rowOff>
    </xdr:from>
    <xdr:to>
      <xdr:col>55</xdr:col>
      <xdr:colOff>0</xdr:colOff>
      <xdr:row>40</xdr:row>
      <xdr:rowOff>88754</xdr:rowOff>
    </xdr:to>
    <xdr:cxnSp macro="">
      <xdr:nvCxnSpPr>
        <xdr:cNvPr id="134" name="直線コネクタ 133">
          <a:extLst>
            <a:ext uri="{FF2B5EF4-FFF2-40B4-BE49-F238E27FC236}">
              <a16:creationId xmlns:a16="http://schemas.microsoft.com/office/drawing/2014/main" id="{7EA25D5E-C91E-4732-BCEE-4DA19E3128A3}"/>
            </a:ext>
          </a:extLst>
        </xdr:cNvPr>
        <xdr:cNvCxnSpPr/>
      </xdr:nvCxnSpPr>
      <xdr:spPr>
        <a:xfrm flipV="1">
          <a:off x="8496300" y="6786522"/>
          <a:ext cx="7239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29509</xdr:rowOff>
    </xdr:from>
    <xdr:to>
      <xdr:col>46</xdr:col>
      <xdr:colOff>38100</xdr:colOff>
      <xdr:row>40</xdr:row>
      <xdr:rowOff>131109</xdr:rowOff>
    </xdr:to>
    <xdr:sp macro="" textlink="">
      <xdr:nvSpPr>
        <xdr:cNvPr id="135" name="楕円 134">
          <a:extLst>
            <a:ext uri="{FF2B5EF4-FFF2-40B4-BE49-F238E27FC236}">
              <a16:creationId xmlns:a16="http://schemas.microsoft.com/office/drawing/2014/main" id="{4F79F5C9-950C-4FDB-8C77-04D6822995BE}"/>
            </a:ext>
          </a:extLst>
        </xdr:cNvPr>
        <xdr:cNvSpPr/>
      </xdr:nvSpPr>
      <xdr:spPr>
        <a:xfrm>
          <a:off x="7670800" y="6735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80309</xdr:rowOff>
    </xdr:from>
    <xdr:to>
      <xdr:col>50</xdr:col>
      <xdr:colOff>114300</xdr:colOff>
      <xdr:row>40</xdr:row>
      <xdr:rowOff>88754</xdr:rowOff>
    </xdr:to>
    <xdr:cxnSp macro="">
      <xdr:nvCxnSpPr>
        <xdr:cNvPr id="136" name="直線コネクタ 135">
          <a:extLst>
            <a:ext uri="{FF2B5EF4-FFF2-40B4-BE49-F238E27FC236}">
              <a16:creationId xmlns:a16="http://schemas.microsoft.com/office/drawing/2014/main" id="{837414D7-8CE8-4414-AD63-7862DC58ACBA}"/>
            </a:ext>
          </a:extLst>
        </xdr:cNvPr>
        <xdr:cNvCxnSpPr/>
      </xdr:nvCxnSpPr>
      <xdr:spPr>
        <a:xfrm>
          <a:off x="7713980" y="6785909"/>
          <a:ext cx="78232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40811</xdr:rowOff>
    </xdr:from>
    <xdr:to>
      <xdr:col>41</xdr:col>
      <xdr:colOff>101600</xdr:colOff>
      <xdr:row>40</xdr:row>
      <xdr:rowOff>142411</xdr:rowOff>
    </xdr:to>
    <xdr:sp macro="" textlink="">
      <xdr:nvSpPr>
        <xdr:cNvPr id="137" name="楕円 136">
          <a:extLst>
            <a:ext uri="{FF2B5EF4-FFF2-40B4-BE49-F238E27FC236}">
              <a16:creationId xmlns:a16="http://schemas.microsoft.com/office/drawing/2014/main" id="{203E0DDE-D114-4C0A-97CD-F966814C06AD}"/>
            </a:ext>
          </a:extLst>
        </xdr:cNvPr>
        <xdr:cNvSpPr/>
      </xdr:nvSpPr>
      <xdr:spPr>
        <a:xfrm>
          <a:off x="6873240" y="67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80309</xdr:rowOff>
    </xdr:from>
    <xdr:to>
      <xdr:col>45</xdr:col>
      <xdr:colOff>177800</xdr:colOff>
      <xdr:row>40</xdr:row>
      <xdr:rowOff>91611</xdr:rowOff>
    </xdr:to>
    <xdr:cxnSp macro="">
      <xdr:nvCxnSpPr>
        <xdr:cNvPr id="138" name="直線コネクタ 137">
          <a:extLst>
            <a:ext uri="{FF2B5EF4-FFF2-40B4-BE49-F238E27FC236}">
              <a16:creationId xmlns:a16="http://schemas.microsoft.com/office/drawing/2014/main" id="{7FA52EB8-E0D9-4CE9-A81D-F126E9BBDF94}"/>
            </a:ext>
          </a:extLst>
        </xdr:cNvPr>
        <xdr:cNvCxnSpPr/>
      </xdr:nvCxnSpPr>
      <xdr:spPr>
        <a:xfrm flipV="1">
          <a:off x="6924040" y="6785909"/>
          <a:ext cx="78994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43705</xdr:rowOff>
    </xdr:from>
    <xdr:to>
      <xdr:col>36</xdr:col>
      <xdr:colOff>165100</xdr:colOff>
      <xdr:row>40</xdr:row>
      <xdr:rowOff>145305</xdr:rowOff>
    </xdr:to>
    <xdr:sp macro="" textlink="">
      <xdr:nvSpPr>
        <xdr:cNvPr id="139" name="楕円 138">
          <a:extLst>
            <a:ext uri="{FF2B5EF4-FFF2-40B4-BE49-F238E27FC236}">
              <a16:creationId xmlns:a16="http://schemas.microsoft.com/office/drawing/2014/main" id="{FDAA1DC0-7B4A-459A-85E6-93C8B14851B4}"/>
            </a:ext>
          </a:extLst>
        </xdr:cNvPr>
        <xdr:cNvSpPr/>
      </xdr:nvSpPr>
      <xdr:spPr>
        <a:xfrm>
          <a:off x="6098540" y="67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91611</xdr:rowOff>
    </xdr:from>
    <xdr:to>
      <xdr:col>41</xdr:col>
      <xdr:colOff>50800</xdr:colOff>
      <xdr:row>40</xdr:row>
      <xdr:rowOff>94505</xdr:rowOff>
    </xdr:to>
    <xdr:cxnSp macro="">
      <xdr:nvCxnSpPr>
        <xdr:cNvPr id="140" name="直線コネクタ 139">
          <a:extLst>
            <a:ext uri="{FF2B5EF4-FFF2-40B4-BE49-F238E27FC236}">
              <a16:creationId xmlns:a16="http://schemas.microsoft.com/office/drawing/2014/main" id="{4555E3B7-9170-4AF6-AE09-042FFE0C10D1}"/>
            </a:ext>
          </a:extLst>
        </xdr:cNvPr>
        <xdr:cNvCxnSpPr/>
      </xdr:nvCxnSpPr>
      <xdr:spPr>
        <a:xfrm flipV="1">
          <a:off x="6149340" y="6797211"/>
          <a:ext cx="7747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3896F727-EBEC-4447-9017-BDBE155978AE}"/>
            </a:ext>
          </a:extLst>
        </xdr:cNvPr>
        <xdr:cNvSpPr txBox="1"/>
      </xdr:nvSpPr>
      <xdr:spPr>
        <a:xfrm>
          <a:off x="8239271" y="69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84D40215-85E9-4D76-B76B-BBDFCFA4DC0C}"/>
            </a:ext>
          </a:extLst>
        </xdr:cNvPr>
        <xdr:cNvSpPr txBox="1"/>
      </xdr:nvSpPr>
      <xdr:spPr>
        <a:xfrm>
          <a:off x="7477271" y="69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93A8BB9F-13C1-4AF9-9651-093684313591}"/>
            </a:ext>
          </a:extLst>
        </xdr:cNvPr>
        <xdr:cNvSpPr txBox="1"/>
      </xdr:nvSpPr>
      <xdr:spPr>
        <a:xfrm>
          <a:off x="6702571" y="69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900CF678-31E9-4154-B6A8-FCDFBF1C4081}"/>
            </a:ext>
          </a:extLst>
        </xdr:cNvPr>
        <xdr:cNvSpPr txBox="1"/>
      </xdr:nvSpPr>
      <xdr:spPr>
        <a:xfrm>
          <a:off x="5905011" y="69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156081</xdr:rowOff>
    </xdr:from>
    <xdr:ext cx="599010" cy="259045"/>
    <xdr:sp macro="" textlink="">
      <xdr:nvSpPr>
        <xdr:cNvPr id="145" name="n_1mainValue【道路】&#10;一人当たり延長">
          <a:extLst>
            <a:ext uri="{FF2B5EF4-FFF2-40B4-BE49-F238E27FC236}">
              <a16:creationId xmlns:a16="http://schemas.microsoft.com/office/drawing/2014/main" id="{E2845D18-E324-4DBF-A234-A356C00C2DFB}"/>
            </a:ext>
          </a:extLst>
        </xdr:cNvPr>
        <xdr:cNvSpPr txBox="1"/>
      </xdr:nvSpPr>
      <xdr:spPr>
        <a:xfrm>
          <a:off x="8214574" y="652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147636</xdr:rowOff>
    </xdr:from>
    <xdr:ext cx="599010" cy="259045"/>
    <xdr:sp macro="" textlink="">
      <xdr:nvSpPr>
        <xdr:cNvPr id="146" name="n_2mainValue【道路】&#10;一人当たり延長">
          <a:extLst>
            <a:ext uri="{FF2B5EF4-FFF2-40B4-BE49-F238E27FC236}">
              <a16:creationId xmlns:a16="http://schemas.microsoft.com/office/drawing/2014/main" id="{9D548D2C-FFF6-4F52-B781-47D4C5C46BC8}"/>
            </a:ext>
          </a:extLst>
        </xdr:cNvPr>
        <xdr:cNvSpPr txBox="1"/>
      </xdr:nvSpPr>
      <xdr:spPr>
        <a:xfrm>
          <a:off x="7444954" y="651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158938</xdr:rowOff>
    </xdr:from>
    <xdr:ext cx="599010" cy="259045"/>
    <xdr:sp macro="" textlink="">
      <xdr:nvSpPr>
        <xdr:cNvPr id="147" name="n_3mainValue【道路】&#10;一人当たり延長">
          <a:extLst>
            <a:ext uri="{FF2B5EF4-FFF2-40B4-BE49-F238E27FC236}">
              <a16:creationId xmlns:a16="http://schemas.microsoft.com/office/drawing/2014/main" id="{2DBDFFC9-3A3E-47D0-8462-424D93F3B19C}"/>
            </a:ext>
          </a:extLst>
        </xdr:cNvPr>
        <xdr:cNvSpPr txBox="1"/>
      </xdr:nvSpPr>
      <xdr:spPr>
        <a:xfrm>
          <a:off x="6670254" y="652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161832</xdr:rowOff>
    </xdr:from>
    <xdr:ext cx="599010" cy="259045"/>
    <xdr:sp macro="" textlink="">
      <xdr:nvSpPr>
        <xdr:cNvPr id="148" name="n_4mainValue【道路】&#10;一人当たり延長">
          <a:extLst>
            <a:ext uri="{FF2B5EF4-FFF2-40B4-BE49-F238E27FC236}">
              <a16:creationId xmlns:a16="http://schemas.microsoft.com/office/drawing/2014/main" id="{959A83FB-A746-4351-95BB-2D36003CCD84}"/>
            </a:ext>
          </a:extLst>
        </xdr:cNvPr>
        <xdr:cNvSpPr txBox="1"/>
      </xdr:nvSpPr>
      <xdr:spPr>
        <a:xfrm>
          <a:off x="5872694" y="653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E5A9CA-132A-4E99-A2FA-1F2FECB6EB1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793B931-B97E-4AC4-A0F4-A7BA12B6BBD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4A0DC51-A43A-4B72-82F9-F7FD9CA3E2F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F268501-C1D5-4DCA-89C2-CD660039D8A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783473B-7DE5-4E93-95B2-D9EDD287A83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6D8D992-CB13-4C44-A2DD-4F957CC60C4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6DA4E82-E110-4FC4-A592-FBE8DFE4718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92A3B08-4265-48D1-98A8-E1EC91DAB9F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D1767DD-9D2A-41C9-8FD9-B940C755A05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C86ECE-E357-444E-AB39-AD9A281F533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77FC33E-1558-4CB3-B850-BBCA64DECD8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F1336B7-1FFE-440B-A530-4351DAFECF9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75ED47B-0A83-4A82-B317-0739ED8494E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0E93B95-A590-471B-B434-219924FA24B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DF388C6-0D37-4BE3-90AC-0E664CAF601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876DD5E-ED99-485F-AB85-78517658F55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E130EFC-522B-459B-8E80-BC2B4C98170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A084C49-8F3E-48DB-801E-9CC4ECD1164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D6DAD7A-F015-42D4-A199-921D429A1D8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EB8783E-9122-4E58-A374-B61E898D07C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2616A2A-EEF8-4950-BB51-C4BFA33E885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35A81E3-F709-40CE-91AB-9DE9D0757B1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68D6C0E-CDC2-489B-A37A-4BC68AEB84E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DADEFA3-A1D2-47CC-9769-0C7254F8D57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A183A86-8ACF-46FC-900E-3B5AECE54F7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661D7916-69F8-4527-BD94-DBEBBCADAF8C}"/>
            </a:ext>
          </a:extLst>
        </xdr:cNvPr>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18328D7-6F9C-487D-A19C-4F85EC374782}"/>
            </a:ext>
          </a:extLst>
        </xdr:cNvPr>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73EA7DAE-2801-4F58-86CE-47F72214F44A}"/>
            </a:ext>
          </a:extLst>
        </xdr:cNvPr>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065C1EC-2BE9-4E3A-AC85-BD0A8DA1FABF}"/>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54BF0BD7-CE12-4341-93F0-3633417BAE3E}"/>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AC9EC20-48BA-428B-894C-758ADEBB002A}"/>
            </a:ext>
          </a:extLst>
        </xdr:cNvPr>
        <xdr:cNvSpPr txBox="1"/>
      </xdr:nvSpPr>
      <xdr:spPr>
        <a:xfrm>
          <a:off x="4124960" y="10035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484AE60E-1877-4F6B-BEFF-FAF06E1CD3BB}"/>
            </a:ext>
          </a:extLst>
        </xdr:cNvPr>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912C0E5-F45D-41C4-992E-657C92067629}"/>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30926B0B-23DB-4EE9-AEE7-E95BEDA937FA}"/>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7BA36515-E20F-421F-A2CC-95C264DCE016}"/>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38973788-39B0-4535-A187-F4E8EE5F338D}"/>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B14148-13BC-481C-A2D5-FBE8688E507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FF1CD8-F3C4-46FA-AF56-C594DA10AE2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96FF7B-EB41-411F-9A18-762F28097E6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DDE151F-CAA0-4667-AAA7-324C643E83A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2EE1B33-F32D-4914-8356-C01EC737E38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90" name="楕円 189">
          <a:extLst>
            <a:ext uri="{FF2B5EF4-FFF2-40B4-BE49-F238E27FC236}">
              <a16:creationId xmlns:a16="http://schemas.microsoft.com/office/drawing/2014/main" id="{104DC711-5C57-44DD-942D-9519E74A26F6}"/>
            </a:ext>
          </a:extLst>
        </xdr:cNvPr>
        <xdr:cNvSpPr/>
      </xdr:nvSpPr>
      <xdr:spPr>
        <a:xfrm>
          <a:off x="403606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FC9378F-A5F7-4746-946C-8684FEA8CFD7}"/>
            </a:ext>
          </a:extLst>
        </xdr:cNvPr>
        <xdr:cNvSpPr txBox="1"/>
      </xdr:nvSpPr>
      <xdr:spPr>
        <a:xfrm>
          <a:off x="4124960"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2" name="楕円 191">
          <a:extLst>
            <a:ext uri="{FF2B5EF4-FFF2-40B4-BE49-F238E27FC236}">
              <a16:creationId xmlns:a16="http://schemas.microsoft.com/office/drawing/2014/main" id="{4DC3C11E-476F-4F5E-95AC-C13C5FC15E26}"/>
            </a:ext>
          </a:extLst>
        </xdr:cNvPr>
        <xdr:cNvSpPr/>
      </xdr:nvSpPr>
      <xdr:spPr>
        <a:xfrm>
          <a:off x="331216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53884</xdr:rowOff>
    </xdr:to>
    <xdr:cxnSp macro="">
      <xdr:nvCxnSpPr>
        <xdr:cNvPr id="193" name="直線コネクタ 192">
          <a:extLst>
            <a:ext uri="{FF2B5EF4-FFF2-40B4-BE49-F238E27FC236}">
              <a16:creationId xmlns:a16="http://schemas.microsoft.com/office/drawing/2014/main" id="{7AF85352-F46C-4821-B186-99B64F8E1AE6}"/>
            </a:ext>
          </a:extLst>
        </xdr:cNvPr>
        <xdr:cNvCxnSpPr/>
      </xdr:nvCxnSpPr>
      <xdr:spPr>
        <a:xfrm>
          <a:off x="3355340" y="10248900"/>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4" name="楕円 193">
          <a:extLst>
            <a:ext uri="{FF2B5EF4-FFF2-40B4-BE49-F238E27FC236}">
              <a16:creationId xmlns:a16="http://schemas.microsoft.com/office/drawing/2014/main" id="{2C194448-F66D-4FE6-B050-45A449023368}"/>
            </a:ext>
          </a:extLst>
        </xdr:cNvPr>
        <xdr:cNvSpPr/>
      </xdr:nvSpPr>
      <xdr:spPr>
        <a:xfrm>
          <a:off x="251460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61</xdr:row>
      <xdr:rowOff>22860</xdr:rowOff>
    </xdr:to>
    <xdr:cxnSp macro="">
      <xdr:nvCxnSpPr>
        <xdr:cNvPr id="195" name="直線コネクタ 194">
          <a:extLst>
            <a:ext uri="{FF2B5EF4-FFF2-40B4-BE49-F238E27FC236}">
              <a16:creationId xmlns:a16="http://schemas.microsoft.com/office/drawing/2014/main" id="{7C499D0D-ADBF-43E0-ADA4-C1C38141E45B}"/>
            </a:ext>
          </a:extLst>
        </xdr:cNvPr>
        <xdr:cNvCxnSpPr/>
      </xdr:nvCxnSpPr>
      <xdr:spPr>
        <a:xfrm>
          <a:off x="2565400" y="10221685"/>
          <a:ext cx="78994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6" name="楕円 195">
          <a:extLst>
            <a:ext uri="{FF2B5EF4-FFF2-40B4-BE49-F238E27FC236}">
              <a16:creationId xmlns:a16="http://schemas.microsoft.com/office/drawing/2014/main" id="{F939CCA9-934C-4C9A-B4F5-10A672DA3A21}"/>
            </a:ext>
          </a:extLst>
        </xdr:cNvPr>
        <xdr:cNvSpPr/>
      </xdr:nvSpPr>
      <xdr:spPr>
        <a:xfrm>
          <a:off x="17399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163285</xdr:rowOff>
    </xdr:to>
    <xdr:cxnSp macro="">
      <xdr:nvCxnSpPr>
        <xdr:cNvPr id="197" name="直線コネクタ 196">
          <a:extLst>
            <a:ext uri="{FF2B5EF4-FFF2-40B4-BE49-F238E27FC236}">
              <a16:creationId xmlns:a16="http://schemas.microsoft.com/office/drawing/2014/main" id="{9D586AA8-B734-4129-BD03-FEF1017BED00}"/>
            </a:ext>
          </a:extLst>
        </xdr:cNvPr>
        <xdr:cNvCxnSpPr/>
      </xdr:nvCxnSpPr>
      <xdr:spPr>
        <a:xfrm>
          <a:off x="1790700" y="10192294"/>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8" name="楕円 197">
          <a:extLst>
            <a:ext uri="{FF2B5EF4-FFF2-40B4-BE49-F238E27FC236}">
              <a16:creationId xmlns:a16="http://schemas.microsoft.com/office/drawing/2014/main" id="{5EC15292-03A4-483E-9C2D-909CDE3D0F6B}"/>
            </a:ext>
          </a:extLst>
        </xdr:cNvPr>
        <xdr:cNvSpPr/>
      </xdr:nvSpPr>
      <xdr:spPr>
        <a:xfrm>
          <a:off x="965200" y="101088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133894</xdr:rowOff>
    </xdr:to>
    <xdr:cxnSp macro="">
      <xdr:nvCxnSpPr>
        <xdr:cNvPr id="199" name="直線コネクタ 198">
          <a:extLst>
            <a:ext uri="{FF2B5EF4-FFF2-40B4-BE49-F238E27FC236}">
              <a16:creationId xmlns:a16="http://schemas.microsoft.com/office/drawing/2014/main" id="{7B2F7ED0-DFF2-43C5-9936-56D0B96DFCA4}"/>
            </a:ext>
          </a:extLst>
        </xdr:cNvPr>
        <xdr:cNvCxnSpPr/>
      </xdr:nvCxnSpPr>
      <xdr:spPr>
        <a:xfrm>
          <a:off x="1008380" y="1015963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26876AF-F6D8-4577-9F61-8D53504D9A22}"/>
            </a:ext>
          </a:extLst>
        </xdr:cNvPr>
        <xdr:cNvSpPr txBox="1"/>
      </xdr:nvSpPr>
      <xdr:spPr>
        <a:xfrm>
          <a:off x="3170564" y="994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D50884E-9673-477D-AEDD-27EC7F6512EB}"/>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CCC3B9C-D7B2-48D5-A377-161F7E82AC85}"/>
            </a:ext>
          </a:extLst>
        </xdr:cNvPr>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C1F1D15-D59C-4087-8427-17EA557C4068}"/>
            </a:ext>
          </a:extLst>
        </xdr:cNvPr>
        <xdr:cNvSpPr txBox="1"/>
      </xdr:nvSpPr>
      <xdr:spPr>
        <a:xfrm>
          <a:off x="8363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34B990D-5D26-4428-B659-694CA981BD03}"/>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2B45DDE-7A05-4A42-B6A4-4D0BE3E93BD7}"/>
            </a:ext>
          </a:extLst>
        </xdr:cNvPr>
        <xdr:cNvSpPr txBox="1"/>
      </xdr:nvSpPr>
      <xdr:spPr>
        <a:xfrm>
          <a:off x="2385704" y="994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5DD31FD-F1C8-4741-9827-E03E507E4648}"/>
            </a:ext>
          </a:extLst>
        </xdr:cNvPr>
        <xdr:cNvSpPr txBox="1"/>
      </xdr:nvSpPr>
      <xdr:spPr>
        <a:xfrm>
          <a:off x="16110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3025EC7-2F85-469D-8B48-60BC5D62FA55}"/>
            </a:ext>
          </a:extLst>
        </xdr:cNvPr>
        <xdr:cNvSpPr txBox="1"/>
      </xdr:nvSpPr>
      <xdr:spPr>
        <a:xfrm>
          <a:off x="8363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B067BC4-79CB-46CA-849E-F707CC91F47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B8C5792-2CF7-4696-8AD9-4CB4ADA7CB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4C7871A-4BCA-4533-98E7-54612EB0A71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66CA22-0F12-41D8-B58D-74EA2CA4AB5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0B689D2-E8C5-4AFE-AFC2-967D67BAAD2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B0D2C46-CE72-4028-A93D-92F938575B9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ED3F1CE-7CFF-44A3-A54C-15D11983BB4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1BF1294-C678-411B-8BAA-AD7C0B925D3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EEE8B34-C672-4684-9C4C-171CE17279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041B579-AE98-40B0-B3F7-44C1B147F84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B2F0BB13-7FBE-44BF-8085-AC87F3E57D6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F65BDCF-006D-482B-9443-FA340EAEAE0F}"/>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6450FBC-715D-4D21-B988-E5D63AC75F5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C0EF916-1EE8-421D-99D8-E4A6688D2A77}"/>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4F4D354-F56A-4AA8-A489-4C11CFE9EB94}"/>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82166BD5-DF77-4BEF-A577-C0E54436517C}"/>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9961CF3-4E5E-40BD-8167-88DE511D7F8B}"/>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53E64E3-FA19-4554-ABF2-C6149EECDC29}"/>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B5EAC8D-4738-46BC-8A0F-D54984E8514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63483AE-0ABA-4BC0-B017-BCAE9553A9E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9A25E09-17E7-47E5-8272-9B94A4EFA15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36C2CD6E-4FA7-4703-9DAE-C6AE1F5CCE63}"/>
            </a:ext>
          </a:extLst>
        </xdr:cNvPr>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E441F1F-307D-4A2F-8390-A234483FFE6A}"/>
            </a:ext>
          </a:extLst>
        </xdr:cNvPr>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5B13CD5-33FB-49AD-8302-8277C4DCF465}"/>
            </a:ext>
          </a:extLst>
        </xdr:cNvPr>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01B035D-FE7F-4356-BCF0-7E95599FB4C1}"/>
            </a:ext>
          </a:extLst>
        </xdr:cNvPr>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8BB2A14E-F17E-4F80-8925-2EBDDEF7F68C}"/>
            </a:ext>
          </a:extLst>
        </xdr:cNvPr>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3444B11-8736-4D29-8A72-299E0A10D634}"/>
            </a:ext>
          </a:extLst>
        </xdr:cNvPr>
        <xdr:cNvSpPr txBox="1"/>
      </xdr:nvSpPr>
      <xdr:spPr>
        <a:xfrm>
          <a:off x="9258300" y="1040245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52A1739-4129-494E-9057-FEE52E8773C0}"/>
            </a:ext>
          </a:extLst>
        </xdr:cNvPr>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4C46D4C0-4E7C-4EAC-B0D5-090D02B72460}"/>
            </a:ext>
          </a:extLst>
        </xdr:cNvPr>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A7019FE8-D3C8-4F72-BCFA-2FE63FD309DE}"/>
            </a:ext>
          </a:extLst>
        </xdr:cNvPr>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BFA6BABE-E794-438A-8691-F21F23EA6B72}"/>
            </a:ext>
          </a:extLst>
        </xdr:cNvPr>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A33D871-74D6-4C70-A728-699DAA9B6174}"/>
            </a:ext>
          </a:extLst>
        </xdr:cNvPr>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7D73AD0-8C7A-4012-B5E8-13921458941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B849D7-3F0D-4C46-B407-306C79FB1CD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03E07A5-F8EF-4683-A20D-FFDFF74216D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0CC1B30-AEC0-419D-9F56-34F177A82C0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C938D9-463B-4784-9224-C0F4B2DE9E0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68400</xdr:rowOff>
    </xdr:from>
    <xdr:to>
      <xdr:col>55</xdr:col>
      <xdr:colOff>50800</xdr:colOff>
      <xdr:row>59</xdr:row>
      <xdr:rowOff>170000</xdr:rowOff>
    </xdr:to>
    <xdr:sp macro="" textlink="">
      <xdr:nvSpPr>
        <xdr:cNvPr id="245" name="楕円 244">
          <a:extLst>
            <a:ext uri="{FF2B5EF4-FFF2-40B4-BE49-F238E27FC236}">
              <a16:creationId xmlns:a16="http://schemas.microsoft.com/office/drawing/2014/main" id="{EDA38B39-DBC4-4AAB-9616-A55A664EA821}"/>
            </a:ext>
          </a:extLst>
        </xdr:cNvPr>
        <xdr:cNvSpPr/>
      </xdr:nvSpPr>
      <xdr:spPr>
        <a:xfrm>
          <a:off x="9192260" y="9959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91277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9B3D4D53-784F-465F-A6F8-34888D7CFFD8}"/>
            </a:ext>
          </a:extLst>
        </xdr:cNvPr>
        <xdr:cNvSpPr txBox="1"/>
      </xdr:nvSpPr>
      <xdr:spPr>
        <a:xfrm>
          <a:off x="9258300" y="981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87661</xdr:rowOff>
    </xdr:from>
    <xdr:to>
      <xdr:col>50</xdr:col>
      <xdr:colOff>165100</xdr:colOff>
      <xdr:row>60</xdr:row>
      <xdr:rowOff>17811</xdr:rowOff>
    </xdr:to>
    <xdr:sp macro="" textlink="">
      <xdr:nvSpPr>
        <xdr:cNvPr id="247" name="楕円 246">
          <a:extLst>
            <a:ext uri="{FF2B5EF4-FFF2-40B4-BE49-F238E27FC236}">
              <a16:creationId xmlns:a16="http://schemas.microsoft.com/office/drawing/2014/main" id="{964853F3-A424-4B7C-B259-E667E472C2D3}"/>
            </a:ext>
          </a:extLst>
        </xdr:cNvPr>
        <xdr:cNvSpPr/>
      </xdr:nvSpPr>
      <xdr:spPr>
        <a:xfrm>
          <a:off x="8445500" y="9978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119200</xdr:rowOff>
    </xdr:from>
    <xdr:to>
      <xdr:col>55</xdr:col>
      <xdr:colOff>0</xdr:colOff>
      <xdr:row>59</xdr:row>
      <xdr:rowOff>138461</xdr:rowOff>
    </xdr:to>
    <xdr:cxnSp macro="">
      <xdr:nvCxnSpPr>
        <xdr:cNvPr id="248" name="直線コネクタ 247">
          <a:extLst>
            <a:ext uri="{FF2B5EF4-FFF2-40B4-BE49-F238E27FC236}">
              <a16:creationId xmlns:a16="http://schemas.microsoft.com/office/drawing/2014/main" id="{4082EB53-58BD-4D66-94B8-7DDF3BB1E0A2}"/>
            </a:ext>
          </a:extLst>
        </xdr:cNvPr>
        <xdr:cNvCxnSpPr/>
      </xdr:nvCxnSpPr>
      <xdr:spPr>
        <a:xfrm flipV="1">
          <a:off x="8496300" y="10009960"/>
          <a:ext cx="7239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90563</xdr:rowOff>
    </xdr:from>
    <xdr:to>
      <xdr:col>46</xdr:col>
      <xdr:colOff>38100</xdr:colOff>
      <xdr:row>60</xdr:row>
      <xdr:rowOff>20713</xdr:rowOff>
    </xdr:to>
    <xdr:sp macro="" textlink="">
      <xdr:nvSpPr>
        <xdr:cNvPr id="249" name="楕円 248">
          <a:extLst>
            <a:ext uri="{FF2B5EF4-FFF2-40B4-BE49-F238E27FC236}">
              <a16:creationId xmlns:a16="http://schemas.microsoft.com/office/drawing/2014/main" id="{C908CFBB-C030-4A76-9DF3-71A4FBB0F68F}"/>
            </a:ext>
          </a:extLst>
        </xdr:cNvPr>
        <xdr:cNvSpPr/>
      </xdr:nvSpPr>
      <xdr:spPr>
        <a:xfrm>
          <a:off x="7670800" y="9981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138461</xdr:rowOff>
    </xdr:from>
    <xdr:to>
      <xdr:col>50</xdr:col>
      <xdr:colOff>114300</xdr:colOff>
      <xdr:row>59</xdr:row>
      <xdr:rowOff>141363</xdr:rowOff>
    </xdr:to>
    <xdr:cxnSp macro="">
      <xdr:nvCxnSpPr>
        <xdr:cNvPr id="250" name="直線コネクタ 249">
          <a:extLst>
            <a:ext uri="{FF2B5EF4-FFF2-40B4-BE49-F238E27FC236}">
              <a16:creationId xmlns:a16="http://schemas.microsoft.com/office/drawing/2014/main" id="{961C4003-00FC-4A8F-9C13-60CD9464AECC}"/>
            </a:ext>
          </a:extLst>
        </xdr:cNvPr>
        <xdr:cNvCxnSpPr/>
      </xdr:nvCxnSpPr>
      <xdr:spPr>
        <a:xfrm flipV="1">
          <a:off x="7713980" y="10029221"/>
          <a:ext cx="78232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88570</xdr:rowOff>
    </xdr:from>
    <xdr:to>
      <xdr:col>41</xdr:col>
      <xdr:colOff>101600</xdr:colOff>
      <xdr:row>60</xdr:row>
      <xdr:rowOff>18720</xdr:rowOff>
    </xdr:to>
    <xdr:sp macro="" textlink="">
      <xdr:nvSpPr>
        <xdr:cNvPr id="251" name="楕円 250">
          <a:extLst>
            <a:ext uri="{FF2B5EF4-FFF2-40B4-BE49-F238E27FC236}">
              <a16:creationId xmlns:a16="http://schemas.microsoft.com/office/drawing/2014/main" id="{74723D33-29EE-4A0F-9B6B-96971067DBD4}"/>
            </a:ext>
          </a:extLst>
        </xdr:cNvPr>
        <xdr:cNvSpPr/>
      </xdr:nvSpPr>
      <xdr:spPr>
        <a:xfrm>
          <a:off x="6873240" y="9979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139370</xdr:rowOff>
    </xdr:from>
    <xdr:to>
      <xdr:col>45</xdr:col>
      <xdr:colOff>177800</xdr:colOff>
      <xdr:row>59</xdr:row>
      <xdr:rowOff>141363</xdr:rowOff>
    </xdr:to>
    <xdr:cxnSp macro="">
      <xdr:nvCxnSpPr>
        <xdr:cNvPr id="252" name="直線コネクタ 251">
          <a:extLst>
            <a:ext uri="{FF2B5EF4-FFF2-40B4-BE49-F238E27FC236}">
              <a16:creationId xmlns:a16="http://schemas.microsoft.com/office/drawing/2014/main" id="{D03C95AF-6B17-4B16-8FBE-045E7E818F24}"/>
            </a:ext>
          </a:extLst>
        </xdr:cNvPr>
        <xdr:cNvCxnSpPr/>
      </xdr:nvCxnSpPr>
      <xdr:spPr>
        <a:xfrm>
          <a:off x="6924040" y="10030130"/>
          <a:ext cx="78994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97184</xdr:rowOff>
    </xdr:from>
    <xdr:to>
      <xdr:col>36</xdr:col>
      <xdr:colOff>165100</xdr:colOff>
      <xdr:row>60</xdr:row>
      <xdr:rowOff>27334</xdr:rowOff>
    </xdr:to>
    <xdr:sp macro="" textlink="">
      <xdr:nvSpPr>
        <xdr:cNvPr id="253" name="楕円 252">
          <a:extLst>
            <a:ext uri="{FF2B5EF4-FFF2-40B4-BE49-F238E27FC236}">
              <a16:creationId xmlns:a16="http://schemas.microsoft.com/office/drawing/2014/main" id="{008EF12C-94E8-4DDA-91E6-E2DFD393386A}"/>
            </a:ext>
          </a:extLst>
        </xdr:cNvPr>
        <xdr:cNvSpPr/>
      </xdr:nvSpPr>
      <xdr:spPr>
        <a:xfrm>
          <a:off x="6098540" y="9987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139370</xdr:rowOff>
    </xdr:from>
    <xdr:to>
      <xdr:col>41</xdr:col>
      <xdr:colOff>50800</xdr:colOff>
      <xdr:row>59</xdr:row>
      <xdr:rowOff>147984</xdr:rowOff>
    </xdr:to>
    <xdr:cxnSp macro="">
      <xdr:nvCxnSpPr>
        <xdr:cNvPr id="254" name="直線コネクタ 253">
          <a:extLst>
            <a:ext uri="{FF2B5EF4-FFF2-40B4-BE49-F238E27FC236}">
              <a16:creationId xmlns:a16="http://schemas.microsoft.com/office/drawing/2014/main" id="{679FC6E9-822D-41D9-BD1B-D7C4DAD8553E}"/>
            </a:ext>
          </a:extLst>
        </xdr:cNvPr>
        <xdr:cNvCxnSpPr/>
      </xdr:nvCxnSpPr>
      <xdr:spPr>
        <a:xfrm flipV="1">
          <a:off x="6149340" y="10030130"/>
          <a:ext cx="7747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5F9A3EF-C1E8-4499-BE94-64F4D99A058B}"/>
            </a:ext>
          </a:extLst>
        </xdr:cNvPr>
        <xdr:cNvSpPr txBox="1"/>
      </xdr:nvSpPr>
      <xdr:spPr>
        <a:xfrm>
          <a:off x="8184225" y="10524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E1C5575-03AC-456B-9FD9-0B2598296CA6}"/>
            </a:ext>
          </a:extLst>
        </xdr:cNvPr>
        <xdr:cNvSpPr txBox="1"/>
      </xdr:nvSpPr>
      <xdr:spPr>
        <a:xfrm>
          <a:off x="7399365" y="1049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209A92C-F9E4-466B-A6FF-553A25D292EA}"/>
            </a:ext>
          </a:extLst>
        </xdr:cNvPr>
        <xdr:cNvSpPr txBox="1"/>
      </xdr:nvSpPr>
      <xdr:spPr>
        <a:xfrm>
          <a:off x="6624665" y="10535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24AB6E4-CC4A-4327-9A5D-9C1D9A09C021}"/>
            </a:ext>
          </a:extLst>
        </xdr:cNvPr>
        <xdr:cNvSpPr txBox="1"/>
      </xdr:nvSpPr>
      <xdr:spPr>
        <a:xfrm>
          <a:off x="584996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34338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91CA269F-44D5-4E03-9D54-DB3E584CAF12}"/>
            </a:ext>
          </a:extLst>
        </xdr:cNvPr>
        <xdr:cNvSpPr txBox="1"/>
      </xdr:nvSpPr>
      <xdr:spPr>
        <a:xfrm>
          <a:off x="8184225" y="97574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37240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CAB2230C-8AC0-41B3-8555-4A7393645385}"/>
            </a:ext>
          </a:extLst>
        </xdr:cNvPr>
        <xdr:cNvSpPr txBox="1"/>
      </xdr:nvSpPr>
      <xdr:spPr>
        <a:xfrm>
          <a:off x="7399365" y="9760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35247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14A2397-A557-4D42-A0EC-39D2D6C36C54}"/>
            </a:ext>
          </a:extLst>
        </xdr:cNvPr>
        <xdr:cNvSpPr txBox="1"/>
      </xdr:nvSpPr>
      <xdr:spPr>
        <a:xfrm>
          <a:off x="6624665" y="9758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43861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C97198B0-2CBB-4907-B73E-7C64097D3C56}"/>
            </a:ext>
          </a:extLst>
        </xdr:cNvPr>
        <xdr:cNvSpPr txBox="1"/>
      </xdr:nvSpPr>
      <xdr:spPr>
        <a:xfrm>
          <a:off x="5849965" y="9766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3B31CEE-579D-4FE4-B715-587BE367E02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1DC86AE-D9B9-4204-8FB7-4575F4B365B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70CA1F2-0BB4-472B-9CB4-45C25CFA13E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D222E26-0159-41DB-9036-2C2A9610220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C27C049-FFAA-4AEB-97CA-BE69D1A4328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29F5A32-4A47-4A05-B4FB-9BB7219CDAE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EFAF14E-7B74-4154-BB02-B19608B4BBD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B306E2D-CA9C-48E9-B3BF-177CB405CC5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3A1E273-60E7-47DC-A860-CF340D0F90D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BAD3BE4-44D5-40F8-84BC-B775D635835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F37CD18-3BC6-4666-84F8-32552E328B4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E7E93A1-259F-40D1-8504-51475D05C15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194E018-3EC8-4E28-A3E2-1FB5266DF39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4B9112B-ACEF-4F1F-93F0-B5E5EE57FAA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741D5BB-C33B-4F9F-9967-39A976C6A71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277E1DE-A79D-4001-95DF-95370387F07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8D8C66B-3C4D-4A18-914A-155192161AD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EC4BE88-11F4-4C74-B0A0-3E96725D115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CCFFC1C-7B67-4F0E-B3D3-F3E16035F2B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19B4064B-432F-4C26-AA49-6497EA3D084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8A612559-7B13-4477-B14A-C26053D4F2A7}"/>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323D1C7-5B68-420D-9645-3EED8ED3092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C3902657-20BE-4FED-871A-40B473B3DFE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5078127-4D73-40E6-8F49-F898590C352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677DC868-9AE5-45C9-9A8A-D5E0202DE61B}"/>
            </a:ext>
          </a:extLst>
        </xdr:cNvPr>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5D10ACCF-1AD6-4347-911A-0169B7098F96}"/>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7ADF8BB2-4B0B-4B75-B094-125B0829913F}"/>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5DCE211-C8CD-49F1-BA9F-12D1C1A4508E}"/>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E52775E-FAC8-4A4C-923A-D08AF3617C70}"/>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A6DDB55-F814-45A6-8D69-81A7CD8A5A6B}"/>
            </a:ext>
          </a:extLst>
        </xdr:cNvPr>
        <xdr:cNvSpPr txBox="1"/>
      </xdr:nvSpPr>
      <xdr:spPr>
        <a:xfrm>
          <a:off x="4124960" y="1372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5FDC201E-69A2-4DC2-B08C-9E63C7141385}"/>
            </a:ext>
          </a:extLst>
        </xdr:cNvPr>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8E9BAA84-60DD-46B0-971F-24272424FCDC}"/>
            </a:ext>
          </a:extLst>
        </xdr:cNvPr>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2BAB24F5-5103-492D-8E9B-24C61AA2EB62}"/>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E111634B-76E9-4032-A308-739A77430C20}"/>
            </a:ext>
          </a:extLst>
        </xdr:cNvPr>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462602D1-4DFB-49EB-994B-C78928B4A94C}"/>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C125966-96AF-469D-B35C-2C84D12F40D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F89E603-0FCB-4D99-A6D0-A825F17E5F8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18504EA-0A39-4AAA-B430-7B80E802E6C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FA2BDC-7054-4F42-A027-1E595C59D97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09B7A66-283C-4C2D-A94B-AEC6A78BDCA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303" name="楕円 302">
          <a:extLst>
            <a:ext uri="{FF2B5EF4-FFF2-40B4-BE49-F238E27FC236}">
              <a16:creationId xmlns:a16="http://schemas.microsoft.com/office/drawing/2014/main" id="{322F0C88-63CF-4B2C-AA47-6152FCC7C8E8}"/>
            </a:ext>
          </a:extLst>
        </xdr:cNvPr>
        <xdr:cNvSpPr/>
      </xdr:nvSpPr>
      <xdr:spPr>
        <a:xfrm>
          <a:off x="403606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87D85E9-828B-4462-97A9-AE4B77A8EA96}"/>
            </a:ext>
          </a:extLst>
        </xdr:cNvPr>
        <xdr:cNvSpPr txBox="1"/>
      </xdr:nvSpPr>
      <xdr:spPr>
        <a:xfrm>
          <a:off x="412496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305" name="楕円 304">
          <a:extLst>
            <a:ext uri="{FF2B5EF4-FFF2-40B4-BE49-F238E27FC236}">
              <a16:creationId xmlns:a16="http://schemas.microsoft.com/office/drawing/2014/main" id="{62B65739-834A-4F6B-89AA-9A51DD004E6A}"/>
            </a:ext>
          </a:extLst>
        </xdr:cNvPr>
        <xdr:cNvSpPr/>
      </xdr:nvSpPr>
      <xdr:spPr>
        <a:xfrm>
          <a:off x="3312160" y="136366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108586</xdr:rowOff>
    </xdr:to>
    <xdr:cxnSp macro="">
      <xdr:nvCxnSpPr>
        <xdr:cNvPr id="306" name="直線コネクタ 305">
          <a:extLst>
            <a:ext uri="{FF2B5EF4-FFF2-40B4-BE49-F238E27FC236}">
              <a16:creationId xmlns:a16="http://schemas.microsoft.com/office/drawing/2014/main" id="{CF7FCB67-8B83-4BF6-8888-CC1F559B3180}"/>
            </a:ext>
          </a:extLst>
        </xdr:cNvPr>
        <xdr:cNvCxnSpPr/>
      </xdr:nvCxnSpPr>
      <xdr:spPr>
        <a:xfrm flipV="1">
          <a:off x="3355340" y="13647420"/>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307" name="楕円 306">
          <a:extLst>
            <a:ext uri="{FF2B5EF4-FFF2-40B4-BE49-F238E27FC236}">
              <a16:creationId xmlns:a16="http://schemas.microsoft.com/office/drawing/2014/main" id="{CE6F226C-8B37-4652-883F-66BD34071157}"/>
            </a:ext>
          </a:extLst>
        </xdr:cNvPr>
        <xdr:cNvSpPr/>
      </xdr:nvSpPr>
      <xdr:spPr>
        <a:xfrm>
          <a:off x="2514600" y="1351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108586</xdr:rowOff>
    </xdr:to>
    <xdr:cxnSp macro="">
      <xdr:nvCxnSpPr>
        <xdr:cNvPr id="308" name="直線コネクタ 307">
          <a:extLst>
            <a:ext uri="{FF2B5EF4-FFF2-40B4-BE49-F238E27FC236}">
              <a16:creationId xmlns:a16="http://schemas.microsoft.com/office/drawing/2014/main" id="{EE6104E8-09FC-45D7-9D89-9528B93B4462}"/>
            </a:ext>
          </a:extLst>
        </xdr:cNvPr>
        <xdr:cNvCxnSpPr/>
      </xdr:nvCxnSpPr>
      <xdr:spPr>
        <a:xfrm>
          <a:off x="2565400" y="13569314"/>
          <a:ext cx="789940" cy="1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09" name="楕円 308">
          <a:extLst>
            <a:ext uri="{FF2B5EF4-FFF2-40B4-BE49-F238E27FC236}">
              <a16:creationId xmlns:a16="http://schemas.microsoft.com/office/drawing/2014/main" id="{DE1D365A-653B-4600-9FDF-F18B9C92E0C9}"/>
            </a:ext>
          </a:extLst>
        </xdr:cNvPr>
        <xdr:cNvSpPr/>
      </xdr:nvSpPr>
      <xdr:spPr>
        <a:xfrm>
          <a:off x="17399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158114</xdr:rowOff>
    </xdr:to>
    <xdr:cxnSp macro="">
      <xdr:nvCxnSpPr>
        <xdr:cNvPr id="310" name="直線コネクタ 309">
          <a:extLst>
            <a:ext uri="{FF2B5EF4-FFF2-40B4-BE49-F238E27FC236}">
              <a16:creationId xmlns:a16="http://schemas.microsoft.com/office/drawing/2014/main" id="{6DD3057A-9C49-4427-93E8-7E487BA1F22E}"/>
            </a:ext>
          </a:extLst>
        </xdr:cNvPr>
        <xdr:cNvCxnSpPr/>
      </xdr:nvCxnSpPr>
      <xdr:spPr>
        <a:xfrm>
          <a:off x="1790700" y="13514070"/>
          <a:ext cx="7747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1" name="楕円 310">
          <a:extLst>
            <a:ext uri="{FF2B5EF4-FFF2-40B4-BE49-F238E27FC236}">
              <a16:creationId xmlns:a16="http://schemas.microsoft.com/office/drawing/2014/main" id="{F6BE6EA8-B764-430B-AA2A-44AC994EAD77}"/>
            </a:ext>
          </a:extLst>
        </xdr:cNvPr>
        <xdr:cNvSpPr/>
      </xdr:nvSpPr>
      <xdr:spPr>
        <a:xfrm>
          <a:off x="965200" y="13510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102870</xdr:rowOff>
    </xdr:from>
    <xdr:to>
      <xdr:col>10</xdr:col>
      <xdr:colOff>114300</xdr:colOff>
      <xdr:row>80</xdr:row>
      <xdr:rowOff>150495</xdr:rowOff>
    </xdr:to>
    <xdr:cxnSp macro="">
      <xdr:nvCxnSpPr>
        <xdr:cNvPr id="312" name="直線コネクタ 311">
          <a:extLst>
            <a:ext uri="{FF2B5EF4-FFF2-40B4-BE49-F238E27FC236}">
              <a16:creationId xmlns:a16="http://schemas.microsoft.com/office/drawing/2014/main" id="{CF82D025-503F-4CEB-B3A5-1C8D39637C8E}"/>
            </a:ext>
          </a:extLst>
        </xdr:cNvPr>
        <xdr:cNvCxnSpPr/>
      </xdr:nvCxnSpPr>
      <xdr:spPr>
        <a:xfrm flipV="1">
          <a:off x="1008380" y="1351407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530D61E1-2E70-44B2-ABBA-EE1CEB278905}"/>
            </a:ext>
          </a:extLst>
        </xdr:cNvPr>
        <xdr:cNvSpPr txBox="1"/>
      </xdr:nvSpPr>
      <xdr:spPr>
        <a:xfrm>
          <a:off x="317056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F0A3E2DF-7A25-4ED4-B68C-047A41656165}"/>
            </a:ext>
          </a:extLst>
        </xdr:cNvPr>
        <xdr:cNvSpPr txBox="1"/>
      </xdr:nvSpPr>
      <xdr:spPr>
        <a:xfrm>
          <a:off x="238570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35056D3D-B305-43FA-8225-8EF46B0609A7}"/>
            </a:ext>
          </a:extLst>
        </xdr:cNvPr>
        <xdr:cNvSpPr txBox="1"/>
      </xdr:nvSpPr>
      <xdr:spPr>
        <a:xfrm>
          <a:off x="161100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1DD97436-FD85-4262-8AEC-593C74DFC845}"/>
            </a:ext>
          </a:extLst>
        </xdr:cNvPr>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317" name="n_1mainValue【公営住宅】&#10;有形固定資産減価償却率">
          <a:extLst>
            <a:ext uri="{FF2B5EF4-FFF2-40B4-BE49-F238E27FC236}">
              <a16:creationId xmlns:a16="http://schemas.microsoft.com/office/drawing/2014/main" id="{56B584A0-9E14-4060-A0D9-AF425DA5611F}"/>
            </a:ext>
          </a:extLst>
        </xdr:cNvPr>
        <xdr:cNvSpPr txBox="1"/>
      </xdr:nvSpPr>
      <xdr:spPr>
        <a:xfrm>
          <a:off x="317056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318" name="n_2mainValue【公営住宅】&#10;有形固定資産減価償却率">
          <a:extLst>
            <a:ext uri="{FF2B5EF4-FFF2-40B4-BE49-F238E27FC236}">
              <a16:creationId xmlns:a16="http://schemas.microsoft.com/office/drawing/2014/main" id="{2BAB5D04-F59B-435F-A4B0-ECD8DC525C51}"/>
            </a:ext>
          </a:extLst>
        </xdr:cNvPr>
        <xdr:cNvSpPr txBox="1"/>
      </xdr:nvSpPr>
      <xdr:spPr>
        <a:xfrm>
          <a:off x="238570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19" name="n_3mainValue【公営住宅】&#10;有形固定資産減価償却率">
          <a:extLst>
            <a:ext uri="{FF2B5EF4-FFF2-40B4-BE49-F238E27FC236}">
              <a16:creationId xmlns:a16="http://schemas.microsoft.com/office/drawing/2014/main" id="{71A50935-8D73-4B07-9C21-DDDE424F433B}"/>
            </a:ext>
          </a:extLst>
        </xdr:cNvPr>
        <xdr:cNvSpPr txBox="1"/>
      </xdr:nvSpPr>
      <xdr:spPr>
        <a:xfrm>
          <a:off x="16110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20" name="n_4mainValue【公営住宅】&#10;有形固定資産減価償却率">
          <a:extLst>
            <a:ext uri="{FF2B5EF4-FFF2-40B4-BE49-F238E27FC236}">
              <a16:creationId xmlns:a16="http://schemas.microsoft.com/office/drawing/2014/main" id="{D57BE55D-4B59-4D26-BFA7-372FFE393E8F}"/>
            </a:ext>
          </a:extLst>
        </xdr:cNvPr>
        <xdr:cNvSpPr txBox="1"/>
      </xdr:nvSpPr>
      <xdr:spPr>
        <a:xfrm>
          <a:off x="83630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4491C62-AC0B-44AB-B981-F9B013AC9E3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A9109AA-B5FD-475D-B216-5D5D4410233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5F0629A-0D27-4FFE-9539-28AE58AF1FD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1D8AC0E-85D5-41E2-B305-DC9D38A3807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5A5691C-B60C-415D-AF69-9C3AC58E0FC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F5330DE-9C78-4830-8938-4094702AF37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BE123C5-D5E5-42C9-8412-3A506D7E434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022FE71-1519-4FAB-8C6C-70CAB3A3D3D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6A5DB0E-0C55-4CB3-B765-E8DF220C40D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D670E8E-2269-4FED-BA78-87C0BFE111E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A19490B-0A2C-4D34-9A3B-BC39750E519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9A342BB-10A4-496F-A636-374DE34BC18D}"/>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8EC16E57-FC7F-48C4-99CA-01B1CD6576DD}"/>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E12B2C0E-70EF-4471-AE03-2BFA72760B28}"/>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B346BB05-DCC1-47A0-A755-ECA31B6A9F57}"/>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1BD7DC6E-F683-4717-A1CF-1188FBC53212}"/>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93B50340-D02C-4B81-B45E-CF933EB9F5C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791F641C-D053-460F-A97B-7E393B6CAE93}"/>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9EDD5C7F-BAB9-4E53-A577-BFA7136E3255}"/>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62F4A018-F498-4588-80AA-617A08EA5116}"/>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6D6A8FAA-D30F-4BC3-B135-E49A720E1A85}"/>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F16742FA-9976-4211-9863-6C99B274089B}"/>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6B0A2CB-734F-4DCD-A534-651F95103ED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AC4A11BC-4BC6-40A3-887D-7921C67FF79B}"/>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2DFF267-06C7-4C3F-8F7A-6FD29FB8DC8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D3E614D0-72B0-442E-B55E-5B52FB498EAC}"/>
            </a:ext>
          </a:extLst>
        </xdr:cNvPr>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A2575F8-E9E2-4FCD-9116-4C4BE831A3CF}"/>
            </a:ext>
          </a:extLst>
        </xdr:cNvPr>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3BA7753F-9A15-4407-A84F-2B8000595DA3}"/>
            </a:ext>
          </a:extLst>
        </xdr:cNvPr>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7519BBDD-E5BE-496D-B7D4-F91B1B5047DF}"/>
            </a:ext>
          </a:extLst>
        </xdr:cNvPr>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CF976E47-ED86-4CE0-840E-AB31A60475F1}"/>
            </a:ext>
          </a:extLst>
        </xdr:cNvPr>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D398F040-B647-4AD1-9BED-7CD1F644815C}"/>
            </a:ext>
          </a:extLst>
        </xdr:cNvPr>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D22C3C27-DA2F-4C00-966D-F9A610481F0D}"/>
            </a:ext>
          </a:extLst>
        </xdr:cNvPr>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2D82EE3F-0A9C-41A1-9917-BA4651E8E6B0}"/>
            </a:ext>
          </a:extLst>
        </xdr:cNvPr>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59991AFC-5357-4A18-841A-83FC981153C3}"/>
            </a:ext>
          </a:extLst>
        </xdr:cNvPr>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538B41EE-9C47-425B-979C-505375D47E73}"/>
            </a:ext>
          </a:extLst>
        </xdr:cNvPr>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603CD675-FCB8-4E16-B2A9-E5FE5705F5EE}"/>
            </a:ext>
          </a:extLst>
        </xdr:cNvPr>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E00F11-0FE1-4312-9679-9D47B3C1DBF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F450BA7-BF16-4D58-8191-D8117DE4548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9662D49-DEA5-4282-998B-2365E155182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1BDDC62-46E0-49D5-B73E-497BCF069F3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3CE943C-A8B7-4C02-9134-0630BFAC2D3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62" name="楕円 361">
          <a:extLst>
            <a:ext uri="{FF2B5EF4-FFF2-40B4-BE49-F238E27FC236}">
              <a16:creationId xmlns:a16="http://schemas.microsoft.com/office/drawing/2014/main" id="{C0BD1B40-2E99-44F6-9144-404131742BE0}"/>
            </a:ext>
          </a:extLst>
        </xdr:cNvPr>
        <xdr:cNvSpPr/>
      </xdr:nvSpPr>
      <xdr:spPr>
        <a:xfrm>
          <a:off x="9192260" y="1431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41927</xdr:rowOff>
    </xdr:from>
    <xdr:ext cx="469744" cy="259045"/>
    <xdr:sp macro="" textlink="">
      <xdr:nvSpPr>
        <xdr:cNvPr id="363" name="【公営住宅】&#10;一人当たり面積該当値テキスト">
          <a:extLst>
            <a:ext uri="{FF2B5EF4-FFF2-40B4-BE49-F238E27FC236}">
              <a16:creationId xmlns:a16="http://schemas.microsoft.com/office/drawing/2014/main" id="{44D19627-0911-4650-923C-A0A5DD1CF516}"/>
            </a:ext>
          </a:extLst>
        </xdr:cNvPr>
        <xdr:cNvSpPr txBox="1"/>
      </xdr:nvSpPr>
      <xdr:spPr>
        <a:xfrm>
          <a:off x="92583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65568</xdr:rowOff>
    </xdr:from>
    <xdr:to>
      <xdr:col>50</xdr:col>
      <xdr:colOff>165100</xdr:colOff>
      <xdr:row>85</xdr:row>
      <xdr:rowOff>167168</xdr:rowOff>
    </xdr:to>
    <xdr:sp macro="" textlink="">
      <xdr:nvSpPr>
        <xdr:cNvPr id="364" name="楕円 363">
          <a:extLst>
            <a:ext uri="{FF2B5EF4-FFF2-40B4-BE49-F238E27FC236}">
              <a16:creationId xmlns:a16="http://schemas.microsoft.com/office/drawing/2014/main" id="{38A3BF98-4879-41C8-A6C5-75ED4CF3573D}"/>
            </a:ext>
          </a:extLst>
        </xdr:cNvPr>
        <xdr:cNvSpPr/>
      </xdr:nvSpPr>
      <xdr:spPr>
        <a:xfrm>
          <a:off x="8445500" y="143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116368</xdr:rowOff>
    </xdr:to>
    <xdr:cxnSp macro="">
      <xdr:nvCxnSpPr>
        <xdr:cNvPr id="365" name="直線コネクタ 364">
          <a:extLst>
            <a:ext uri="{FF2B5EF4-FFF2-40B4-BE49-F238E27FC236}">
              <a16:creationId xmlns:a16="http://schemas.microsoft.com/office/drawing/2014/main" id="{CC3FB8C6-91F9-44CF-A2B2-747107B81050}"/>
            </a:ext>
          </a:extLst>
        </xdr:cNvPr>
        <xdr:cNvCxnSpPr/>
      </xdr:nvCxnSpPr>
      <xdr:spPr>
        <a:xfrm flipV="1">
          <a:off x="8496300" y="14363700"/>
          <a:ext cx="7239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64807</xdr:rowOff>
    </xdr:from>
    <xdr:to>
      <xdr:col>46</xdr:col>
      <xdr:colOff>38100</xdr:colOff>
      <xdr:row>85</xdr:row>
      <xdr:rowOff>166407</xdr:rowOff>
    </xdr:to>
    <xdr:sp macro="" textlink="">
      <xdr:nvSpPr>
        <xdr:cNvPr id="366" name="楕円 365">
          <a:extLst>
            <a:ext uri="{FF2B5EF4-FFF2-40B4-BE49-F238E27FC236}">
              <a16:creationId xmlns:a16="http://schemas.microsoft.com/office/drawing/2014/main" id="{EE6293C9-BBAF-4AEE-8E8B-8FD222C1EB36}"/>
            </a:ext>
          </a:extLst>
        </xdr:cNvPr>
        <xdr:cNvSpPr/>
      </xdr:nvSpPr>
      <xdr:spPr>
        <a:xfrm>
          <a:off x="7670800" y="14314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115607</xdr:rowOff>
    </xdr:from>
    <xdr:to>
      <xdr:col>50</xdr:col>
      <xdr:colOff>114300</xdr:colOff>
      <xdr:row>85</xdr:row>
      <xdr:rowOff>116368</xdr:rowOff>
    </xdr:to>
    <xdr:cxnSp macro="">
      <xdr:nvCxnSpPr>
        <xdr:cNvPr id="367" name="直線コネクタ 366">
          <a:extLst>
            <a:ext uri="{FF2B5EF4-FFF2-40B4-BE49-F238E27FC236}">
              <a16:creationId xmlns:a16="http://schemas.microsoft.com/office/drawing/2014/main" id="{7DE3681B-B6C1-4A56-9C4F-2C1BAFA0D66A}"/>
            </a:ext>
          </a:extLst>
        </xdr:cNvPr>
        <xdr:cNvCxnSpPr/>
      </xdr:nvCxnSpPr>
      <xdr:spPr>
        <a:xfrm>
          <a:off x="7713980" y="14365007"/>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64153</xdr:rowOff>
    </xdr:from>
    <xdr:to>
      <xdr:col>41</xdr:col>
      <xdr:colOff>101600</xdr:colOff>
      <xdr:row>85</xdr:row>
      <xdr:rowOff>165753</xdr:rowOff>
    </xdr:to>
    <xdr:sp macro="" textlink="">
      <xdr:nvSpPr>
        <xdr:cNvPr id="368" name="楕円 367">
          <a:extLst>
            <a:ext uri="{FF2B5EF4-FFF2-40B4-BE49-F238E27FC236}">
              <a16:creationId xmlns:a16="http://schemas.microsoft.com/office/drawing/2014/main" id="{E8CDF6A1-8508-48BC-ABA1-0DC623B9DA3D}"/>
            </a:ext>
          </a:extLst>
        </xdr:cNvPr>
        <xdr:cNvSpPr/>
      </xdr:nvSpPr>
      <xdr:spPr>
        <a:xfrm>
          <a:off x="6873240" y="143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114953</xdr:rowOff>
    </xdr:from>
    <xdr:to>
      <xdr:col>45</xdr:col>
      <xdr:colOff>177800</xdr:colOff>
      <xdr:row>85</xdr:row>
      <xdr:rowOff>115607</xdr:rowOff>
    </xdr:to>
    <xdr:cxnSp macro="">
      <xdr:nvCxnSpPr>
        <xdr:cNvPr id="369" name="直線コネクタ 368">
          <a:extLst>
            <a:ext uri="{FF2B5EF4-FFF2-40B4-BE49-F238E27FC236}">
              <a16:creationId xmlns:a16="http://schemas.microsoft.com/office/drawing/2014/main" id="{A5336B70-6465-4FBC-8B52-DCADD01FB96B}"/>
            </a:ext>
          </a:extLst>
        </xdr:cNvPr>
        <xdr:cNvCxnSpPr/>
      </xdr:nvCxnSpPr>
      <xdr:spPr>
        <a:xfrm>
          <a:off x="6924040" y="14364353"/>
          <a:ext cx="78994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85271</xdr:rowOff>
    </xdr:from>
    <xdr:to>
      <xdr:col>36</xdr:col>
      <xdr:colOff>165100</xdr:colOff>
      <xdr:row>86</xdr:row>
      <xdr:rowOff>15421</xdr:rowOff>
    </xdr:to>
    <xdr:sp macro="" textlink="">
      <xdr:nvSpPr>
        <xdr:cNvPr id="370" name="楕円 369">
          <a:extLst>
            <a:ext uri="{FF2B5EF4-FFF2-40B4-BE49-F238E27FC236}">
              <a16:creationId xmlns:a16="http://schemas.microsoft.com/office/drawing/2014/main" id="{A1196228-2F4A-49A6-B7F6-5B7A000B532B}"/>
            </a:ext>
          </a:extLst>
        </xdr:cNvPr>
        <xdr:cNvSpPr/>
      </xdr:nvSpPr>
      <xdr:spPr>
        <a:xfrm>
          <a:off x="6098540" y="14334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114953</xdr:rowOff>
    </xdr:from>
    <xdr:to>
      <xdr:col>41</xdr:col>
      <xdr:colOff>50800</xdr:colOff>
      <xdr:row>85</xdr:row>
      <xdr:rowOff>136071</xdr:rowOff>
    </xdr:to>
    <xdr:cxnSp macro="">
      <xdr:nvCxnSpPr>
        <xdr:cNvPr id="371" name="直線コネクタ 370">
          <a:extLst>
            <a:ext uri="{FF2B5EF4-FFF2-40B4-BE49-F238E27FC236}">
              <a16:creationId xmlns:a16="http://schemas.microsoft.com/office/drawing/2014/main" id="{F2A72B86-A714-458F-8DE2-6C3AD75BBD4A}"/>
            </a:ext>
          </a:extLst>
        </xdr:cNvPr>
        <xdr:cNvCxnSpPr/>
      </xdr:nvCxnSpPr>
      <xdr:spPr>
        <a:xfrm flipV="1">
          <a:off x="6149340" y="14364353"/>
          <a:ext cx="7747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D8B92F78-C88C-414B-A212-92E67EBED8F2}"/>
            </a:ext>
          </a:extLst>
        </xdr:cNvPr>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B4803666-858E-400A-93CF-E5B061B63FB1}"/>
            </a:ext>
          </a:extLst>
        </xdr:cNvPr>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AEA21B26-3618-474F-99F1-24855EDD1505}"/>
            </a:ext>
          </a:extLst>
        </xdr:cNvPr>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2DA72BE1-C598-48C5-8531-3445B92ABD8A}"/>
            </a:ext>
          </a:extLst>
        </xdr:cNvPr>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158295</xdr:rowOff>
    </xdr:from>
    <xdr:ext cx="469744" cy="259045"/>
    <xdr:sp macro="" textlink="">
      <xdr:nvSpPr>
        <xdr:cNvPr id="376" name="n_1mainValue【公営住宅】&#10;一人当たり面積">
          <a:extLst>
            <a:ext uri="{FF2B5EF4-FFF2-40B4-BE49-F238E27FC236}">
              <a16:creationId xmlns:a16="http://schemas.microsoft.com/office/drawing/2014/main" id="{1091DD9D-AF7C-428C-9080-B48720F684B2}"/>
            </a:ext>
          </a:extLst>
        </xdr:cNvPr>
        <xdr:cNvSpPr txBox="1"/>
      </xdr:nvSpPr>
      <xdr:spPr>
        <a:xfrm>
          <a:off x="8271587" y="144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157534</xdr:rowOff>
    </xdr:from>
    <xdr:ext cx="469744" cy="259045"/>
    <xdr:sp macro="" textlink="">
      <xdr:nvSpPr>
        <xdr:cNvPr id="377" name="n_2mainValue【公営住宅】&#10;一人当たり面積">
          <a:extLst>
            <a:ext uri="{FF2B5EF4-FFF2-40B4-BE49-F238E27FC236}">
              <a16:creationId xmlns:a16="http://schemas.microsoft.com/office/drawing/2014/main" id="{7BF659F3-0C5B-44B8-B404-9B300B8915BD}"/>
            </a:ext>
          </a:extLst>
        </xdr:cNvPr>
        <xdr:cNvSpPr txBox="1"/>
      </xdr:nvSpPr>
      <xdr:spPr>
        <a:xfrm>
          <a:off x="7509587" y="144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156880</xdr:rowOff>
    </xdr:from>
    <xdr:ext cx="469744" cy="259045"/>
    <xdr:sp macro="" textlink="">
      <xdr:nvSpPr>
        <xdr:cNvPr id="378" name="n_3mainValue【公営住宅】&#10;一人当たり面積">
          <a:extLst>
            <a:ext uri="{FF2B5EF4-FFF2-40B4-BE49-F238E27FC236}">
              <a16:creationId xmlns:a16="http://schemas.microsoft.com/office/drawing/2014/main" id="{2077038F-7E76-4732-AAF0-3C6C9E2C4F1C}"/>
            </a:ext>
          </a:extLst>
        </xdr:cNvPr>
        <xdr:cNvSpPr txBox="1"/>
      </xdr:nvSpPr>
      <xdr:spPr>
        <a:xfrm>
          <a:off x="6712027" y="144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6548</xdr:rowOff>
    </xdr:from>
    <xdr:ext cx="469744" cy="259045"/>
    <xdr:sp macro="" textlink="">
      <xdr:nvSpPr>
        <xdr:cNvPr id="379" name="n_4mainValue【公営住宅】&#10;一人当たり面積">
          <a:extLst>
            <a:ext uri="{FF2B5EF4-FFF2-40B4-BE49-F238E27FC236}">
              <a16:creationId xmlns:a16="http://schemas.microsoft.com/office/drawing/2014/main" id="{7F66D878-D257-4FCF-9B70-70C63DDD2577}"/>
            </a:ext>
          </a:extLst>
        </xdr:cNvPr>
        <xdr:cNvSpPr txBox="1"/>
      </xdr:nvSpPr>
      <xdr:spPr>
        <a:xfrm>
          <a:off x="5937327" y="144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52BDBD4-BB71-48CE-852B-4244CD97A51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0190607-F567-4CE2-B3CE-3D4CB8689F5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8C5F22E-7610-4AF1-BF26-9624341C618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9D07409-C293-49BE-BC8B-9E35C5B7243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0FFC3FB-9181-4630-91A2-0AD467593DF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2B430CE-8EE8-4258-8426-6C039FEAFEE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65FF03A-0A85-4D95-9CC1-AC12540DF48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5DED4B5-74FE-4839-84A8-091DC92D28B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C42BAEC-3C55-461B-A9D1-8BE7F70C56E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1A3E1F8-AFC6-4B97-B45A-384989C2EE2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4555719-AB51-4E3E-85BD-D012547F521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3642B21-E701-464E-86BD-3F121494CFE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9288DAD-2EF8-4A87-93E9-6C5F41511EF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036C311-819C-4383-AAF0-0FB3AD10611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6FBBF8C-9AE5-448F-9FB8-7C4FA6482B2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E886F0B9-83F2-4F9A-A8BF-92A01896699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676B662-2E13-46BD-8CBD-11EFD095518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C5A4723-5686-4631-BFEF-E498D7FE29D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CB656752-D4E8-426A-8022-A9412CDD68E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FFB33AE-0F30-43A2-9177-36CC7850AC2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7956F01-0CC2-4623-AA49-DBD32BFC874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68079B9-2658-445F-B9A4-FB65629FD4D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8BFD153-04B0-4A03-AB90-B97A90EF250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2A95095-60D9-4CB9-A3D6-13D9B43F0A1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FFC7CA8-8730-436D-9E61-F6126A0DC43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53472BF-EDD7-4F89-91F6-E9EAA410AEE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0DF113F-EF93-4FA2-AD0A-A7BA43158E4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FE9BE50-D3A7-4D15-96DD-9674A1AFBCE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1ED9D360-874C-4A97-A8EA-A2A067F7D7D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33828B5-3B96-4982-9067-D1AA5BB7871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8C3F700-5CB3-47B6-A52B-6966C3A38D0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C16F9C6-A1DE-4521-8F42-C345AFF2044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9D2A8B3-DDB7-40DA-A019-AFBCE8299F63}"/>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51193A8-D88B-4DF4-A27A-827A815BA60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65006DE-8712-41FC-9DAC-8F96298DAF31}"/>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C9B6977-564B-4873-AB4C-E9C9CBE3BD0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F2F304E9-8C79-4087-BACE-03641C3F019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A7CCAB3-71A3-4343-A854-8F136DEEB9CD}"/>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BAC30C6-5E41-442B-A5EA-73091817FAD9}"/>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0549ED4-EA92-4C6C-9111-96B72D38F79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E4759BB-8EEB-4A99-8910-70AC3FCDEC5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41D3FECA-1EE0-49BC-8AE7-6CD022256814}"/>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E45866B0-F41A-4F8F-A16F-0FB8106D02C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8EB0A2D1-219A-45B2-9D47-E9526EF61C5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38899034-45D7-4BF8-8894-D201A85470BB}"/>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BBEC140C-8DBC-43DF-B322-9030769FB0D3}"/>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65A345E-035D-4E3D-A357-92C8D0F79A62}"/>
            </a:ext>
          </a:extLst>
        </xdr:cNvPr>
        <xdr:cNvSpPr txBox="1"/>
      </xdr:nvSpPr>
      <xdr:spPr>
        <a:xfrm>
          <a:off x="14414500" y="6302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8615160-568C-4624-A5E8-4ACECB1B5E70}"/>
            </a:ext>
          </a:extLst>
        </xdr:cNvPr>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DEAFC910-E5F4-4B99-A387-375C6859EFF2}"/>
            </a:ext>
          </a:extLst>
        </xdr:cNvPr>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3B5AE4F6-4595-4A2C-AF18-C128A32D0AB6}"/>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8822C9A1-BF92-46B5-B592-A3463DACBFE4}"/>
            </a:ext>
          </a:extLst>
        </xdr:cNvPr>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FE69E2C3-5F7A-4B70-803D-B25BF279572B}"/>
            </a:ext>
          </a:extLst>
        </xdr:cNvPr>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DE8EDFE-886F-47FF-8D50-7135763BB9D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E277B66-1E9C-4895-A77F-9FDF98D3CD8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F1C97F6-677E-45F3-85A1-12EC5D3F9B5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548EC08-B714-4676-A0D1-7771A7611FE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63FC7AE-CF6A-499E-96FE-452585D2868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108676</xdr:rowOff>
    </xdr:from>
    <xdr:to>
      <xdr:col>85</xdr:col>
      <xdr:colOff>177800</xdr:colOff>
      <xdr:row>36</xdr:row>
      <xdr:rowOff>38826</xdr:rowOff>
    </xdr:to>
    <xdr:sp macro="" textlink="">
      <xdr:nvSpPr>
        <xdr:cNvPr id="437" name="楕円 436">
          <a:extLst>
            <a:ext uri="{FF2B5EF4-FFF2-40B4-BE49-F238E27FC236}">
              <a16:creationId xmlns:a16="http://schemas.microsoft.com/office/drawing/2014/main" id="{CF5977F2-6BD4-4093-9F83-665F70786B3F}"/>
            </a:ext>
          </a:extLst>
        </xdr:cNvPr>
        <xdr:cNvSpPr/>
      </xdr:nvSpPr>
      <xdr:spPr>
        <a:xfrm>
          <a:off x="14325600" y="59760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131553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29CBB86-04B5-4F71-8677-5EE732DA38DF}"/>
            </a:ext>
          </a:extLst>
        </xdr:cNvPr>
        <xdr:cNvSpPr txBox="1"/>
      </xdr:nvSpPr>
      <xdr:spPr>
        <a:xfrm>
          <a:off x="14414500" y="58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439" name="楕円 438">
          <a:extLst>
            <a:ext uri="{FF2B5EF4-FFF2-40B4-BE49-F238E27FC236}">
              <a16:creationId xmlns:a16="http://schemas.microsoft.com/office/drawing/2014/main" id="{86305AF8-2753-4908-AEA5-7E6DFED34559}"/>
            </a:ext>
          </a:extLst>
        </xdr:cNvPr>
        <xdr:cNvSpPr/>
      </xdr:nvSpPr>
      <xdr:spPr>
        <a:xfrm>
          <a:off x="13578840" y="58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72934</xdr:rowOff>
    </xdr:from>
    <xdr:to>
      <xdr:col>85</xdr:col>
      <xdr:colOff>127000</xdr:colOff>
      <xdr:row>35</xdr:row>
      <xdr:rowOff>159476</xdr:rowOff>
    </xdr:to>
    <xdr:cxnSp macro="">
      <xdr:nvCxnSpPr>
        <xdr:cNvPr id="440" name="直線コネクタ 439">
          <a:extLst>
            <a:ext uri="{FF2B5EF4-FFF2-40B4-BE49-F238E27FC236}">
              <a16:creationId xmlns:a16="http://schemas.microsoft.com/office/drawing/2014/main" id="{5810771B-AFED-4D94-A1B0-94BAA8DAC850}"/>
            </a:ext>
          </a:extLst>
        </xdr:cNvPr>
        <xdr:cNvCxnSpPr/>
      </xdr:nvCxnSpPr>
      <xdr:spPr>
        <a:xfrm>
          <a:off x="13629640" y="5940334"/>
          <a:ext cx="74676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110308</xdr:rowOff>
    </xdr:from>
    <xdr:to>
      <xdr:col>76</xdr:col>
      <xdr:colOff>165100</xdr:colOff>
      <xdr:row>35</xdr:row>
      <xdr:rowOff>40458</xdr:rowOff>
    </xdr:to>
    <xdr:sp macro="" textlink="">
      <xdr:nvSpPr>
        <xdr:cNvPr id="441" name="楕円 440">
          <a:extLst>
            <a:ext uri="{FF2B5EF4-FFF2-40B4-BE49-F238E27FC236}">
              <a16:creationId xmlns:a16="http://schemas.microsoft.com/office/drawing/2014/main" id="{2D37BF98-B545-473B-BE16-B51A07A63169}"/>
            </a:ext>
          </a:extLst>
        </xdr:cNvPr>
        <xdr:cNvSpPr/>
      </xdr:nvSpPr>
      <xdr:spPr>
        <a:xfrm>
          <a:off x="12804140" y="5810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161108</xdr:rowOff>
    </xdr:from>
    <xdr:to>
      <xdr:col>81</xdr:col>
      <xdr:colOff>50800</xdr:colOff>
      <xdr:row>35</xdr:row>
      <xdr:rowOff>72934</xdr:rowOff>
    </xdr:to>
    <xdr:cxnSp macro="">
      <xdr:nvCxnSpPr>
        <xdr:cNvPr id="442" name="直線コネクタ 441">
          <a:extLst>
            <a:ext uri="{FF2B5EF4-FFF2-40B4-BE49-F238E27FC236}">
              <a16:creationId xmlns:a16="http://schemas.microsoft.com/office/drawing/2014/main" id="{3D04F1C0-0786-4525-95AF-0749EDAB88BA}"/>
            </a:ext>
          </a:extLst>
        </xdr:cNvPr>
        <xdr:cNvCxnSpPr/>
      </xdr:nvCxnSpPr>
      <xdr:spPr>
        <a:xfrm>
          <a:off x="12854940" y="5860868"/>
          <a:ext cx="7747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443" name="楕円 442">
          <a:extLst>
            <a:ext uri="{FF2B5EF4-FFF2-40B4-BE49-F238E27FC236}">
              <a16:creationId xmlns:a16="http://schemas.microsoft.com/office/drawing/2014/main" id="{33F73F6F-ADB6-4F34-94E7-FD124B30C12C}"/>
            </a:ext>
          </a:extLst>
        </xdr:cNvPr>
        <xdr:cNvSpPr/>
      </xdr:nvSpPr>
      <xdr:spPr>
        <a:xfrm>
          <a:off x="12029440" y="57316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82731</xdr:rowOff>
    </xdr:from>
    <xdr:to>
      <xdr:col>76</xdr:col>
      <xdr:colOff>114300</xdr:colOff>
      <xdr:row>34</xdr:row>
      <xdr:rowOff>161108</xdr:rowOff>
    </xdr:to>
    <xdr:cxnSp macro="">
      <xdr:nvCxnSpPr>
        <xdr:cNvPr id="444" name="直線コネクタ 443">
          <a:extLst>
            <a:ext uri="{FF2B5EF4-FFF2-40B4-BE49-F238E27FC236}">
              <a16:creationId xmlns:a16="http://schemas.microsoft.com/office/drawing/2014/main" id="{1195AC91-9231-4741-AAA9-2E0C81F10AE0}"/>
            </a:ext>
          </a:extLst>
        </xdr:cNvPr>
        <xdr:cNvCxnSpPr/>
      </xdr:nvCxnSpPr>
      <xdr:spPr>
        <a:xfrm>
          <a:off x="12072620" y="5782491"/>
          <a:ext cx="7823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33564</xdr:rowOff>
    </xdr:from>
    <xdr:to>
      <xdr:col>67</xdr:col>
      <xdr:colOff>101600</xdr:colOff>
      <xdr:row>35</xdr:row>
      <xdr:rowOff>135164</xdr:rowOff>
    </xdr:to>
    <xdr:sp macro="" textlink="">
      <xdr:nvSpPr>
        <xdr:cNvPr id="445" name="楕円 444">
          <a:extLst>
            <a:ext uri="{FF2B5EF4-FFF2-40B4-BE49-F238E27FC236}">
              <a16:creationId xmlns:a16="http://schemas.microsoft.com/office/drawing/2014/main" id="{0A19EF85-3679-4006-83FB-609B37BCDB2F}"/>
            </a:ext>
          </a:extLst>
        </xdr:cNvPr>
        <xdr:cNvSpPr/>
      </xdr:nvSpPr>
      <xdr:spPr>
        <a:xfrm>
          <a:off x="11231880" y="59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82731</xdr:rowOff>
    </xdr:from>
    <xdr:to>
      <xdr:col>71</xdr:col>
      <xdr:colOff>177800</xdr:colOff>
      <xdr:row>35</xdr:row>
      <xdr:rowOff>84364</xdr:rowOff>
    </xdr:to>
    <xdr:cxnSp macro="">
      <xdr:nvCxnSpPr>
        <xdr:cNvPr id="446" name="直線コネクタ 445">
          <a:extLst>
            <a:ext uri="{FF2B5EF4-FFF2-40B4-BE49-F238E27FC236}">
              <a16:creationId xmlns:a16="http://schemas.microsoft.com/office/drawing/2014/main" id="{97729EA8-F7F0-4C68-ABB6-C2BF0001019E}"/>
            </a:ext>
          </a:extLst>
        </xdr:cNvPr>
        <xdr:cNvCxnSpPr/>
      </xdr:nvCxnSpPr>
      <xdr:spPr>
        <a:xfrm flipV="1">
          <a:off x="11282680" y="5782491"/>
          <a:ext cx="78994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223F584-4F2C-4645-BB84-F69D926074C3}"/>
            </a:ext>
          </a:extLst>
        </xdr:cNvPr>
        <xdr:cNvSpPr txBox="1"/>
      </xdr:nvSpPr>
      <xdr:spPr>
        <a:xfrm>
          <a:off x="13437244"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3441A86-3095-49FC-BDBA-8D59B71AAACC}"/>
            </a:ext>
          </a:extLst>
        </xdr:cNvPr>
        <xdr:cNvSpPr txBox="1"/>
      </xdr:nvSpPr>
      <xdr:spPr>
        <a:xfrm>
          <a:off x="126752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E9B64D7-6C9F-42F0-932D-1AF2780A9035}"/>
            </a:ext>
          </a:extLst>
        </xdr:cNvPr>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FC4509B-C626-4F43-82C6-AD851AA5060F}"/>
            </a:ext>
          </a:extLst>
        </xdr:cNvPr>
        <xdr:cNvSpPr txBox="1"/>
      </xdr:nvSpPr>
      <xdr:spPr>
        <a:xfrm>
          <a:off x="1110298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140261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2C1442B-D457-467F-AB69-CD8549F5B3F5}"/>
            </a:ext>
          </a:extLst>
        </xdr:cNvPr>
        <xdr:cNvSpPr txBox="1"/>
      </xdr:nvSpPr>
      <xdr:spPr>
        <a:xfrm>
          <a:off x="134372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56985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FA71AA0-3D63-4520-B135-48A303FA4A30}"/>
            </a:ext>
          </a:extLst>
        </xdr:cNvPr>
        <xdr:cNvSpPr txBox="1"/>
      </xdr:nvSpPr>
      <xdr:spPr>
        <a:xfrm>
          <a:off x="126752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CDCD20D0-4A75-47C1-80E9-B5043A755E76}"/>
            </a:ext>
          </a:extLst>
        </xdr:cNvPr>
        <xdr:cNvSpPr txBox="1"/>
      </xdr:nvSpPr>
      <xdr:spPr>
        <a:xfrm>
          <a:off x="11900544" y="55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151691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1E148D8-E3F3-4556-A798-FCAA2DEC9C20}"/>
            </a:ext>
          </a:extLst>
        </xdr:cNvPr>
        <xdr:cNvSpPr txBox="1"/>
      </xdr:nvSpPr>
      <xdr:spPr>
        <a:xfrm>
          <a:off x="1110298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817E705-264A-4633-902C-31899C380BA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D2E9C6F2-128E-4EFB-99D9-8B869651F27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57906D2-3133-45BD-A092-63560D52FF3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A43ED87-F380-4220-9DAD-C835953C455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D9E7BAA-1222-4481-83A1-D9C38A8C303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4392347-CFF0-4E65-8770-73AF58BEEBE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7C2D2CE-9739-43F4-8776-C1D0FDF905E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57896BF-FA88-4998-B3F9-447D9E9E250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997B738-755B-4D01-8DB5-31DAC83FD27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06C4B3D-CF57-4745-A3B0-9634AB6F00D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C933657-62CF-4884-9702-83DE22E8E33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590E48B-2777-4B49-89C0-CF7B7DBB6121}"/>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1D9D4DE-6BBE-4C84-9D6A-792B2B52FC8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3A28FAFD-6BD7-4B97-9E56-9AF6CA7A4695}"/>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7FAD4AE-923F-400D-A92A-8DD6737705E1}"/>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6050C1F8-2F19-4D57-991D-B4EDA96E1615}"/>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55E183A-9BA6-4A7E-9E64-930A2B5F9FA8}"/>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039E70B-382D-4636-84A4-C32A87673B7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4AD1865-7142-4265-B21D-7B2B842BF41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DF2C7EC-54BD-47D3-84C5-9F378D06CFA5}"/>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097BCBA-DE9B-4A64-9048-797B82F6EFE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9100D68B-8466-4E7F-A150-62BFE9C9B9DC}"/>
            </a:ext>
          </a:extLst>
        </xdr:cNvPr>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78B9778-3EA5-4953-990F-241337AC6C44}"/>
            </a:ext>
          </a:extLst>
        </xdr:cNvPr>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DB73B77F-7BF2-4B5A-967F-297C8CBA5BBF}"/>
            </a:ext>
          </a:extLst>
        </xdr:cNvPr>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5B05CF6-F826-40FE-A4A1-0FE3B064328A}"/>
            </a:ext>
          </a:extLst>
        </xdr:cNvPr>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11E9CA08-F68C-47CE-8F6A-9080AE362F04}"/>
            </a:ext>
          </a:extLst>
        </xdr:cNvPr>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A20AFC5-0C8E-4744-9C1F-4E4573072F16}"/>
            </a:ext>
          </a:extLst>
        </xdr:cNvPr>
        <xdr:cNvSpPr txBox="1"/>
      </xdr:nvSpPr>
      <xdr:spPr>
        <a:xfrm>
          <a:off x="19547840" y="65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FD64ACD8-3B9D-4775-A2FF-0D943A3121FD}"/>
            </a:ext>
          </a:extLst>
        </xdr:cNvPr>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1099A8FA-EB0E-4152-A18C-8E6DD37C29CD}"/>
            </a:ext>
          </a:extLst>
        </xdr:cNvPr>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6CED3C92-8423-477E-BE30-52FB0E7B9193}"/>
            </a:ext>
          </a:extLst>
        </xdr:cNvPr>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549F601F-EB53-402C-A1E4-00A9E1888B52}"/>
            </a:ext>
          </a:extLst>
        </xdr:cNvPr>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15C8AB44-A9EB-4901-B2D9-9F27000692AC}"/>
            </a:ext>
          </a:extLst>
        </xdr:cNvPr>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FA8BA0-0E76-4E19-9A27-565B414F5D0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DBFF3EA-787D-445F-BC7D-E8FB4DF0B49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729681B-8D08-490D-8877-B9A9C917C35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983CD6A-07BD-48AA-83DF-50B9FF4660B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6AF8A65-B2F0-404B-BB1A-958511FAD8C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19456</xdr:rowOff>
    </xdr:from>
    <xdr:to>
      <xdr:col>116</xdr:col>
      <xdr:colOff>114300</xdr:colOff>
      <xdr:row>39</xdr:row>
      <xdr:rowOff>121056</xdr:rowOff>
    </xdr:to>
    <xdr:sp macro="" textlink="">
      <xdr:nvSpPr>
        <xdr:cNvPr id="492" name="楕円 491">
          <a:extLst>
            <a:ext uri="{FF2B5EF4-FFF2-40B4-BE49-F238E27FC236}">
              <a16:creationId xmlns:a16="http://schemas.microsoft.com/office/drawing/2014/main" id="{9D82BF5E-4257-4BD4-8F2D-6D64A709D8EF}"/>
            </a:ext>
          </a:extLst>
        </xdr:cNvPr>
        <xdr:cNvSpPr/>
      </xdr:nvSpPr>
      <xdr:spPr>
        <a:xfrm>
          <a:off x="19458940" y="65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42333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F1CB9E6D-7B81-4F32-9F0C-83522865EF49}"/>
            </a:ext>
          </a:extLst>
        </xdr:cNvPr>
        <xdr:cNvSpPr txBox="1"/>
      </xdr:nvSpPr>
      <xdr:spPr>
        <a:xfrm>
          <a:off x="19547840" y="64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30429</xdr:rowOff>
    </xdr:from>
    <xdr:to>
      <xdr:col>112</xdr:col>
      <xdr:colOff>38100</xdr:colOff>
      <xdr:row>39</xdr:row>
      <xdr:rowOff>132029</xdr:rowOff>
    </xdr:to>
    <xdr:sp macro="" textlink="">
      <xdr:nvSpPr>
        <xdr:cNvPr id="494" name="楕円 493">
          <a:extLst>
            <a:ext uri="{FF2B5EF4-FFF2-40B4-BE49-F238E27FC236}">
              <a16:creationId xmlns:a16="http://schemas.microsoft.com/office/drawing/2014/main" id="{8DB4F61E-25AE-4B55-A7DC-B63012575DEF}"/>
            </a:ext>
          </a:extLst>
        </xdr:cNvPr>
        <xdr:cNvSpPr/>
      </xdr:nvSpPr>
      <xdr:spPr>
        <a:xfrm>
          <a:off x="18735040" y="6568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70256</xdr:rowOff>
    </xdr:from>
    <xdr:to>
      <xdr:col>116</xdr:col>
      <xdr:colOff>63500</xdr:colOff>
      <xdr:row>39</xdr:row>
      <xdr:rowOff>81229</xdr:rowOff>
    </xdr:to>
    <xdr:cxnSp macro="">
      <xdr:nvCxnSpPr>
        <xdr:cNvPr id="495" name="直線コネクタ 494">
          <a:extLst>
            <a:ext uri="{FF2B5EF4-FFF2-40B4-BE49-F238E27FC236}">
              <a16:creationId xmlns:a16="http://schemas.microsoft.com/office/drawing/2014/main" id="{E6869B09-1C45-4999-AF71-F267364F00CE}"/>
            </a:ext>
          </a:extLst>
        </xdr:cNvPr>
        <xdr:cNvCxnSpPr/>
      </xdr:nvCxnSpPr>
      <xdr:spPr>
        <a:xfrm flipV="1">
          <a:off x="18778220" y="6608216"/>
          <a:ext cx="73152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31344</xdr:rowOff>
    </xdr:from>
    <xdr:to>
      <xdr:col>107</xdr:col>
      <xdr:colOff>101600</xdr:colOff>
      <xdr:row>39</xdr:row>
      <xdr:rowOff>132944</xdr:rowOff>
    </xdr:to>
    <xdr:sp macro="" textlink="">
      <xdr:nvSpPr>
        <xdr:cNvPr id="496" name="楕円 495">
          <a:extLst>
            <a:ext uri="{FF2B5EF4-FFF2-40B4-BE49-F238E27FC236}">
              <a16:creationId xmlns:a16="http://schemas.microsoft.com/office/drawing/2014/main" id="{F04A6570-5D83-4BFD-A544-8A5BE46C64D4}"/>
            </a:ext>
          </a:extLst>
        </xdr:cNvPr>
        <xdr:cNvSpPr/>
      </xdr:nvSpPr>
      <xdr:spPr>
        <a:xfrm>
          <a:off x="17937480" y="65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81229</xdr:rowOff>
    </xdr:from>
    <xdr:to>
      <xdr:col>111</xdr:col>
      <xdr:colOff>177800</xdr:colOff>
      <xdr:row>39</xdr:row>
      <xdr:rowOff>82144</xdr:rowOff>
    </xdr:to>
    <xdr:cxnSp macro="">
      <xdr:nvCxnSpPr>
        <xdr:cNvPr id="497" name="直線コネクタ 496">
          <a:extLst>
            <a:ext uri="{FF2B5EF4-FFF2-40B4-BE49-F238E27FC236}">
              <a16:creationId xmlns:a16="http://schemas.microsoft.com/office/drawing/2014/main" id="{9A4DF66A-6A9D-4A86-ACDD-E5DF23407748}"/>
            </a:ext>
          </a:extLst>
        </xdr:cNvPr>
        <xdr:cNvCxnSpPr/>
      </xdr:nvCxnSpPr>
      <xdr:spPr>
        <a:xfrm flipV="1">
          <a:off x="17988280" y="6619189"/>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30429</xdr:rowOff>
    </xdr:from>
    <xdr:to>
      <xdr:col>102</xdr:col>
      <xdr:colOff>165100</xdr:colOff>
      <xdr:row>39</xdr:row>
      <xdr:rowOff>132029</xdr:rowOff>
    </xdr:to>
    <xdr:sp macro="" textlink="">
      <xdr:nvSpPr>
        <xdr:cNvPr id="498" name="楕円 497">
          <a:extLst>
            <a:ext uri="{FF2B5EF4-FFF2-40B4-BE49-F238E27FC236}">
              <a16:creationId xmlns:a16="http://schemas.microsoft.com/office/drawing/2014/main" id="{62EE10C1-9C9C-4D19-A8C7-A6A86D85CB0E}"/>
            </a:ext>
          </a:extLst>
        </xdr:cNvPr>
        <xdr:cNvSpPr/>
      </xdr:nvSpPr>
      <xdr:spPr>
        <a:xfrm>
          <a:off x="17162780" y="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81229</xdr:rowOff>
    </xdr:from>
    <xdr:to>
      <xdr:col>107</xdr:col>
      <xdr:colOff>50800</xdr:colOff>
      <xdr:row>39</xdr:row>
      <xdr:rowOff>82144</xdr:rowOff>
    </xdr:to>
    <xdr:cxnSp macro="">
      <xdr:nvCxnSpPr>
        <xdr:cNvPr id="499" name="直線コネクタ 498">
          <a:extLst>
            <a:ext uri="{FF2B5EF4-FFF2-40B4-BE49-F238E27FC236}">
              <a16:creationId xmlns:a16="http://schemas.microsoft.com/office/drawing/2014/main" id="{4265B384-3D5F-451B-BE1F-FAE96974B1F2}"/>
            </a:ext>
          </a:extLst>
        </xdr:cNvPr>
        <xdr:cNvCxnSpPr/>
      </xdr:nvCxnSpPr>
      <xdr:spPr>
        <a:xfrm>
          <a:off x="17213580" y="6619189"/>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8941</xdr:rowOff>
    </xdr:from>
    <xdr:to>
      <xdr:col>98</xdr:col>
      <xdr:colOff>38100</xdr:colOff>
      <xdr:row>38</xdr:row>
      <xdr:rowOff>110541</xdr:rowOff>
    </xdr:to>
    <xdr:sp macro="" textlink="">
      <xdr:nvSpPr>
        <xdr:cNvPr id="500" name="楕円 499">
          <a:extLst>
            <a:ext uri="{FF2B5EF4-FFF2-40B4-BE49-F238E27FC236}">
              <a16:creationId xmlns:a16="http://schemas.microsoft.com/office/drawing/2014/main" id="{EDBA2AB8-A350-43D2-A052-39E88F07FEEF}"/>
            </a:ext>
          </a:extLst>
        </xdr:cNvPr>
        <xdr:cNvSpPr/>
      </xdr:nvSpPr>
      <xdr:spPr>
        <a:xfrm>
          <a:off x="16388080" y="63792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59741</xdr:rowOff>
    </xdr:from>
    <xdr:to>
      <xdr:col>102</xdr:col>
      <xdr:colOff>114300</xdr:colOff>
      <xdr:row>39</xdr:row>
      <xdr:rowOff>81229</xdr:rowOff>
    </xdr:to>
    <xdr:cxnSp macro="">
      <xdr:nvCxnSpPr>
        <xdr:cNvPr id="501" name="直線コネクタ 500">
          <a:extLst>
            <a:ext uri="{FF2B5EF4-FFF2-40B4-BE49-F238E27FC236}">
              <a16:creationId xmlns:a16="http://schemas.microsoft.com/office/drawing/2014/main" id="{E3E9C437-DE44-455C-8F71-951E3DA6DF31}"/>
            </a:ext>
          </a:extLst>
        </xdr:cNvPr>
        <xdr:cNvCxnSpPr/>
      </xdr:nvCxnSpPr>
      <xdr:spPr>
        <a:xfrm>
          <a:off x="16431260" y="6430061"/>
          <a:ext cx="782320" cy="18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61ACB11-6E58-4720-838D-AC7239B36117}"/>
            </a:ext>
          </a:extLst>
        </xdr:cNvPr>
        <xdr:cNvSpPr txBox="1"/>
      </xdr:nvSpPr>
      <xdr:spPr>
        <a:xfrm>
          <a:off x="185611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4134348-91D5-44E5-A83B-6F320E815087}"/>
            </a:ext>
          </a:extLst>
        </xdr:cNvPr>
        <xdr:cNvSpPr txBox="1"/>
      </xdr:nvSpPr>
      <xdr:spPr>
        <a:xfrm>
          <a:off x="17776267" y="66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AAB8A03-9EE9-488C-8254-0E6E439B33F7}"/>
            </a:ext>
          </a:extLst>
        </xdr:cNvPr>
        <xdr:cNvSpPr txBox="1"/>
      </xdr:nvSpPr>
      <xdr:spPr>
        <a:xfrm>
          <a:off x="17001567" y="66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690A805-B324-4751-8D6B-125FE03898DA}"/>
            </a:ext>
          </a:extLst>
        </xdr:cNvPr>
        <xdr:cNvSpPr txBox="1"/>
      </xdr:nvSpPr>
      <xdr:spPr>
        <a:xfrm>
          <a:off x="1622686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148556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2389C78-8BD2-44D6-8CB6-40AE3ED60BD1}"/>
            </a:ext>
          </a:extLst>
        </xdr:cNvPr>
        <xdr:cNvSpPr txBox="1"/>
      </xdr:nvSpPr>
      <xdr:spPr>
        <a:xfrm>
          <a:off x="18561127" y="63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149471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42E8FD3-BAF6-4B37-951F-520F8EE5053B}"/>
            </a:ext>
          </a:extLst>
        </xdr:cNvPr>
        <xdr:cNvSpPr txBox="1"/>
      </xdr:nvSpPr>
      <xdr:spPr>
        <a:xfrm>
          <a:off x="17776267" y="63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148556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470A744-F587-478B-BFD4-A68F2EDB191F}"/>
            </a:ext>
          </a:extLst>
        </xdr:cNvPr>
        <xdr:cNvSpPr txBox="1"/>
      </xdr:nvSpPr>
      <xdr:spPr>
        <a:xfrm>
          <a:off x="17001567" y="63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127068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2AACCC8-8642-43BB-A822-71AAD7B47DE6}"/>
            </a:ext>
          </a:extLst>
        </xdr:cNvPr>
        <xdr:cNvSpPr txBox="1"/>
      </xdr:nvSpPr>
      <xdr:spPr>
        <a:xfrm>
          <a:off x="16226867" y="61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781B36C3-5BCC-47FD-B71F-785B6BC2A59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EE9037FD-7F4F-4B5D-9531-7A3BE344103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5983FE37-727B-4A1C-B6C1-3B51DE7D81F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C5073B3-624D-4E25-A547-142C139D072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6A73A5A-4D52-4A24-8266-19873CE73A1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688D630-45CD-4633-B3C7-C5669968EB9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F7F59DD-890C-4832-8636-006FFCAC91F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D888161-81BD-40AD-A8BE-0CFCEA98BBF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AF56A4D-E3F9-4752-B8D2-C629DD8A5BB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C4EF8EB-5590-4E06-88D3-8CA4E13DDF4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F96B68B2-F9DC-4A82-AF1A-22599D1C93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D50E3A8-210D-49D9-85EC-87F52F7852A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EEB4C44A-423F-4B05-BFFE-37FFC8AB5902}"/>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233B9CC5-ABC2-498E-873C-4D8B43EE618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7979BCD-5286-4D51-AAC7-FD0971EEAB9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592DA176-7DA3-4F25-9404-D2F1BDDF55B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A9A13617-C536-4C0F-9814-C85B25D6E49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5474BBB8-5A24-4D25-A312-0CFFEED932ED}"/>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27A9D3CE-4276-4E64-9739-39B7FA3E50E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577CBCCE-740E-4772-BFA1-9D1E4779D04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54D2B14-BE69-46BD-A8AF-AD1CAF87DF7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795A0077-F189-4318-890B-4D0AB3FA444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E214A533-4B70-4E7E-991C-C86166221EEE}"/>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5E3CD11-320C-4DD2-8D69-011F15354DE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D9BA3F7-34E6-48F9-BABA-A6F50826099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8AE906DC-6894-4FC3-9023-1517E1F9EC17}"/>
            </a:ext>
          </a:extLst>
        </xdr:cNvPr>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CEEA60C9-8952-4EEC-BBAD-1496F5A542F4}"/>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CE1F9346-5B96-4B1A-AA9A-9AC263EBA12E}"/>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EAA81102-5BE3-4FA4-9443-A057DD1CFB5C}"/>
            </a:ext>
          </a:extLst>
        </xdr:cNvPr>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C84495C-164F-4517-AD10-8A29B8B55129}"/>
            </a:ext>
          </a:extLst>
        </xdr:cNvPr>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91D0344-BCCA-4215-9EDA-D7BB086E6EBF}"/>
            </a:ext>
          </a:extLst>
        </xdr:cNvPr>
        <xdr:cNvSpPr txBox="1"/>
      </xdr:nvSpPr>
      <xdr:spPr>
        <a:xfrm>
          <a:off x="14414500" y="1007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5A1B181A-34A4-45B9-86D5-FAADF85F44AF}"/>
            </a:ext>
          </a:extLst>
        </xdr:cNvPr>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F787940C-6364-4334-A763-271639DBE530}"/>
            </a:ext>
          </a:extLst>
        </xdr:cNvPr>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B20468C0-249C-4AD0-8792-0C8CE33829C8}"/>
            </a:ext>
          </a:extLst>
        </xdr:cNvPr>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F6E97C68-331A-47CA-8F73-2189AE176EDA}"/>
            </a:ext>
          </a:extLst>
        </xdr:cNvPr>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9B43A03A-25B5-473A-80E6-BA8724BD7E3D}"/>
            </a:ext>
          </a:extLst>
        </xdr:cNvPr>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F4E57AB-D3A8-4D98-A410-9002BC561F0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0081CF9-F00C-4755-8F6D-737FE5F714C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2A46AEC-2A5A-4951-AF01-CFBE34C4C1D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4452C13-A7E4-4558-91A7-F96A377E50E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60DBCE5-24D9-4567-92EC-ADE19CBE37D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551" name="楕円 550">
          <a:extLst>
            <a:ext uri="{FF2B5EF4-FFF2-40B4-BE49-F238E27FC236}">
              <a16:creationId xmlns:a16="http://schemas.microsoft.com/office/drawing/2014/main" id="{817B1A2C-5306-4015-9FE8-9A5E8635246F}"/>
            </a:ext>
          </a:extLst>
        </xdr:cNvPr>
        <xdr:cNvSpPr/>
      </xdr:nvSpPr>
      <xdr:spPr>
        <a:xfrm>
          <a:off x="14325600" y="103189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6BBD328D-523B-454B-9368-38262F882BA2}"/>
            </a:ext>
          </a:extLst>
        </xdr:cNvPr>
        <xdr:cNvSpPr txBox="1"/>
      </xdr:nvSpPr>
      <xdr:spPr>
        <a:xfrm>
          <a:off x="14414500"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553" name="楕円 552">
          <a:extLst>
            <a:ext uri="{FF2B5EF4-FFF2-40B4-BE49-F238E27FC236}">
              <a16:creationId xmlns:a16="http://schemas.microsoft.com/office/drawing/2014/main" id="{E43F5D27-E7FB-4942-8CB8-617C790250E8}"/>
            </a:ext>
          </a:extLst>
        </xdr:cNvPr>
        <xdr:cNvSpPr/>
      </xdr:nvSpPr>
      <xdr:spPr>
        <a:xfrm>
          <a:off x="13578840" y="102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94706</xdr:rowOff>
    </xdr:from>
    <xdr:to>
      <xdr:col>85</xdr:col>
      <xdr:colOff>127000</xdr:colOff>
      <xdr:row>61</xdr:row>
      <xdr:rowOff>143691</xdr:rowOff>
    </xdr:to>
    <xdr:cxnSp macro="">
      <xdr:nvCxnSpPr>
        <xdr:cNvPr id="554" name="直線コネクタ 553">
          <a:extLst>
            <a:ext uri="{FF2B5EF4-FFF2-40B4-BE49-F238E27FC236}">
              <a16:creationId xmlns:a16="http://schemas.microsoft.com/office/drawing/2014/main" id="{1B776E34-73CC-44C7-A87D-02466B3E840E}"/>
            </a:ext>
          </a:extLst>
        </xdr:cNvPr>
        <xdr:cNvCxnSpPr/>
      </xdr:nvCxnSpPr>
      <xdr:spPr>
        <a:xfrm>
          <a:off x="13629640" y="10320746"/>
          <a:ext cx="74676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555" name="楕円 554">
          <a:extLst>
            <a:ext uri="{FF2B5EF4-FFF2-40B4-BE49-F238E27FC236}">
              <a16:creationId xmlns:a16="http://schemas.microsoft.com/office/drawing/2014/main" id="{B00FE2DD-F0EE-45A1-8A1D-EA95EBD3AAFA}"/>
            </a:ext>
          </a:extLst>
        </xdr:cNvPr>
        <xdr:cNvSpPr/>
      </xdr:nvSpPr>
      <xdr:spPr>
        <a:xfrm>
          <a:off x="1280414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94706</xdr:rowOff>
    </xdr:to>
    <xdr:cxnSp macro="">
      <xdr:nvCxnSpPr>
        <xdr:cNvPr id="556" name="直線コネクタ 555">
          <a:extLst>
            <a:ext uri="{FF2B5EF4-FFF2-40B4-BE49-F238E27FC236}">
              <a16:creationId xmlns:a16="http://schemas.microsoft.com/office/drawing/2014/main" id="{D1C6CC23-E9CD-4F43-B811-96922D074810}"/>
            </a:ext>
          </a:extLst>
        </xdr:cNvPr>
        <xdr:cNvCxnSpPr/>
      </xdr:nvCxnSpPr>
      <xdr:spPr>
        <a:xfrm>
          <a:off x="12854940" y="1028155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7" name="楕円 556">
          <a:extLst>
            <a:ext uri="{FF2B5EF4-FFF2-40B4-BE49-F238E27FC236}">
              <a16:creationId xmlns:a16="http://schemas.microsoft.com/office/drawing/2014/main" id="{0DF4BD6D-8330-4893-AF93-062B8CC1C26F}"/>
            </a:ext>
          </a:extLst>
        </xdr:cNvPr>
        <xdr:cNvSpPr/>
      </xdr:nvSpPr>
      <xdr:spPr>
        <a:xfrm>
          <a:off x="12029440" y="10185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55517</xdr:rowOff>
    </xdr:to>
    <xdr:cxnSp macro="">
      <xdr:nvCxnSpPr>
        <xdr:cNvPr id="558" name="直線コネクタ 557">
          <a:extLst>
            <a:ext uri="{FF2B5EF4-FFF2-40B4-BE49-F238E27FC236}">
              <a16:creationId xmlns:a16="http://schemas.microsoft.com/office/drawing/2014/main" id="{0CE9E118-8045-4E46-8D0D-EF47746ACFF0}"/>
            </a:ext>
          </a:extLst>
        </xdr:cNvPr>
        <xdr:cNvCxnSpPr/>
      </xdr:nvCxnSpPr>
      <xdr:spPr>
        <a:xfrm>
          <a:off x="12072620" y="10232571"/>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9" name="楕円 558">
          <a:extLst>
            <a:ext uri="{FF2B5EF4-FFF2-40B4-BE49-F238E27FC236}">
              <a16:creationId xmlns:a16="http://schemas.microsoft.com/office/drawing/2014/main" id="{1ACFACB9-273A-4E96-81A3-F23AF1DEAE3F}"/>
            </a:ext>
          </a:extLst>
        </xdr:cNvPr>
        <xdr:cNvSpPr/>
      </xdr:nvSpPr>
      <xdr:spPr>
        <a:xfrm>
          <a:off x="1123188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61</xdr:row>
      <xdr:rowOff>6531</xdr:rowOff>
    </xdr:to>
    <xdr:cxnSp macro="">
      <xdr:nvCxnSpPr>
        <xdr:cNvPr id="560" name="直線コネクタ 559">
          <a:extLst>
            <a:ext uri="{FF2B5EF4-FFF2-40B4-BE49-F238E27FC236}">
              <a16:creationId xmlns:a16="http://schemas.microsoft.com/office/drawing/2014/main" id="{3A9A4584-17EA-4686-B99A-836D510F9078}"/>
            </a:ext>
          </a:extLst>
        </xdr:cNvPr>
        <xdr:cNvCxnSpPr/>
      </xdr:nvCxnSpPr>
      <xdr:spPr>
        <a:xfrm>
          <a:off x="11282680" y="10189028"/>
          <a:ext cx="78994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6DB80592-AE98-472C-B599-9DF473C6186E}"/>
            </a:ext>
          </a:extLst>
        </xdr:cNvPr>
        <xdr:cNvSpPr txBox="1"/>
      </xdr:nvSpPr>
      <xdr:spPr>
        <a:xfrm>
          <a:off x="1343724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3680EE07-CDDB-463B-A45C-30934D76A377}"/>
            </a:ext>
          </a:extLst>
        </xdr:cNvPr>
        <xdr:cNvSpPr txBox="1"/>
      </xdr:nvSpPr>
      <xdr:spPr>
        <a:xfrm>
          <a:off x="12675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EB9129CF-37AB-4DE9-BDA6-F38938719F40}"/>
            </a:ext>
          </a:extLst>
        </xdr:cNvPr>
        <xdr:cNvSpPr txBox="1"/>
      </xdr:nvSpPr>
      <xdr:spPr>
        <a:xfrm>
          <a:off x="119005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A803528B-48BF-4DAC-86F1-129CFA37C992}"/>
            </a:ext>
          </a:extLst>
        </xdr:cNvPr>
        <xdr:cNvSpPr txBox="1"/>
      </xdr:nvSpPr>
      <xdr:spPr>
        <a:xfrm>
          <a:off x="1110298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565" name="n_1mainValue【学校施設】&#10;有形固定資産減価償却率">
          <a:extLst>
            <a:ext uri="{FF2B5EF4-FFF2-40B4-BE49-F238E27FC236}">
              <a16:creationId xmlns:a16="http://schemas.microsoft.com/office/drawing/2014/main" id="{35A5F35B-DCCC-4216-8877-A2BC8F69284A}"/>
            </a:ext>
          </a:extLst>
        </xdr:cNvPr>
        <xdr:cNvSpPr txBox="1"/>
      </xdr:nvSpPr>
      <xdr:spPr>
        <a:xfrm>
          <a:off x="1343724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566" name="n_2mainValue【学校施設】&#10;有形固定資産減価償却率">
          <a:extLst>
            <a:ext uri="{FF2B5EF4-FFF2-40B4-BE49-F238E27FC236}">
              <a16:creationId xmlns:a16="http://schemas.microsoft.com/office/drawing/2014/main" id="{4DCB290E-E8F7-414D-9E94-D449810B44DF}"/>
            </a:ext>
          </a:extLst>
        </xdr:cNvPr>
        <xdr:cNvSpPr txBox="1"/>
      </xdr:nvSpPr>
      <xdr:spPr>
        <a:xfrm>
          <a:off x="1267524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7" name="n_3mainValue【学校施設】&#10;有形固定資産減価償却率">
          <a:extLst>
            <a:ext uri="{FF2B5EF4-FFF2-40B4-BE49-F238E27FC236}">
              <a16:creationId xmlns:a16="http://schemas.microsoft.com/office/drawing/2014/main" id="{A82426CB-6E2A-4720-A93E-3AD17B6D0FBC}"/>
            </a:ext>
          </a:extLst>
        </xdr:cNvPr>
        <xdr:cNvSpPr txBox="1"/>
      </xdr:nvSpPr>
      <xdr:spPr>
        <a:xfrm>
          <a:off x="1190054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8" name="n_4mainValue【学校施設】&#10;有形固定資産減価償却率">
          <a:extLst>
            <a:ext uri="{FF2B5EF4-FFF2-40B4-BE49-F238E27FC236}">
              <a16:creationId xmlns:a16="http://schemas.microsoft.com/office/drawing/2014/main" id="{5420880F-04E6-4085-A499-9F8B4E98EB32}"/>
            </a:ext>
          </a:extLst>
        </xdr:cNvPr>
        <xdr:cNvSpPr txBox="1"/>
      </xdr:nvSpPr>
      <xdr:spPr>
        <a:xfrm>
          <a:off x="1110298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3E8FC15-5BE7-4301-9AAB-1C90A0EA94C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4E234AA-3588-4CD9-B2F3-1AF2B6AAB01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879AA9D-9E31-4228-92BF-B3B042097D7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4E13BD1-076F-42D9-97C5-988AA08885F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5D8C35F-DC88-4BC0-A468-E0D71AE61FE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265BB99-21C2-48B4-8376-A874D90DA39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36B7D81-E3D5-43C5-B58B-9D592B665AB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AA6A6EF-7ADF-46BF-ACA3-C8496D69195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775D067-B964-4582-87E1-F7AEBE36AF3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B7B394D-C16E-468C-ADEF-08E36F865B1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46EBEF99-5F60-4805-BAB9-B510CF7E9C1F}"/>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C6EC9ED4-30C4-461B-AB63-6A04CA1BDBD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80389109-C769-4080-B7AF-6C85DEAF5F2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B5B8010A-51F9-4F93-9536-0AE7BA501FBF}"/>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500992A4-1092-4651-B10D-FA398B88D36A}"/>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B1E69DE8-5023-4552-BEF8-4125F7B0C4CA}"/>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4D3BFC7-476E-43DF-AB7E-41C5E87A675B}"/>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59BCEA6A-5052-40D1-9F2E-5D11C75C932B}"/>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A4F147D-17FD-499B-BAC4-C30C4416F2D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EF29B3AE-9CDE-4F33-8659-76C95F887FE7}"/>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60EF1A7B-11AE-48E7-AA81-79375DCD141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EB7C1FC1-3C22-4F15-B7E0-561718693460}"/>
            </a:ext>
          </a:extLst>
        </xdr:cNvPr>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85DC2704-50DD-43F8-A709-6DA788FECFB2}"/>
            </a:ext>
          </a:extLst>
        </xdr:cNvPr>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B35C35C5-6552-44DA-B935-06FE52790F01}"/>
            </a:ext>
          </a:extLst>
        </xdr:cNvPr>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449A4B8-03FC-475F-B2A4-B72F460EFEA1}"/>
            </a:ext>
          </a:extLst>
        </xdr:cNvPr>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CCF725D-64BA-4A72-8F65-3A08FC882E7E}"/>
            </a:ext>
          </a:extLst>
        </xdr:cNvPr>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735BEAF1-5574-4979-9B84-829B0757A7D4}"/>
            </a:ext>
          </a:extLst>
        </xdr:cNvPr>
        <xdr:cNvSpPr txBox="1"/>
      </xdr:nvSpPr>
      <xdr:spPr>
        <a:xfrm>
          <a:off x="19547840" y="104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DDDB4E47-0859-4852-BCB3-C510E2C49900}"/>
            </a:ext>
          </a:extLst>
        </xdr:cNvPr>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72FB02A3-D8E8-4F81-AD94-373E3C966F47}"/>
            </a:ext>
          </a:extLst>
        </xdr:cNvPr>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E7D46DB2-6F3C-464A-B0DD-0A94D1F7F5B3}"/>
            </a:ext>
          </a:extLst>
        </xdr:cNvPr>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89327D0D-E3BC-4AC0-9343-272C24BA294C}"/>
            </a:ext>
          </a:extLst>
        </xdr:cNvPr>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301CC7C8-3EA5-4389-802D-BCDBC57AE45F}"/>
            </a:ext>
          </a:extLst>
        </xdr:cNvPr>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0219CBA-678C-447A-BB5E-3FACCE063E8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F7D9AAC-C7DB-4395-9C0F-6C16C11C9C7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72558AA-0039-462D-81F0-AB9D68770A8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515F950-AD83-43C5-9485-A0A0BF5EDD4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14882AE-A64B-4F0B-B5C5-917FA1A5DFC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93035</xdr:rowOff>
    </xdr:from>
    <xdr:to>
      <xdr:col>116</xdr:col>
      <xdr:colOff>114300</xdr:colOff>
      <xdr:row>63</xdr:row>
      <xdr:rowOff>23185</xdr:rowOff>
    </xdr:to>
    <xdr:sp macro="" textlink="">
      <xdr:nvSpPr>
        <xdr:cNvPr id="606" name="楕円 605">
          <a:extLst>
            <a:ext uri="{FF2B5EF4-FFF2-40B4-BE49-F238E27FC236}">
              <a16:creationId xmlns:a16="http://schemas.microsoft.com/office/drawing/2014/main" id="{31F55DFA-021E-441E-952C-80FFCFFD9082}"/>
            </a:ext>
          </a:extLst>
        </xdr:cNvPr>
        <xdr:cNvSpPr/>
      </xdr:nvSpPr>
      <xdr:spPr>
        <a:xfrm>
          <a:off x="19458940" y="10486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115912</xdr:rowOff>
    </xdr:from>
    <xdr:ext cx="469744" cy="259045"/>
    <xdr:sp macro="" textlink="">
      <xdr:nvSpPr>
        <xdr:cNvPr id="607" name="【学校施設】&#10;一人当たり面積該当値テキスト">
          <a:extLst>
            <a:ext uri="{FF2B5EF4-FFF2-40B4-BE49-F238E27FC236}">
              <a16:creationId xmlns:a16="http://schemas.microsoft.com/office/drawing/2014/main" id="{74F4A722-D84A-4711-88EF-BD12CFE6DB43}"/>
            </a:ext>
          </a:extLst>
        </xdr:cNvPr>
        <xdr:cNvSpPr txBox="1"/>
      </xdr:nvSpPr>
      <xdr:spPr>
        <a:xfrm>
          <a:off x="19547840" y="103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98247</xdr:rowOff>
    </xdr:from>
    <xdr:to>
      <xdr:col>112</xdr:col>
      <xdr:colOff>38100</xdr:colOff>
      <xdr:row>63</xdr:row>
      <xdr:rowOff>28397</xdr:rowOff>
    </xdr:to>
    <xdr:sp macro="" textlink="">
      <xdr:nvSpPr>
        <xdr:cNvPr id="608" name="楕円 607">
          <a:extLst>
            <a:ext uri="{FF2B5EF4-FFF2-40B4-BE49-F238E27FC236}">
              <a16:creationId xmlns:a16="http://schemas.microsoft.com/office/drawing/2014/main" id="{9BA533DF-F287-4F8C-AD2E-5EDECF22CA7C}"/>
            </a:ext>
          </a:extLst>
        </xdr:cNvPr>
        <xdr:cNvSpPr/>
      </xdr:nvSpPr>
      <xdr:spPr>
        <a:xfrm>
          <a:off x="18735040" y="10491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143835</xdr:rowOff>
    </xdr:from>
    <xdr:to>
      <xdr:col>116</xdr:col>
      <xdr:colOff>63500</xdr:colOff>
      <xdr:row>62</xdr:row>
      <xdr:rowOff>149047</xdr:rowOff>
    </xdr:to>
    <xdr:cxnSp macro="">
      <xdr:nvCxnSpPr>
        <xdr:cNvPr id="609" name="直線コネクタ 608">
          <a:extLst>
            <a:ext uri="{FF2B5EF4-FFF2-40B4-BE49-F238E27FC236}">
              <a16:creationId xmlns:a16="http://schemas.microsoft.com/office/drawing/2014/main" id="{1793669A-BCA3-4EFE-B7DC-432016394A47}"/>
            </a:ext>
          </a:extLst>
        </xdr:cNvPr>
        <xdr:cNvCxnSpPr/>
      </xdr:nvCxnSpPr>
      <xdr:spPr>
        <a:xfrm flipV="1">
          <a:off x="18778220" y="10537515"/>
          <a:ext cx="73152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104694</xdr:rowOff>
    </xdr:from>
    <xdr:to>
      <xdr:col>107</xdr:col>
      <xdr:colOff>101600</xdr:colOff>
      <xdr:row>63</xdr:row>
      <xdr:rowOff>34844</xdr:rowOff>
    </xdr:to>
    <xdr:sp macro="" textlink="">
      <xdr:nvSpPr>
        <xdr:cNvPr id="610" name="楕円 609">
          <a:extLst>
            <a:ext uri="{FF2B5EF4-FFF2-40B4-BE49-F238E27FC236}">
              <a16:creationId xmlns:a16="http://schemas.microsoft.com/office/drawing/2014/main" id="{9269F43E-D8A2-4707-9833-2D89A7E67565}"/>
            </a:ext>
          </a:extLst>
        </xdr:cNvPr>
        <xdr:cNvSpPr/>
      </xdr:nvSpPr>
      <xdr:spPr>
        <a:xfrm>
          <a:off x="17937480" y="10498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149047</xdr:rowOff>
    </xdr:from>
    <xdr:to>
      <xdr:col>111</xdr:col>
      <xdr:colOff>177800</xdr:colOff>
      <xdr:row>62</xdr:row>
      <xdr:rowOff>155494</xdr:rowOff>
    </xdr:to>
    <xdr:cxnSp macro="">
      <xdr:nvCxnSpPr>
        <xdr:cNvPr id="611" name="直線コネクタ 610">
          <a:extLst>
            <a:ext uri="{FF2B5EF4-FFF2-40B4-BE49-F238E27FC236}">
              <a16:creationId xmlns:a16="http://schemas.microsoft.com/office/drawing/2014/main" id="{A4C7A73A-2C0A-4A8B-9B26-7573A0C3DC0A}"/>
            </a:ext>
          </a:extLst>
        </xdr:cNvPr>
        <xdr:cNvCxnSpPr/>
      </xdr:nvCxnSpPr>
      <xdr:spPr>
        <a:xfrm flipV="1">
          <a:off x="17988280" y="10542727"/>
          <a:ext cx="78994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104694</xdr:rowOff>
    </xdr:from>
    <xdr:to>
      <xdr:col>102</xdr:col>
      <xdr:colOff>165100</xdr:colOff>
      <xdr:row>63</xdr:row>
      <xdr:rowOff>34844</xdr:rowOff>
    </xdr:to>
    <xdr:sp macro="" textlink="">
      <xdr:nvSpPr>
        <xdr:cNvPr id="612" name="楕円 611">
          <a:extLst>
            <a:ext uri="{FF2B5EF4-FFF2-40B4-BE49-F238E27FC236}">
              <a16:creationId xmlns:a16="http://schemas.microsoft.com/office/drawing/2014/main" id="{60B3FBC8-ADE4-4DBF-9757-9CACEF057E7B}"/>
            </a:ext>
          </a:extLst>
        </xdr:cNvPr>
        <xdr:cNvSpPr/>
      </xdr:nvSpPr>
      <xdr:spPr>
        <a:xfrm>
          <a:off x="17162780" y="10498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155494</xdr:rowOff>
    </xdr:from>
    <xdr:to>
      <xdr:col>107</xdr:col>
      <xdr:colOff>50800</xdr:colOff>
      <xdr:row>62</xdr:row>
      <xdr:rowOff>155494</xdr:rowOff>
    </xdr:to>
    <xdr:cxnSp macro="">
      <xdr:nvCxnSpPr>
        <xdr:cNvPr id="613" name="直線コネクタ 612">
          <a:extLst>
            <a:ext uri="{FF2B5EF4-FFF2-40B4-BE49-F238E27FC236}">
              <a16:creationId xmlns:a16="http://schemas.microsoft.com/office/drawing/2014/main" id="{17D828B9-0FF6-4407-A592-6DFD8753A66C}"/>
            </a:ext>
          </a:extLst>
        </xdr:cNvPr>
        <xdr:cNvCxnSpPr/>
      </xdr:nvCxnSpPr>
      <xdr:spPr>
        <a:xfrm>
          <a:off x="17213580" y="105491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614" name="楕円 613">
          <a:extLst>
            <a:ext uri="{FF2B5EF4-FFF2-40B4-BE49-F238E27FC236}">
              <a16:creationId xmlns:a16="http://schemas.microsoft.com/office/drawing/2014/main" id="{992035F6-09F5-4D8F-8299-C2717CF150AF}"/>
            </a:ext>
          </a:extLst>
        </xdr:cNvPr>
        <xdr:cNvSpPr/>
      </xdr:nvSpPr>
      <xdr:spPr>
        <a:xfrm>
          <a:off x="16388080" y="10500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155494</xdr:rowOff>
    </xdr:from>
    <xdr:to>
      <xdr:col>102</xdr:col>
      <xdr:colOff>114300</xdr:colOff>
      <xdr:row>62</xdr:row>
      <xdr:rowOff>157734</xdr:rowOff>
    </xdr:to>
    <xdr:cxnSp macro="">
      <xdr:nvCxnSpPr>
        <xdr:cNvPr id="615" name="直線コネクタ 614">
          <a:extLst>
            <a:ext uri="{FF2B5EF4-FFF2-40B4-BE49-F238E27FC236}">
              <a16:creationId xmlns:a16="http://schemas.microsoft.com/office/drawing/2014/main" id="{20095F45-97C5-4E49-893C-E87FBB92E24B}"/>
            </a:ext>
          </a:extLst>
        </xdr:cNvPr>
        <xdr:cNvCxnSpPr/>
      </xdr:nvCxnSpPr>
      <xdr:spPr>
        <a:xfrm flipV="1">
          <a:off x="16431260" y="10549174"/>
          <a:ext cx="78232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359A66FC-540D-4477-B805-81B9E57E8B95}"/>
            </a:ext>
          </a:extLst>
        </xdr:cNvPr>
        <xdr:cNvSpPr txBox="1"/>
      </xdr:nvSpPr>
      <xdr:spPr>
        <a:xfrm>
          <a:off x="18561127" y="1058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5DF03B02-9456-4CE0-B7C6-50360F491423}"/>
            </a:ext>
          </a:extLst>
        </xdr:cNvPr>
        <xdr:cNvSpPr txBox="1"/>
      </xdr:nvSpPr>
      <xdr:spPr>
        <a:xfrm>
          <a:off x="17776267" y="105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AF9CDD76-A382-4429-8A22-85A8335436EE}"/>
            </a:ext>
          </a:extLst>
        </xdr:cNvPr>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1E4ED634-C575-4D89-83B2-A5FC625D13DB}"/>
            </a:ext>
          </a:extLst>
        </xdr:cNvPr>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44924</xdr:rowOff>
    </xdr:from>
    <xdr:ext cx="469744" cy="259045"/>
    <xdr:sp macro="" textlink="">
      <xdr:nvSpPr>
        <xdr:cNvPr id="620" name="n_1mainValue【学校施設】&#10;一人当たり面積">
          <a:extLst>
            <a:ext uri="{FF2B5EF4-FFF2-40B4-BE49-F238E27FC236}">
              <a16:creationId xmlns:a16="http://schemas.microsoft.com/office/drawing/2014/main" id="{D867D330-A508-40F2-B694-42E8E7FE843B}"/>
            </a:ext>
          </a:extLst>
        </xdr:cNvPr>
        <xdr:cNvSpPr txBox="1"/>
      </xdr:nvSpPr>
      <xdr:spPr>
        <a:xfrm>
          <a:off x="18561127" y="102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51371</xdr:rowOff>
    </xdr:from>
    <xdr:ext cx="469744" cy="259045"/>
    <xdr:sp macro="" textlink="">
      <xdr:nvSpPr>
        <xdr:cNvPr id="621" name="n_2mainValue【学校施設】&#10;一人当たり面積">
          <a:extLst>
            <a:ext uri="{FF2B5EF4-FFF2-40B4-BE49-F238E27FC236}">
              <a16:creationId xmlns:a16="http://schemas.microsoft.com/office/drawing/2014/main" id="{930EEAD6-DDC5-443D-9E51-EE560C63B47B}"/>
            </a:ext>
          </a:extLst>
        </xdr:cNvPr>
        <xdr:cNvSpPr txBox="1"/>
      </xdr:nvSpPr>
      <xdr:spPr>
        <a:xfrm>
          <a:off x="17776267" y="102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25971</xdr:rowOff>
    </xdr:from>
    <xdr:ext cx="469744" cy="259045"/>
    <xdr:sp macro="" textlink="">
      <xdr:nvSpPr>
        <xdr:cNvPr id="622" name="n_3mainValue【学校施設】&#10;一人当たり面積">
          <a:extLst>
            <a:ext uri="{FF2B5EF4-FFF2-40B4-BE49-F238E27FC236}">
              <a16:creationId xmlns:a16="http://schemas.microsoft.com/office/drawing/2014/main" id="{B4D45DD9-D093-47BA-8301-4AD9538F39E3}"/>
            </a:ext>
          </a:extLst>
        </xdr:cNvPr>
        <xdr:cNvSpPr txBox="1"/>
      </xdr:nvSpPr>
      <xdr:spPr>
        <a:xfrm>
          <a:off x="17001567" y="10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623" name="n_4mainValue【学校施設】&#10;一人当たり面積">
          <a:extLst>
            <a:ext uri="{FF2B5EF4-FFF2-40B4-BE49-F238E27FC236}">
              <a16:creationId xmlns:a16="http://schemas.microsoft.com/office/drawing/2014/main" id="{D399AB63-2A67-4284-B572-C4AA33C40060}"/>
            </a:ext>
          </a:extLst>
        </xdr:cNvPr>
        <xdr:cNvSpPr txBox="1"/>
      </xdr:nvSpPr>
      <xdr:spPr>
        <a:xfrm>
          <a:off x="162268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5568744-F25A-44EE-BDEB-5B733D8A8E7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5970FBE-3177-40B8-B96A-6698C997F87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88A57E7-FA6C-471B-ABE6-C4C1EA0E758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F5ABB16-42CB-4190-ACAF-C8B4C0FE89A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7200326-14CD-471F-93A3-D36B39ACB97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90AAB38-6AC2-46B0-96E0-A096F6C4423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5140315-F1A4-4311-91D5-B9D8BCBED29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C1A0558-1F38-4F0D-8528-B12F5A832142}"/>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2BDF1A6E-304E-4EF0-8474-545E1FDB37D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C04B3245-223F-441E-B9FD-7FE756CB655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77AF2C36-6EC0-4B87-ACFF-08C035B9328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1DD5CE6E-57FB-417B-B0DD-01E9E3831E1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B25BA84E-80BB-4F55-A1A8-D8E8F3B06B9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3846E036-B501-458D-B70C-EC8E2EF2B71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90562C0D-A59F-47FB-8527-EAF3C0C40F8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456B3BC-B3C9-4333-A1B0-F987B4B3D285}"/>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7881F578-18A7-45F9-9CBA-6F9582A0D6B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B1863CC-9398-4E8D-8B9E-AD501FF935A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EFDC4A7F-28FC-479F-9140-51B3196C209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6C8678C-0CC6-47C2-90D6-5BB0091EFAD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9EDAE75C-C65A-4C94-A041-AAC3653ADB1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23169648-7157-4F1E-BE8B-42A9858450C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7790A3A-7CC7-4863-B02A-479A85987D5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84BFA9AB-AB02-42CF-A1F6-48A3393175F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2B19EF04-2E22-4C7F-B72A-F2BF6D2382E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86677C72-C67D-4699-9283-1D601FBF182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CBC978E3-3DB3-42DA-90DA-57169589795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5B749A61-6605-425A-A823-43FE1741A69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780E6655-BFA7-4098-8BD5-138964037E0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D979DE5-73E2-48C3-A51C-FB119F2C153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A0BCC9CB-9EBF-47BE-97A5-1831AD085A3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6BDA6EC3-55D0-4E1D-9EDA-F3B65D3E667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17A5C44C-E4E6-41C3-82D6-9B5E1EFC923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6BFF017A-FDA9-4290-9BBB-9A9E054FD42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51D78F6A-255C-4A1F-BD8E-DE819684E16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6B5D1126-F57B-4391-97C6-F3580599F62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EC7017C3-8793-43C2-B029-2ACA8F5E64E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CAEB5C27-5FEA-45B3-A27D-A6BE37C70CA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8907E69E-B128-4321-B625-61B6277E91F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309997C-A93D-406A-8324-E518FBB6558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18A882ED-F092-430A-8239-220C4F925B8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CFC3B9AD-9BC1-4DEE-B268-8C122BB45829}"/>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EFB4A07C-57BB-4544-AF86-31A26675C743}"/>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720C62AD-BD43-4EBE-AE82-41E10CF18044}"/>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FD36A79F-0D61-4EF9-BCDE-E4B621E590C3}"/>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7DDB3AD4-5971-492E-970B-72AA8D1BA388}"/>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88B17AD6-655B-4016-834B-420988AA4544}"/>
            </a:ext>
          </a:extLst>
        </xdr:cNvPr>
        <xdr:cNvSpPr txBox="1"/>
      </xdr:nvSpPr>
      <xdr:spPr>
        <a:xfrm>
          <a:off x="1441450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4193198B-5891-44D5-BC7D-6EEA67005B4F}"/>
            </a:ext>
          </a:extLst>
        </xdr:cNvPr>
        <xdr:cNvSpPr/>
      </xdr:nvSpPr>
      <xdr:spPr>
        <a:xfrm>
          <a:off x="14325600" y="176684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60829ED1-1876-40EA-9960-70146C055AF6}"/>
            </a:ext>
          </a:extLst>
        </xdr:cNvPr>
        <xdr:cNvSpPr/>
      </xdr:nvSpPr>
      <xdr:spPr>
        <a:xfrm>
          <a:off x="135788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48EE5052-838D-4E24-B38C-F350193728D6}"/>
            </a:ext>
          </a:extLst>
        </xdr:cNvPr>
        <xdr:cNvSpPr/>
      </xdr:nvSpPr>
      <xdr:spPr>
        <a:xfrm>
          <a:off x="1280414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DEFFC311-5700-444F-8898-D3137743D410}"/>
            </a:ext>
          </a:extLst>
        </xdr:cNvPr>
        <xdr:cNvSpPr/>
      </xdr:nvSpPr>
      <xdr:spPr>
        <a:xfrm>
          <a:off x="12029440" y="17660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E11B4430-9086-42FA-A051-36DB00B5BA8F}"/>
            </a:ext>
          </a:extLst>
        </xdr:cNvPr>
        <xdr:cNvSpPr/>
      </xdr:nvSpPr>
      <xdr:spPr>
        <a:xfrm>
          <a:off x="1123188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E733052-F53F-49DA-842D-E4BC93882A8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DFD561A-6945-4BFC-950D-8B128C9DBF8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34A8BE1-5D10-4B74-80E5-43326759274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82282FE-B7A9-4472-8BDA-B248F803DD9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2C59C96-E7D3-438D-9DA7-133B4A9907D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71120</xdr:rowOff>
    </xdr:from>
    <xdr:to>
      <xdr:col>85</xdr:col>
      <xdr:colOff>177800</xdr:colOff>
      <xdr:row>109</xdr:row>
      <xdr:rowOff>1270</xdr:rowOff>
    </xdr:to>
    <xdr:sp macro="" textlink="">
      <xdr:nvSpPr>
        <xdr:cNvPr id="681" name="楕円 680">
          <a:extLst>
            <a:ext uri="{FF2B5EF4-FFF2-40B4-BE49-F238E27FC236}">
              <a16:creationId xmlns:a16="http://schemas.microsoft.com/office/drawing/2014/main" id="{CD0FC144-5275-49E3-A822-926A841081B0}"/>
            </a:ext>
          </a:extLst>
        </xdr:cNvPr>
        <xdr:cNvSpPr/>
      </xdr:nvSpPr>
      <xdr:spPr>
        <a:xfrm>
          <a:off x="14325600" y="18176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157497</xdr:rowOff>
    </xdr:from>
    <xdr:ext cx="405111" cy="259045"/>
    <xdr:sp macro="" textlink="">
      <xdr:nvSpPr>
        <xdr:cNvPr id="682" name="【公民館】&#10;有形固定資産減価償却率該当値テキスト">
          <a:extLst>
            <a:ext uri="{FF2B5EF4-FFF2-40B4-BE49-F238E27FC236}">
              <a16:creationId xmlns:a16="http://schemas.microsoft.com/office/drawing/2014/main" id="{13F37B77-2A76-4F5F-91FA-8D34F08734E5}"/>
            </a:ext>
          </a:extLst>
        </xdr:cNvPr>
        <xdr:cNvSpPr txBox="1"/>
      </xdr:nvSpPr>
      <xdr:spPr>
        <a:xfrm>
          <a:off x="14414500"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683" name="楕円 682">
          <a:extLst>
            <a:ext uri="{FF2B5EF4-FFF2-40B4-BE49-F238E27FC236}">
              <a16:creationId xmlns:a16="http://schemas.microsoft.com/office/drawing/2014/main" id="{12CE7FEA-6EEF-4ED7-A5AA-6A2BDA1C4442}"/>
            </a:ext>
          </a:extLst>
        </xdr:cNvPr>
        <xdr:cNvSpPr/>
      </xdr:nvSpPr>
      <xdr:spPr>
        <a:xfrm>
          <a:off x="1357884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121920</xdr:rowOff>
    </xdr:to>
    <xdr:cxnSp macro="">
      <xdr:nvCxnSpPr>
        <xdr:cNvPr id="684" name="直線コネクタ 683">
          <a:extLst>
            <a:ext uri="{FF2B5EF4-FFF2-40B4-BE49-F238E27FC236}">
              <a16:creationId xmlns:a16="http://schemas.microsoft.com/office/drawing/2014/main" id="{B0CF973A-7E73-4CF9-95E8-E52DEDD7DC31}"/>
            </a:ext>
          </a:extLst>
        </xdr:cNvPr>
        <xdr:cNvCxnSpPr/>
      </xdr:nvCxnSpPr>
      <xdr:spPr>
        <a:xfrm>
          <a:off x="13629640" y="18204181"/>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685" name="楕円 684">
          <a:extLst>
            <a:ext uri="{FF2B5EF4-FFF2-40B4-BE49-F238E27FC236}">
              <a16:creationId xmlns:a16="http://schemas.microsoft.com/office/drawing/2014/main" id="{64F64341-D0F3-4427-9909-95196847B6A8}"/>
            </a:ext>
          </a:extLst>
        </xdr:cNvPr>
        <xdr:cNvSpPr/>
      </xdr:nvSpPr>
      <xdr:spPr>
        <a:xfrm>
          <a:off x="1280414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99061</xdr:rowOff>
    </xdr:to>
    <xdr:cxnSp macro="">
      <xdr:nvCxnSpPr>
        <xdr:cNvPr id="686" name="直線コネクタ 685">
          <a:extLst>
            <a:ext uri="{FF2B5EF4-FFF2-40B4-BE49-F238E27FC236}">
              <a16:creationId xmlns:a16="http://schemas.microsoft.com/office/drawing/2014/main" id="{2121DE79-497F-4B38-BC27-14505B8B4CF8}"/>
            </a:ext>
          </a:extLst>
        </xdr:cNvPr>
        <xdr:cNvCxnSpPr/>
      </xdr:nvCxnSpPr>
      <xdr:spPr>
        <a:xfrm>
          <a:off x="12854940" y="18187851"/>
          <a:ext cx="7747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xdr:rowOff>
    </xdr:from>
    <xdr:to>
      <xdr:col>72</xdr:col>
      <xdr:colOff>38100</xdr:colOff>
      <xdr:row>108</xdr:row>
      <xdr:rowOff>113937</xdr:rowOff>
    </xdr:to>
    <xdr:sp macro="" textlink="">
      <xdr:nvSpPr>
        <xdr:cNvPr id="687" name="楕円 686">
          <a:extLst>
            <a:ext uri="{FF2B5EF4-FFF2-40B4-BE49-F238E27FC236}">
              <a16:creationId xmlns:a16="http://schemas.microsoft.com/office/drawing/2014/main" id="{DE46D71C-B9F0-4A2D-8D8D-809A0808C623}"/>
            </a:ext>
          </a:extLst>
        </xdr:cNvPr>
        <xdr:cNvSpPr/>
      </xdr:nvSpPr>
      <xdr:spPr>
        <a:xfrm>
          <a:off x="12029440" y="181174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63137</xdr:rowOff>
    </xdr:from>
    <xdr:to>
      <xdr:col>76</xdr:col>
      <xdr:colOff>114300</xdr:colOff>
      <xdr:row>108</xdr:row>
      <xdr:rowOff>82731</xdr:rowOff>
    </xdr:to>
    <xdr:cxnSp macro="">
      <xdr:nvCxnSpPr>
        <xdr:cNvPr id="688" name="直線コネクタ 687">
          <a:extLst>
            <a:ext uri="{FF2B5EF4-FFF2-40B4-BE49-F238E27FC236}">
              <a16:creationId xmlns:a16="http://schemas.microsoft.com/office/drawing/2014/main" id="{59BB5E10-491A-439A-AF89-647F97A0B403}"/>
            </a:ext>
          </a:extLst>
        </xdr:cNvPr>
        <xdr:cNvCxnSpPr/>
      </xdr:nvCxnSpPr>
      <xdr:spPr>
        <a:xfrm>
          <a:off x="12072620" y="18168257"/>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689" name="楕円 688">
          <a:extLst>
            <a:ext uri="{FF2B5EF4-FFF2-40B4-BE49-F238E27FC236}">
              <a16:creationId xmlns:a16="http://schemas.microsoft.com/office/drawing/2014/main" id="{2FC68B0B-FB73-4D1F-8C2A-C725017418D4}"/>
            </a:ext>
          </a:extLst>
        </xdr:cNvPr>
        <xdr:cNvSpPr/>
      </xdr:nvSpPr>
      <xdr:spPr>
        <a:xfrm>
          <a:off x="11231880" y="1810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63137</xdr:rowOff>
    </xdr:to>
    <xdr:cxnSp macro="">
      <xdr:nvCxnSpPr>
        <xdr:cNvPr id="690" name="直線コネクタ 689">
          <a:extLst>
            <a:ext uri="{FF2B5EF4-FFF2-40B4-BE49-F238E27FC236}">
              <a16:creationId xmlns:a16="http://schemas.microsoft.com/office/drawing/2014/main" id="{B8A390F6-E70F-49C8-8469-0D0F7A481F44}"/>
            </a:ext>
          </a:extLst>
        </xdr:cNvPr>
        <xdr:cNvCxnSpPr/>
      </xdr:nvCxnSpPr>
      <xdr:spPr>
        <a:xfrm>
          <a:off x="11282680" y="18148663"/>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83249477-330F-49C3-80A5-66B966ED20E0}"/>
            </a:ext>
          </a:extLst>
        </xdr:cNvPr>
        <xdr:cNvSpPr txBox="1"/>
      </xdr:nvSpPr>
      <xdr:spPr>
        <a:xfrm>
          <a:off x="13437244" y="1747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20780B18-EB2C-4DCE-8E0E-F44E77DFE192}"/>
            </a:ext>
          </a:extLst>
        </xdr:cNvPr>
        <xdr:cNvSpPr txBox="1"/>
      </xdr:nvSpPr>
      <xdr:spPr>
        <a:xfrm>
          <a:off x="1267524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E89A606B-DB4C-485E-80CB-002C1AD655A1}"/>
            </a:ext>
          </a:extLst>
        </xdr:cNvPr>
        <xdr:cNvSpPr txBox="1"/>
      </xdr:nvSpPr>
      <xdr:spPr>
        <a:xfrm>
          <a:off x="119005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07BE7C5A-8887-474F-95AD-EC4AC79AF912}"/>
            </a:ext>
          </a:extLst>
        </xdr:cNvPr>
        <xdr:cNvSpPr txBox="1"/>
      </xdr:nvSpPr>
      <xdr:spPr>
        <a:xfrm>
          <a:off x="11102984" y="1742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140988</xdr:rowOff>
    </xdr:from>
    <xdr:ext cx="405111" cy="259045"/>
    <xdr:sp macro="" textlink="">
      <xdr:nvSpPr>
        <xdr:cNvPr id="695" name="n_1mainValue【公民館】&#10;有形固定資産減価償却率">
          <a:extLst>
            <a:ext uri="{FF2B5EF4-FFF2-40B4-BE49-F238E27FC236}">
              <a16:creationId xmlns:a16="http://schemas.microsoft.com/office/drawing/2014/main" id="{8A45C6EB-98E0-452B-9F3E-8006DACAA9DF}"/>
            </a:ext>
          </a:extLst>
        </xdr:cNvPr>
        <xdr:cNvSpPr txBox="1"/>
      </xdr:nvSpPr>
      <xdr:spPr>
        <a:xfrm>
          <a:off x="13437244" y="1824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696" name="n_2mainValue【公民館】&#10;有形固定資産減価償却率">
          <a:extLst>
            <a:ext uri="{FF2B5EF4-FFF2-40B4-BE49-F238E27FC236}">
              <a16:creationId xmlns:a16="http://schemas.microsoft.com/office/drawing/2014/main" id="{90CD44BD-AF3C-4CE8-8A3A-C312D61DD362}"/>
            </a:ext>
          </a:extLst>
        </xdr:cNvPr>
        <xdr:cNvSpPr txBox="1"/>
      </xdr:nvSpPr>
      <xdr:spPr>
        <a:xfrm>
          <a:off x="126752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105064</xdr:rowOff>
    </xdr:from>
    <xdr:ext cx="405111" cy="259045"/>
    <xdr:sp macro="" textlink="">
      <xdr:nvSpPr>
        <xdr:cNvPr id="697" name="n_3mainValue【公民館】&#10;有形固定資産減価償却率">
          <a:extLst>
            <a:ext uri="{FF2B5EF4-FFF2-40B4-BE49-F238E27FC236}">
              <a16:creationId xmlns:a16="http://schemas.microsoft.com/office/drawing/2014/main" id="{89910079-216B-45C1-B75E-2885940C6D40}"/>
            </a:ext>
          </a:extLst>
        </xdr:cNvPr>
        <xdr:cNvSpPr txBox="1"/>
      </xdr:nvSpPr>
      <xdr:spPr>
        <a:xfrm>
          <a:off x="119005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698" name="n_4mainValue【公民館】&#10;有形固定資産減価償却率">
          <a:extLst>
            <a:ext uri="{FF2B5EF4-FFF2-40B4-BE49-F238E27FC236}">
              <a16:creationId xmlns:a16="http://schemas.microsoft.com/office/drawing/2014/main" id="{998A0A99-9ADF-4B61-95FF-1DF6DEBE0080}"/>
            </a:ext>
          </a:extLst>
        </xdr:cNvPr>
        <xdr:cNvSpPr txBox="1"/>
      </xdr:nvSpPr>
      <xdr:spPr>
        <a:xfrm>
          <a:off x="1110298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A1461CB-5E33-4935-A5C8-E84EA00713B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CA85DC18-41B1-4FCF-9DD4-B636C4B11C0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AE7C94D0-EC03-429F-B82B-80465C2C35D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5002BE9C-0588-4F93-8948-9256F47DBAF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33252EE4-EFF2-400A-8AE6-282164D040C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C327F540-397A-44B2-B3CC-75B4BBD997B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947B789-6683-4AC8-8FDC-1B334DE0886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2F3F788E-F900-45EA-B7BF-BBB3BCE3445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D1E66901-8E79-4C7E-A889-A33EF45A858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B59751BA-3107-4C06-90DB-4937AB14C75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86F5A22-3DE0-44B3-B837-949849961CD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8F534E3-C7CE-47AD-977C-41728ABCF89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3111032D-8734-4589-8594-E9E5D4B1D60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41190D7A-C89A-4B31-B943-86596F18E2A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F55A82D7-BA83-40A6-AD6D-8D6C6F033E0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F8DD4230-E78C-4CDB-B74C-7CC58A5EF38E}"/>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31CA6EF2-2C10-4B94-BCD8-46B00193915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A4852D79-C000-41E1-8587-96DAE3746AF0}"/>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7DD19E6B-2F8F-4889-BBA0-78BC13E63A8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FDDCDB38-1892-40A3-AE0D-D5B69BFDEEC3}"/>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152BF63-5D15-4069-BF3E-27D497DB5E0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19CA3248-C3BB-4099-B249-777B0EB6A03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CF0DD75B-D8C3-42A6-92C9-6B9EC3C95B8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445F152D-D43A-4EF0-A4F0-569A50F41570}"/>
            </a:ext>
          </a:extLst>
        </xdr:cNvPr>
        <xdr:cNvCxnSpPr/>
      </xdr:nvCxnSpPr>
      <xdr:spPr>
        <a:xfrm flipV="1">
          <a:off x="19509104" y="16922114"/>
          <a:ext cx="0" cy="133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3C27A89B-2F16-40D0-A482-8BBEA96B9538}"/>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FD981239-35D5-45C1-A5F8-E45715658BE0}"/>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80ADE73D-E7FF-4A33-B1E0-CFE9698E5BCD}"/>
            </a:ext>
          </a:extLst>
        </xdr:cNvPr>
        <xdr:cNvSpPr txBox="1"/>
      </xdr:nvSpPr>
      <xdr:spPr>
        <a:xfrm>
          <a:off x="19547840" y="167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70B39E41-7CDB-4DA3-B3B8-0A2834DF7765}"/>
            </a:ext>
          </a:extLst>
        </xdr:cNvPr>
        <xdr:cNvCxnSpPr/>
      </xdr:nvCxnSpPr>
      <xdr:spPr>
        <a:xfrm>
          <a:off x="194437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780FBF3A-8665-492C-A33A-9DF383FC81EC}"/>
            </a:ext>
          </a:extLst>
        </xdr:cNvPr>
        <xdr:cNvSpPr txBox="1"/>
      </xdr:nvSpPr>
      <xdr:spPr>
        <a:xfrm>
          <a:off x="19547840" y="18112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365ABD82-7724-40DE-9592-5BF88C8C6600}"/>
            </a:ext>
          </a:extLst>
        </xdr:cNvPr>
        <xdr:cNvSpPr/>
      </xdr:nvSpPr>
      <xdr:spPr>
        <a:xfrm>
          <a:off x="19458940" y="181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85095C15-F28E-4D13-B950-0C0E251F6EC5}"/>
            </a:ext>
          </a:extLst>
        </xdr:cNvPr>
        <xdr:cNvSpPr/>
      </xdr:nvSpPr>
      <xdr:spPr>
        <a:xfrm>
          <a:off x="18735040" y="18132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EBD0EA39-D910-4218-8B19-22250B1A15F8}"/>
            </a:ext>
          </a:extLst>
        </xdr:cNvPr>
        <xdr:cNvSpPr/>
      </xdr:nvSpPr>
      <xdr:spPr>
        <a:xfrm>
          <a:off x="17937480" y="181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50F2212C-DD49-4716-AB0C-8D8CF21702BB}"/>
            </a:ext>
          </a:extLst>
        </xdr:cNvPr>
        <xdr:cNvSpPr/>
      </xdr:nvSpPr>
      <xdr:spPr>
        <a:xfrm>
          <a:off x="171627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09486EE1-09E1-420C-A95A-DF4F91AE5B57}"/>
            </a:ext>
          </a:extLst>
        </xdr:cNvPr>
        <xdr:cNvSpPr/>
      </xdr:nvSpPr>
      <xdr:spPr>
        <a:xfrm>
          <a:off x="1638808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DFA4DE4-D7A2-4611-924F-301081F5F91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CE1B5FC5-07C8-411A-B8DB-1D7F2ECE0E5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C20B728-6AB6-4754-BEBD-FCC787CA7FE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565F857-7798-4CB2-B56A-B4EE61A0A48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87B738B-8700-4271-97CB-02BF4E37751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160579</xdr:rowOff>
    </xdr:from>
    <xdr:to>
      <xdr:col>116</xdr:col>
      <xdr:colOff>114300</xdr:colOff>
      <xdr:row>108</xdr:row>
      <xdr:rowOff>90729</xdr:rowOff>
    </xdr:to>
    <xdr:sp macro="" textlink="">
      <xdr:nvSpPr>
        <xdr:cNvPr id="738" name="楕円 737">
          <a:extLst>
            <a:ext uri="{FF2B5EF4-FFF2-40B4-BE49-F238E27FC236}">
              <a16:creationId xmlns:a16="http://schemas.microsoft.com/office/drawing/2014/main" id="{91F7E354-449D-4879-94DC-02D18205ED99}"/>
            </a:ext>
          </a:extLst>
        </xdr:cNvPr>
        <xdr:cNvSpPr/>
      </xdr:nvSpPr>
      <xdr:spPr>
        <a:xfrm>
          <a:off x="19458940" y="18098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119956</xdr:rowOff>
    </xdr:from>
    <xdr:ext cx="469744" cy="259045"/>
    <xdr:sp macro="" textlink="">
      <xdr:nvSpPr>
        <xdr:cNvPr id="739" name="【公民館】&#10;一人当たり面積該当値テキスト">
          <a:extLst>
            <a:ext uri="{FF2B5EF4-FFF2-40B4-BE49-F238E27FC236}">
              <a16:creationId xmlns:a16="http://schemas.microsoft.com/office/drawing/2014/main" id="{EF0B743B-96CB-4786-9B06-538918A99543}"/>
            </a:ext>
          </a:extLst>
        </xdr:cNvPr>
        <xdr:cNvSpPr txBox="1"/>
      </xdr:nvSpPr>
      <xdr:spPr>
        <a:xfrm>
          <a:off x="19547840" y="1788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152654</xdr:rowOff>
    </xdr:from>
    <xdr:to>
      <xdr:col>112</xdr:col>
      <xdr:colOff>38100</xdr:colOff>
      <xdr:row>108</xdr:row>
      <xdr:rowOff>82804</xdr:rowOff>
    </xdr:to>
    <xdr:sp macro="" textlink="">
      <xdr:nvSpPr>
        <xdr:cNvPr id="740" name="楕円 739">
          <a:extLst>
            <a:ext uri="{FF2B5EF4-FFF2-40B4-BE49-F238E27FC236}">
              <a16:creationId xmlns:a16="http://schemas.microsoft.com/office/drawing/2014/main" id="{8D8FD876-3E2F-416E-9574-78E5EF915639}"/>
            </a:ext>
          </a:extLst>
        </xdr:cNvPr>
        <xdr:cNvSpPr/>
      </xdr:nvSpPr>
      <xdr:spPr>
        <a:xfrm>
          <a:off x="18735040" y="18090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32004</xdr:rowOff>
    </xdr:from>
    <xdr:to>
      <xdr:col>116</xdr:col>
      <xdr:colOff>63500</xdr:colOff>
      <xdr:row>108</xdr:row>
      <xdr:rowOff>39929</xdr:rowOff>
    </xdr:to>
    <xdr:cxnSp macro="">
      <xdr:nvCxnSpPr>
        <xdr:cNvPr id="741" name="直線コネクタ 740">
          <a:extLst>
            <a:ext uri="{FF2B5EF4-FFF2-40B4-BE49-F238E27FC236}">
              <a16:creationId xmlns:a16="http://schemas.microsoft.com/office/drawing/2014/main" id="{40276BAD-91F3-4DA1-897F-0CA88E6D9674}"/>
            </a:ext>
          </a:extLst>
        </xdr:cNvPr>
        <xdr:cNvCxnSpPr/>
      </xdr:nvCxnSpPr>
      <xdr:spPr>
        <a:xfrm>
          <a:off x="18778220" y="18137124"/>
          <a:ext cx="73152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147168</xdr:rowOff>
    </xdr:from>
    <xdr:to>
      <xdr:col>107</xdr:col>
      <xdr:colOff>101600</xdr:colOff>
      <xdr:row>108</xdr:row>
      <xdr:rowOff>77318</xdr:rowOff>
    </xdr:to>
    <xdr:sp macro="" textlink="">
      <xdr:nvSpPr>
        <xdr:cNvPr id="742" name="楕円 741">
          <a:extLst>
            <a:ext uri="{FF2B5EF4-FFF2-40B4-BE49-F238E27FC236}">
              <a16:creationId xmlns:a16="http://schemas.microsoft.com/office/drawing/2014/main" id="{7E830D19-28F0-48BE-ABBF-39E02AD489A2}"/>
            </a:ext>
          </a:extLst>
        </xdr:cNvPr>
        <xdr:cNvSpPr/>
      </xdr:nvSpPr>
      <xdr:spPr>
        <a:xfrm>
          <a:off x="17937480" y="18084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26518</xdr:rowOff>
    </xdr:from>
    <xdr:to>
      <xdr:col>111</xdr:col>
      <xdr:colOff>177800</xdr:colOff>
      <xdr:row>108</xdr:row>
      <xdr:rowOff>32004</xdr:rowOff>
    </xdr:to>
    <xdr:cxnSp macro="">
      <xdr:nvCxnSpPr>
        <xdr:cNvPr id="743" name="直線コネクタ 742">
          <a:extLst>
            <a:ext uri="{FF2B5EF4-FFF2-40B4-BE49-F238E27FC236}">
              <a16:creationId xmlns:a16="http://schemas.microsoft.com/office/drawing/2014/main" id="{E8A3F624-E030-4073-96DD-EDA38DD04BB1}"/>
            </a:ext>
          </a:extLst>
        </xdr:cNvPr>
        <xdr:cNvCxnSpPr/>
      </xdr:nvCxnSpPr>
      <xdr:spPr>
        <a:xfrm>
          <a:off x="17988280" y="18131638"/>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146862</xdr:rowOff>
    </xdr:from>
    <xdr:to>
      <xdr:col>102</xdr:col>
      <xdr:colOff>165100</xdr:colOff>
      <xdr:row>108</xdr:row>
      <xdr:rowOff>77012</xdr:rowOff>
    </xdr:to>
    <xdr:sp macro="" textlink="">
      <xdr:nvSpPr>
        <xdr:cNvPr id="744" name="楕円 743">
          <a:extLst>
            <a:ext uri="{FF2B5EF4-FFF2-40B4-BE49-F238E27FC236}">
              <a16:creationId xmlns:a16="http://schemas.microsoft.com/office/drawing/2014/main" id="{BC060D87-00BE-4F92-99B7-A90D8B28CB40}"/>
            </a:ext>
          </a:extLst>
        </xdr:cNvPr>
        <xdr:cNvSpPr/>
      </xdr:nvSpPr>
      <xdr:spPr>
        <a:xfrm>
          <a:off x="17162780" y="18084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26212</xdr:rowOff>
    </xdr:from>
    <xdr:to>
      <xdr:col>107</xdr:col>
      <xdr:colOff>50800</xdr:colOff>
      <xdr:row>108</xdr:row>
      <xdr:rowOff>26518</xdr:rowOff>
    </xdr:to>
    <xdr:cxnSp macro="">
      <xdr:nvCxnSpPr>
        <xdr:cNvPr id="745" name="直線コネクタ 744">
          <a:extLst>
            <a:ext uri="{FF2B5EF4-FFF2-40B4-BE49-F238E27FC236}">
              <a16:creationId xmlns:a16="http://schemas.microsoft.com/office/drawing/2014/main" id="{6EADA51F-94AD-4A51-862D-5D5A457FC336}"/>
            </a:ext>
          </a:extLst>
        </xdr:cNvPr>
        <xdr:cNvCxnSpPr/>
      </xdr:nvCxnSpPr>
      <xdr:spPr>
        <a:xfrm>
          <a:off x="17213580" y="18131332"/>
          <a:ext cx="7747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148310</xdr:rowOff>
    </xdr:from>
    <xdr:to>
      <xdr:col>98</xdr:col>
      <xdr:colOff>38100</xdr:colOff>
      <xdr:row>108</xdr:row>
      <xdr:rowOff>78460</xdr:rowOff>
    </xdr:to>
    <xdr:sp macro="" textlink="">
      <xdr:nvSpPr>
        <xdr:cNvPr id="746" name="楕円 745">
          <a:extLst>
            <a:ext uri="{FF2B5EF4-FFF2-40B4-BE49-F238E27FC236}">
              <a16:creationId xmlns:a16="http://schemas.microsoft.com/office/drawing/2014/main" id="{0B6A1F67-ADB8-4835-A9C2-0E541D34DE39}"/>
            </a:ext>
          </a:extLst>
        </xdr:cNvPr>
        <xdr:cNvSpPr/>
      </xdr:nvSpPr>
      <xdr:spPr>
        <a:xfrm>
          <a:off x="16388080" y="1808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26212</xdr:rowOff>
    </xdr:from>
    <xdr:to>
      <xdr:col>102</xdr:col>
      <xdr:colOff>114300</xdr:colOff>
      <xdr:row>108</xdr:row>
      <xdr:rowOff>27660</xdr:rowOff>
    </xdr:to>
    <xdr:cxnSp macro="">
      <xdr:nvCxnSpPr>
        <xdr:cNvPr id="747" name="直線コネクタ 746">
          <a:extLst>
            <a:ext uri="{FF2B5EF4-FFF2-40B4-BE49-F238E27FC236}">
              <a16:creationId xmlns:a16="http://schemas.microsoft.com/office/drawing/2014/main" id="{5F361596-5C95-4940-A91F-483375917912}"/>
            </a:ext>
          </a:extLst>
        </xdr:cNvPr>
        <xdr:cNvCxnSpPr/>
      </xdr:nvCxnSpPr>
      <xdr:spPr>
        <a:xfrm flipV="1">
          <a:off x="16431260" y="18131332"/>
          <a:ext cx="78232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8E5CF824-503F-4E7B-8DAD-039535F13F69}"/>
            </a:ext>
          </a:extLst>
        </xdr:cNvPr>
        <xdr:cNvSpPr txBox="1"/>
      </xdr:nvSpPr>
      <xdr:spPr>
        <a:xfrm>
          <a:off x="18561127" y="182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22668317-5D23-4AD2-B967-F238296505AE}"/>
            </a:ext>
          </a:extLst>
        </xdr:cNvPr>
        <xdr:cNvSpPr txBox="1"/>
      </xdr:nvSpPr>
      <xdr:spPr>
        <a:xfrm>
          <a:off x="1777626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4B718F7C-611E-4BC0-AFFF-803AF0063AC2}"/>
            </a:ext>
          </a:extLst>
        </xdr:cNvPr>
        <xdr:cNvSpPr txBox="1"/>
      </xdr:nvSpPr>
      <xdr:spPr>
        <a:xfrm>
          <a:off x="170015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49C83EBF-8742-4B01-8120-92EEB32AFA64}"/>
            </a:ext>
          </a:extLst>
        </xdr:cNvPr>
        <xdr:cNvSpPr txBox="1"/>
      </xdr:nvSpPr>
      <xdr:spPr>
        <a:xfrm>
          <a:off x="162268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99331</xdr:rowOff>
    </xdr:from>
    <xdr:ext cx="469744" cy="259045"/>
    <xdr:sp macro="" textlink="">
      <xdr:nvSpPr>
        <xdr:cNvPr id="752" name="n_1mainValue【公民館】&#10;一人当たり面積">
          <a:extLst>
            <a:ext uri="{FF2B5EF4-FFF2-40B4-BE49-F238E27FC236}">
              <a16:creationId xmlns:a16="http://schemas.microsoft.com/office/drawing/2014/main" id="{A67D9586-B0F5-46C2-8C27-366007ABFE22}"/>
            </a:ext>
          </a:extLst>
        </xdr:cNvPr>
        <xdr:cNvSpPr txBox="1"/>
      </xdr:nvSpPr>
      <xdr:spPr>
        <a:xfrm>
          <a:off x="185611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93845</xdr:rowOff>
    </xdr:from>
    <xdr:ext cx="469744" cy="259045"/>
    <xdr:sp macro="" textlink="">
      <xdr:nvSpPr>
        <xdr:cNvPr id="753" name="n_2mainValue【公民館】&#10;一人当たり面積">
          <a:extLst>
            <a:ext uri="{FF2B5EF4-FFF2-40B4-BE49-F238E27FC236}">
              <a16:creationId xmlns:a16="http://schemas.microsoft.com/office/drawing/2014/main" id="{4ADEE68E-269A-41F9-A5DE-B33839050AB6}"/>
            </a:ext>
          </a:extLst>
        </xdr:cNvPr>
        <xdr:cNvSpPr txBox="1"/>
      </xdr:nvSpPr>
      <xdr:spPr>
        <a:xfrm>
          <a:off x="17776267" y="178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93539</xdr:rowOff>
    </xdr:from>
    <xdr:ext cx="469744" cy="259045"/>
    <xdr:sp macro="" textlink="">
      <xdr:nvSpPr>
        <xdr:cNvPr id="754" name="n_3mainValue【公民館】&#10;一人当たり面積">
          <a:extLst>
            <a:ext uri="{FF2B5EF4-FFF2-40B4-BE49-F238E27FC236}">
              <a16:creationId xmlns:a16="http://schemas.microsoft.com/office/drawing/2014/main" id="{82B9C08F-CC77-47ED-8ADE-97CF4E1A94C3}"/>
            </a:ext>
          </a:extLst>
        </xdr:cNvPr>
        <xdr:cNvSpPr txBox="1"/>
      </xdr:nvSpPr>
      <xdr:spPr>
        <a:xfrm>
          <a:off x="17001567" y="178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94987</xdr:rowOff>
    </xdr:from>
    <xdr:ext cx="469744" cy="259045"/>
    <xdr:sp macro="" textlink="">
      <xdr:nvSpPr>
        <xdr:cNvPr id="755" name="n_4mainValue【公民館】&#10;一人当たり面積">
          <a:extLst>
            <a:ext uri="{FF2B5EF4-FFF2-40B4-BE49-F238E27FC236}">
              <a16:creationId xmlns:a16="http://schemas.microsoft.com/office/drawing/2014/main" id="{3A00379A-C2C7-4970-B17A-EBC51FBFD4E2}"/>
            </a:ext>
          </a:extLst>
        </xdr:cNvPr>
        <xdr:cNvSpPr txBox="1"/>
      </xdr:nvSpPr>
      <xdr:spPr>
        <a:xfrm>
          <a:off x="16226867" y="178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A96C8D1C-F48B-4D8E-99F4-4DBFE701ADB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B25F8A0B-190A-43FF-A08A-399397279CD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69BC499-442D-4B82-8EF0-098BC93D058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公民館の有形固定資産減価償却率が</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％と、類似団体の</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％を大きく上回っている。村内の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公民館の内、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公民館の老朽化が著しい。本村は千曲川・金峰山川に沿って集落が立地しており、集落分布が細長く、点在している集落があるため、公民館の一人当たり面積が大きくなっている。村内に２つある小学校を統合することを検討しており、小学校の建物や跡地等を有効利用することと合わせて、公民館の更新も検討していく。他の数値では、橋りょう・トンネルの一人当たり有形固定資産額が類似団体を上回っている。これも、本村の集落が川に沿って点在しているため橋りょう数が多くなっており、災害対策を考慮すると橋りょう数が多くなるのはやむを得ない。橋りょう・トンネルの有形固定資産減価償却率は類似団体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％低く、この程度を維持できるよう更新を行っていく。保育所については、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つの保育所を統合したことにより、有形固定資産減価償却率が減り、一人当たり面積も減少している。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7D4923-8AFB-4E81-B0BF-C2854383DE7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C27012-3DD5-496B-897D-0C9406428F1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088D8A-E49B-4EE6-983A-535B25A69B0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9CC42D-32E8-48D0-93B6-9468FC79104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0C7636-C6B7-46D3-911C-96F5F95A9EB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A0E3E5-4349-4404-8147-8B346EC3B81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C6EC0A-4C97-4679-9213-19CDAFA462D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887C95-653F-457F-9E42-A53D9021C67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8560DE-0E8E-4E49-9EED-D1611297A8E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79DA25-A660-47DB-8325-45989DCD88B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BDD292-4B7A-4440-9C58-A816F5F19A4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307705-2FDF-4EF2-8C44-485816F6786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F30810-523C-4715-9942-CD0B44E7E56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4D145-7C94-414A-9C54-752A2AC78E3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052431-E6D7-44BD-AD58-2DBEAD26B0F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875C156-AE46-4723-B79C-A7A06BC168C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C40BB3-374B-44E6-A164-E11D5B6C931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BF74EB-76AA-4D8D-A817-24B82EDE88A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1B0FA6-6DE2-4F7F-86E0-230987C1513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9A0FC0-BDB4-4832-9BB7-9F211F869E5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9A715C-A3D2-4706-B6D0-8E7390A5DE5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8980A3-04F4-459D-A2C6-4F8D7F4419F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CDCE14-8515-425B-BB94-36A5FF0B5BD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E9BD10-4694-48EE-A756-5A15FEFB14E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A2C4C8-F315-45E2-A0B3-3F9964C20BB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B35B00-687F-4EB2-B691-914554D6120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19298A-0A9D-4AD2-9F68-188345025B5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4821DF-2873-412F-AA80-B3FE9C9D928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6F75A8-B229-4C56-9BCE-56443A2D521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4544EF-0B69-41E6-9BF7-34DA04622F4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623924-A057-42C0-976A-C80DDECAA4B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D1E092-88AD-47E4-88CF-22C368F910F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1AFEE6-C992-46FF-8338-1A8E761AE8C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A83758-99BD-4BC3-8EFF-37D4639AC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DEF364-3EDB-4779-A201-2DDEACBA486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DCFBBC-83B1-47C8-B673-27E257E7E0E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C4BE80-BA07-45BF-8BAF-0D19A74E647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6F923D-5005-4078-9B2A-B0B6A522497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E43071-EC16-438E-8173-615A48310EC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50011E-E206-4379-A2FB-85122875052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395518-9360-4996-A3C8-8BBC70CD655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6D53E0-D680-4B33-A5E4-5A4F7B15BBD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88B06C-F1D6-4C4F-B23F-65F1C90C1A5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A672AAF-EA0D-4858-BD51-388A801BF8A8}"/>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4D2C8E-D827-49AA-9BB2-B70ADB970A3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33FB9B-233A-42EA-A23A-6C7E36C077B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E68277A-5757-4D6F-B232-0207019CEBF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EFBB9F0-D87A-48A3-99B7-CAA0CE688BE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B6EBDB-2D52-4029-A8E4-94FEA794FB1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B5F5900-F4EC-4A48-896D-2928ADECCD9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E41701C-7BAB-4AE3-8D89-770B5C7F0C2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C76D299-FA16-4273-96B3-3DBF2775D6EF}"/>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587596-8692-46FE-A717-71DAD4E4E0B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367463B0-3611-494F-B7C9-9B385503A64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49040C6-5896-489D-A50F-824F8D2F99FC}"/>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ABF17CE-72BB-4506-8F90-B26153B607D8}"/>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315595CF-2231-46B0-AFE5-7FE87219C03E}"/>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BA3FF51-1B83-40A4-B41B-E936B1D06173}"/>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41F1863D-9115-446C-ABAA-85338D55CFE6}"/>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54F2DCE8-C80C-422F-A20F-B68876F17BFF}"/>
            </a:ext>
          </a:extLst>
        </xdr:cNvPr>
        <xdr:cNvSpPr txBox="1"/>
      </xdr:nvSpPr>
      <xdr:spPr>
        <a:xfrm>
          <a:off x="412496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B7901D50-C021-4EBE-AE6B-D992779E0A4A}"/>
            </a:ext>
          </a:extLst>
        </xdr:cNvPr>
        <xdr:cNvSpPr/>
      </xdr:nvSpPr>
      <xdr:spPr>
        <a:xfrm>
          <a:off x="403606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72E819A9-B441-4412-B298-16C51B4A13A1}"/>
            </a:ext>
          </a:extLst>
        </xdr:cNvPr>
        <xdr:cNvSpPr/>
      </xdr:nvSpPr>
      <xdr:spPr>
        <a:xfrm>
          <a:off x="3312160" y="612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8564163E-FD09-448F-84C5-D1215571E6C9}"/>
            </a:ext>
          </a:extLst>
        </xdr:cNvPr>
        <xdr:cNvSpPr/>
      </xdr:nvSpPr>
      <xdr:spPr>
        <a:xfrm>
          <a:off x="2514600" y="610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C8F57FF7-B483-4465-84AD-90208537F9CA}"/>
            </a:ext>
          </a:extLst>
        </xdr:cNvPr>
        <xdr:cNvSpPr/>
      </xdr:nvSpPr>
      <xdr:spPr>
        <a:xfrm>
          <a:off x="17399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981FA478-0C21-4955-A1A6-BD8F57A4368E}"/>
            </a:ext>
          </a:extLst>
        </xdr:cNvPr>
        <xdr:cNvSpPr/>
      </xdr:nvSpPr>
      <xdr:spPr>
        <a:xfrm>
          <a:off x="965200" y="603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848C07D-BB23-41B4-B05A-CABBAED9790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2594CC-7CE4-4222-ABDE-17CBB64A1B0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28EFB6-228A-45A3-85CC-A077E76D587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2E8266-3481-4899-B9D6-259992744AF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A5A8B6-4765-4E4A-A4D3-5FE91875B72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2" name="楕円 71">
          <a:extLst>
            <a:ext uri="{FF2B5EF4-FFF2-40B4-BE49-F238E27FC236}">
              <a16:creationId xmlns:a16="http://schemas.microsoft.com/office/drawing/2014/main" id="{00C8C355-DF07-4523-8B64-81E23DE3CC60}"/>
            </a:ext>
          </a:extLst>
        </xdr:cNvPr>
        <xdr:cNvSpPr/>
      </xdr:nvSpPr>
      <xdr:spPr>
        <a:xfrm>
          <a:off x="4036060" y="618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3" name="【図書館】&#10;有形固定資産減価償却率該当値テキスト">
          <a:extLst>
            <a:ext uri="{FF2B5EF4-FFF2-40B4-BE49-F238E27FC236}">
              <a16:creationId xmlns:a16="http://schemas.microsoft.com/office/drawing/2014/main" id="{D2D85E84-BE3F-42C9-AF96-93ACE7C8E0F1}"/>
            </a:ext>
          </a:extLst>
        </xdr:cNvPr>
        <xdr:cNvSpPr txBox="1"/>
      </xdr:nvSpPr>
      <xdr:spPr>
        <a:xfrm>
          <a:off x="412496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125730</xdr:rowOff>
    </xdr:from>
    <xdr:to>
      <xdr:col>20</xdr:col>
      <xdr:colOff>38100</xdr:colOff>
      <xdr:row>37</xdr:row>
      <xdr:rowOff>55880</xdr:rowOff>
    </xdr:to>
    <xdr:sp macro="" textlink="">
      <xdr:nvSpPr>
        <xdr:cNvPr id="74" name="楕円 73">
          <a:extLst>
            <a:ext uri="{FF2B5EF4-FFF2-40B4-BE49-F238E27FC236}">
              <a16:creationId xmlns:a16="http://schemas.microsoft.com/office/drawing/2014/main" id="{46738938-BC99-460D-B740-14257148D61F}"/>
            </a:ext>
          </a:extLst>
        </xdr:cNvPr>
        <xdr:cNvSpPr/>
      </xdr:nvSpPr>
      <xdr:spPr>
        <a:xfrm>
          <a:off x="3312160" y="6160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5080</xdr:rowOff>
    </xdr:from>
    <xdr:to>
      <xdr:col>24</xdr:col>
      <xdr:colOff>63500</xdr:colOff>
      <xdr:row>37</xdr:row>
      <xdr:rowOff>34290</xdr:rowOff>
    </xdr:to>
    <xdr:cxnSp macro="">
      <xdr:nvCxnSpPr>
        <xdr:cNvPr id="75" name="直線コネクタ 74">
          <a:extLst>
            <a:ext uri="{FF2B5EF4-FFF2-40B4-BE49-F238E27FC236}">
              <a16:creationId xmlns:a16="http://schemas.microsoft.com/office/drawing/2014/main" id="{3DD71F6D-20AC-4B2A-A1A1-F68B17F43AC8}"/>
            </a:ext>
          </a:extLst>
        </xdr:cNvPr>
        <xdr:cNvCxnSpPr/>
      </xdr:nvCxnSpPr>
      <xdr:spPr>
        <a:xfrm>
          <a:off x="3355340" y="6207760"/>
          <a:ext cx="73152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107950</xdr:rowOff>
    </xdr:from>
    <xdr:to>
      <xdr:col>15</xdr:col>
      <xdr:colOff>101600</xdr:colOff>
      <xdr:row>37</xdr:row>
      <xdr:rowOff>38100</xdr:rowOff>
    </xdr:to>
    <xdr:sp macro="" textlink="">
      <xdr:nvSpPr>
        <xdr:cNvPr id="76" name="楕円 75">
          <a:extLst>
            <a:ext uri="{FF2B5EF4-FFF2-40B4-BE49-F238E27FC236}">
              <a16:creationId xmlns:a16="http://schemas.microsoft.com/office/drawing/2014/main" id="{694ED3A9-873C-4F5D-80FE-25B024E8A130}"/>
            </a:ext>
          </a:extLst>
        </xdr:cNvPr>
        <xdr:cNvSpPr/>
      </xdr:nvSpPr>
      <xdr:spPr>
        <a:xfrm>
          <a:off x="2514600" y="6142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158750</xdr:rowOff>
    </xdr:from>
    <xdr:to>
      <xdr:col>19</xdr:col>
      <xdr:colOff>177800</xdr:colOff>
      <xdr:row>37</xdr:row>
      <xdr:rowOff>5080</xdr:rowOff>
    </xdr:to>
    <xdr:cxnSp macro="">
      <xdr:nvCxnSpPr>
        <xdr:cNvPr id="77" name="直線コネクタ 76">
          <a:extLst>
            <a:ext uri="{FF2B5EF4-FFF2-40B4-BE49-F238E27FC236}">
              <a16:creationId xmlns:a16="http://schemas.microsoft.com/office/drawing/2014/main" id="{72C78E03-31B8-4F30-A002-229AA1C4317D}"/>
            </a:ext>
          </a:extLst>
        </xdr:cNvPr>
        <xdr:cNvCxnSpPr/>
      </xdr:nvCxnSpPr>
      <xdr:spPr>
        <a:xfrm>
          <a:off x="2565400" y="619379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91440</xdr:rowOff>
    </xdr:from>
    <xdr:to>
      <xdr:col>10</xdr:col>
      <xdr:colOff>165100</xdr:colOff>
      <xdr:row>37</xdr:row>
      <xdr:rowOff>21590</xdr:rowOff>
    </xdr:to>
    <xdr:sp macro="" textlink="">
      <xdr:nvSpPr>
        <xdr:cNvPr id="78" name="楕円 77">
          <a:extLst>
            <a:ext uri="{FF2B5EF4-FFF2-40B4-BE49-F238E27FC236}">
              <a16:creationId xmlns:a16="http://schemas.microsoft.com/office/drawing/2014/main" id="{59E6ED69-6123-4BB2-A74A-91F39C0389C7}"/>
            </a:ext>
          </a:extLst>
        </xdr:cNvPr>
        <xdr:cNvSpPr/>
      </xdr:nvSpPr>
      <xdr:spPr>
        <a:xfrm>
          <a:off x="1739900" y="6126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142240</xdr:rowOff>
    </xdr:from>
    <xdr:to>
      <xdr:col>15</xdr:col>
      <xdr:colOff>50800</xdr:colOff>
      <xdr:row>36</xdr:row>
      <xdr:rowOff>158750</xdr:rowOff>
    </xdr:to>
    <xdr:cxnSp macro="">
      <xdr:nvCxnSpPr>
        <xdr:cNvPr id="79" name="直線コネクタ 78">
          <a:extLst>
            <a:ext uri="{FF2B5EF4-FFF2-40B4-BE49-F238E27FC236}">
              <a16:creationId xmlns:a16="http://schemas.microsoft.com/office/drawing/2014/main" id="{8DFC1DF7-EBF5-4625-8C59-9113EF63841C}"/>
            </a:ext>
          </a:extLst>
        </xdr:cNvPr>
        <xdr:cNvCxnSpPr/>
      </xdr:nvCxnSpPr>
      <xdr:spPr>
        <a:xfrm>
          <a:off x="1790700" y="617728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50800</xdr:rowOff>
    </xdr:from>
    <xdr:to>
      <xdr:col>6</xdr:col>
      <xdr:colOff>38100</xdr:colOff>
      <xdr:row>36</xdr:row>
      <xdr:rowOff>152400</xdr:rowOff>
    </xdr:to>
    <xdr:sp macro="" textlink="">
      <xdr:nvSpPr>
        <xdr:cNvPr id="80" name="楕円 79">
          <a:extLst>
            <a:ext uri="{FF2B5EF4-FFF2-40B4-BE49-F238E27FC236}">
              <a16:creationId xmlns:a16="http://schemas.microsoft.com/office/drawing/2014/main" id="{E88DD870-2469-4C26-B2CB-B03B35BCF16D}"/>
            </a:ext>
          </a:extLst>
        </xdr:cNvPr>
        <xdr:cNvSpPr/>
      </xdr:nvSpPr>
      <xdr:spPr>
        <a:xfrm>
          <a:off x="965200" y="6085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101600</xdr:rowOff>
    </xdr:from>
    <xdr:to>
      <xdr:col>10</xdr:col>
      <xdr:colOff>114300</xdr:colOff>
      <xdr:row>36</xdr:row>
      <xdr:rowOff>142240</xdr:rowOff>
    </xdr:to>
    <xdr:cxnSp macro="">
      <xdr:nvCxnSpPr>
        <xdr:cNvPr id="81" name="直線コネクタ 80">
          <a:extLst>
            <a:ext uri="{FF2B5EF4-FFF2-40B4-BE49-F238E27FC236}">
              <a16:creationId xmlns:a16="http://schemas.microsoft.com/office/drawing/2014/main" id="{B7687F08-804C-43A4-A88D-844383E4B4CF}"/>
            </a:ext>
          </a:extLst>
        </xdr:cNvPr>
        <xdr:cNvCxnSpPr/>
      </xdr:nvCxnSpPr>
      <xdr:spPr>
        <a:xfrm>
          <a:off x="1008380" y="6136640"/>
          <a:ext cx="78232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8313D246-3084-470A-BE10-E0B0C1C881AB}"/>
            </a:ext>
          </a:extLst>
        </xdr:cNvPr>
        <xdr:cNvSpPr txBox="1"/>
      </xdr:nvSpPr>
      <xdr:spPr>
        <a:xfrm>
          <a:off x="317056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AD73C26E-4963-4E91-82AC-1574C71B2C00}"/>
            </a:ext>
          </a:extLst>
        </xdr:cNvPr>
        <xdr:cNvSpPr txBox="1"/>
      </xdr:nvSpPr>
      <xdr:spPr>
        <a:xfrm>
          <a:off x="238570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630EE623-116D-414C-8FEF-0D223B55A791}"/>
            </a:ext>
          </a:extLst>
        </xdr:cNvPr>
        <xdr:cNvSpPr txBox="1"/>
      </xdr:nvSpPr>
      <xdr:spPr>
        <a:xfrm>
          <a:off x="161100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9507CCB6-C760-4674-8083-7ADB2D627670}"/>
            </a:ext>
          </a:extLst>
        </xdr:cNvPr>
        <xdr:cNvSpPr txBox="1"/>
      </xdr:nvSpPr>
      <xdr:spPr>
        <a:xfrm>
          <a:off x="83630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47007</xdr:rowOff>
    </xdr:from>
    <xdr:ext cx="405111" cy="259045"/>
    <xdr:sp macro="" textlink="">
      <xdr:nvSpPr>
        <xdr:cNvPr id="86" name="n_1mainValue【図書館】&#10;有形固定資産減価償却率">
          <a:extLst>
            <a:ext uri="{FF2B5EF4-FFF2-40B4-BE49-F238E27FC236}">
              <a16:creationId xmlns:a16="http://schemas.microsoft.com/office/drawing/2014/main" id="{CE803D58-1C4A-4142-9794-EDCC746B2D05}"/>
            </a:ext>
          </a:extLst>
        </xdr:cNvPr>
        <xdr:cNvSpPr txBox="1"/>
      </xdr:nvSpPr>
      <xdr:spPr>
        <a:xfrm>
          <a:off x="3170564"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29227</xdr:rowOff>
    </xdr:from>
    <xdr:ext cx="405111" cy="259045"/>
    <xdr:sp macro="" textlink="">
      <xdr:nvSpPr>
        <xdr:cNvPr id="87" name="n_2mainValue【図書館】&#10;有形固定資産減価償却率">
          <a:extLst>
            <a:ext uri="{FF2B5EF4-FFF2-40B4-BE49-F238E27FC236}">
              <a16:creationId xmlns:a16="http://schemas.microsoft.com/office/drawing/2014/main" id="{B2133735-DF54-4243-98B4-B71131104A1F}"/>
            </a:ext>
          </a:extLst>
        </xdr:cNvPr>
        <xdr:cNvSpPr txBox="1"/>
      </xdr:nvSpPr>
      <xdr:spPr>
        <a:xfrm>
          <a:off x="238570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12717</xdr:rowOff>
    </xdr:from>
    <xdr:ext cx="405111" cy="259045"/>
    <xdr:sp macro="" textlink="">
      <xdr:nvSpPr>
        <xdr:cNvPr id="88" name="n_3mainValue【図書館】&#10;有形固定資産減価償却率">
          <a:extLst>
            <a:ext uri="{FF2B5EF4-FFF2-40B4-BE49-F238E27FC236}">
              <a16:creationId xmlns:a16="http://schemas.microsoft.com/office/drawing/2014/main" id="{49B40F13-9F2C-4586-BE69-D42127CFECA7}"/>
            </a:ext>
          </a:extLst>
        </xdr:cNvPr>
        <xdr:cNvSpPr txBox="1"/>
      </xdr:nvSpPr>
      <xdr:spPr>
        <a:xfrm>
          <a:off x="161100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9" name="n_4mainValue【図書館】&#10;有形固定資産減価償却率">
          <a:extLst>
            <a:ext uri="{FF2B5EF4-FFF2-40B4-BE49-F238E27FC236}">
              <a16:creationId xmlns:a16="http://schemas.microsoft.com/office/drawing/2014/main" id="{950CEA45-44CF-4075-8EDF-CFC731D9A640}"/>
            </a:ext>
          </a:extLst>
        </xdr:cNvPr>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E43B9FD7-D81B-475E-84F7-F2D0208E1D8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C7262D08-4290-4517-9976-16E9710FA9F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FB7F336-9CC7-4196-AA7B-3DA7DC3827F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D493FA59-F400-40B2-8A1B-33350E6578C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252EDB5-CDE1-4B95-959F-4B386A54D47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C1A1CE0-8C71-4844-A7A4-02359232478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8C09331-4CBA-4139-B1C8-5DAD9FC18A4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98F8753-2324-4158-91B7-431FB82819E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4BAD3E2-2104-4D1C-8223-69F2790A72CA}"/>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638C7ED3-A8E2-4F2F-87D0-277CB1C2893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271E1647-A205-4683-B8D3-7BD1A497B29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A6D21EE4-7AE4-441F-9B83-B62B193493C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81C12818-7290-4096-B7A7-0AC62CFB1D6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0B3B69DB-9099-443A-BB7E-EA0B6E9D1EA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81D9359D-C4C9-4A3A-9716-9004F628506E}"/>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684B595F-BBE8-461C-AA7E-D92058697756}"/>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30D2890D-0C2A-4E35-910B-B120279EB09C}"/>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1F338BBD-434C-4367-B773-75A725759898}"/>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68E760F-178C-463A-A0A4-F04F81D2B2E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58B7381-7FEC-4B10-9D17-0438FAF03E2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E7F9E0A0-2413-4B12-87C0-0C8C5A493B4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3BFB806F-9FC2-4735-8FFD-ABF9D75814BC}"/>
            </a:ext>
          </a:extLst>
        </xdr:cNvPr>
        <xdr:cNvCxnSpPr/>
      </xdr:nvCxnSpPr>
      <xdr:spPr>
        <a:xfrm flipV="1">
          <a:off x="9219565" y="5644896"/>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41899026-F843-45F8-AA91-9AF933A1C058}"/>
            </a:ext>
          </a:extLst>
        </xdr:cNvPr>
        <xdr:cNvSpPr txBox="1"/>
      </xdr:nvSpPr>
      <xdr:spPr>
        <a:xfrm>
          <a:off x="9258300"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1FD798AA-AF10-4AA5-AD27-8E534BDE525D}"/>
            </a:ext>
          </a:extLst>
        </xdr:cNvPr>
        <xdr:cNvCxnSpPr/>
      </xdr:nvCxnSpPr>
      <xdr:spPr>
        <a:xfrm>
          <a:off x="9154160" y="700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B084867A-0972-4AB9-A364-BA5DBC1D051A}"/>
            </a:ext>
          </a:extLst>
        </xdr:cNvPr>
        <xdr:cNvSpPr txBox="1"/>
      </xdr:nvSpPr>
      <xdr:spPr>
        <a:xfrm>
          <a:off x="9258300" y="54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914A2198-88EA-4B1A-AD61-FA50EB97EE06}"/>
            </a:ext>
          </a:extLst>
        </xdr:cNvPr>
        <xdr:cNvCxnSpPr/>
      </xdr:nvCxnSpPr>
      <xdr:spPr>
        <a:xfrm>
          <a:off x="9154160" y="5644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B9643615-8795-469C-B9CF-58846B361F3A}"/>
            </a:ext>
          </a:extLst>
        </xdr:cNvPr>
        <xdr:cNvSpPr txBox="1"/>
      </xdr:nvSpPr>
      <xdr:spPr>
        <a:xfrm>
          <a:off x="9258300" y="6358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92A5FFAC-6270-4333-A4A3-81DAD8075341}"/>
            </a:ext>
          </a:extLst>
        </xdr:cNvPr>
        <xdr:cNvSpPr/>
      </xdr:nvSpPr>
      <xdr:spPr>
        <a:xfrm>
          <a:off x="9192260" y="6503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28993C0B-2875-4C27-ACF6-AD3909D31326}"/>
            </a:ext>
          </a:extLst>
        </xdr:cNvPr>
        <xdr:cNvSpPr/>
      </xdr:nvSpPr>
      <xdr:spPr>
        <a:xfrm>
          <a:off x="84455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09A0DEE8-E51C-4F3A-AB7E-60849D1C8D7B}"/>
            </a:ext>
          </a:extLst>
        </xdr:cNvPr>
        <xdr:cNvSpPr/>
      </xdr:nvSpPr>
      <xdr:spPr>
        <a:xfrm>
          <a:off x="7670800" y="6436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20635F16-1D37-4AF1-82A7-76B74DA9C330}"/>
            </a:ext>
          </a:extLst>
        </xdr:cNvPr>
        <xdr:cNvSpPr/>
      </xdr:nvSpPr>
      <xdr:spPr>
        <a:xfrm>
          <a:off x="6873240" y="64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26AEE347-C9AB-410E-AED7-B4FD3BBD6C87}"/>
            </a:ext>
          </a:extLst>
        </xdr:cNvPr>
        <xdr:cNvSpPr/>
      </xdr:nvSpPr>
      <xdr:spPr>
        <a:xfrm>
          <a:off x="60985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2AEEB4-4CED-476D-BE9C-A8623AEC0FB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D9802C-95B1-4D7E-AF52-5B7D48A8A13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BF02070-B6F9-4058-8226-3DC984B6613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9E1CB1-EFD2-4D48-903D-81652DB9559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A622B3-909E-49AD-B8C6-C23CA485B0F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155702</xdr:rowOff>
    </xdr:from>
    <xdr:to>
      <xdr:col>55</xdr:col>
      <xdr:colOff>50800</xdr:colOff>
      <xdr:row>40</xdr:row>
      <xdr:rowOff>85852</xdr:rowOff>
    </xdr:to>
    <xdr:sp macro="" textlink="">
      <xdr:nvSpPr>
        <xdr:cNvPr id="127" name="楕円 126">
          <a:extLst>
            <a:ext uri="{FF2B5EF4-FFF2-40B4-BE49-F238E27FC236}">
              <a16:creationId xmlns:a16="http://schemas.microsoft.com/office/drawing/2014/main" id="{F2E95346-01E9-42F3-816B-D1B5B13F67CE}"/>
            </a:ext>
          </a:extLst>
        </xdr:cNvPr>
        <xdr:cNvSpPr/>
      </xdr:nvSpPr>
      <xdr:spPr>
        <a:xfrm>
          <a:off x="9192260" y="6693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134129</xdr:rowOff>
    </xdr:from>
    <xdr:ext cx="469744" cy="259045"/>
    <xdr:sp macro="" textlink="">
      <xdr:nvSpPr>
        <xdr:cNvPr id="128" name="【図書館】&#10;一人当たり面積該当値テキスト">
          <a:extLst>
            <a:ext uri="{FF2B5EF4-FFF2-40B4-BE49-F238E27FC236}">
              <a16:creationId xmlns:a16="http://schemas.microsoft.com/office/drawing/2014/main" id="{8E0D0DF2-CF01-4C2F-ABCD-181781B5D520}"/>
            </a:ext>
          </a:extLst>
        </xdr:cNvPr>
        <xdr:cNvSpPr txBox="1"/>
      </xdr:nvSpPr>
      <xdr:spPr>
        <a:xfrm>
          <a:off x="9258300"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9" name="楕円 128">
          <a:extLst>
            <a:ext uri="{FF2B5EF4-FFF2-40B4-BE49-F238E27FC236}">
              <a16:creationId xmlns:a16="http://schemas.microsoft.com/office/drawing/2014/main" id="{F17D471A-5915-4D58-BBFB-A1EE47109366}"/>
            </a:ext>
          </a:extLst>
        </xdr:cNvPr>
        <xdr:cNvSpPr/>
      </xdr:nvSpPr>
      <xdr:spPr>
        <a:xfrm>
          <a:off x="84455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35052</xdr:rowOff>
    </xdr:from>
    <xdr:to>
      <xdr:col>55</xdr:col>
      <xdr:colOff>0</xdr:colOff>
      <xdr:row>40</xdr:row>
      <xdr:rowOff>41910</xdr:rowOff>
    </xdr:to>
    <xdr:cxnSp macro="">
      <xdr:nvCxnSpPr>
        <xdr:cNvPr id="130" name="直線コネクタ 129">
          <a:extLst>
            <a:ext uri="{FF2B5EF4-FFF2-40B4-BE49-F238E27FC236}">
              <a16:creationId xmlns:a16="http://schemas.microsoft.com/office/drawing/2014/main" id="{8903E97E-8CBD-4C75-86A8-A26BB66A65C5}"/>
            </a:ext>
          </a:extLst>
        </xdr:cNvPr>
        <xdr:cNvCxnSpPr/>
      </xdr:nvCxnSpPr>
      <xdr:spPr>
        <a:xfrm flipV="1">
          <a:off x="8496300" y="6740652"/>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31" name="楕円 130">
          <a:extLst>
            <a:ext uri="{FF2B5EF4-FFF2-40B4-BE49-F238E27FC236}">
              <a16:creationId xmlns:a16="http://schemas.microsoft.com/office/drawing/2014/main" id="{A58D57C8-A059-4FB3-B2F8-7BF49E0A7859}"/>
            </a:ext>
          </a:extLst>
        </xdr:cNvPr>
        <xdr:cNvSpPr/>
      </xdr:nvSpPr>
      <xdr:spPr>
        <a:xfrm>
          <a:off x="7670800" y="670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44196</xdr:rowOff>
    </xdr:to>
    <xdr:cxnSp macro="">
      <xdr:nvCxnSpPr>
        <xdr:cNvPr id="132" name="直線コネクタ 131">
          <a:extLst>
            <a:ext uri="{FF2B5EF4-FFF2-40B4-BE49-F238E27FC236}">
              <a16:creationId xmlns:a16="http://schemas.microsoft.com/office/drawing/2014/main" id="{3FEEEE86-0BA4-4935-93B7-DAE882C39F0D}"/>
            </a:ext>
          </a:extLst>
        </xdr:cNvPr>
        <xdr:cNvCxnSpPr/>
      </xdr:nvCxnSpPr>
      <xdr:spPr>
        <a:xfrm flipV="1">
          <a:off x="7713980" y="674751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3" name="楕円 132">
          <a:extLst>
            <a:ext uri="{FF2B5EF4-FFF2-40B4-BE49-F238E27FC236}">
              <a16:creationId xmlns:a16="http://schemas.microsoft.com/office/drawing/2014/main" id="{B7287D77-DAD2-45FC-9ADA-4F230FE22B99}"/>
            </a:ext>
          </a:extLst>
        </xdr:cNvPr>
        <xdr:cNvSpPr/>
      </xdr:nvSpPr>
      <xdr:spPr>
        <a:xfrm>
          <a:off x="68732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44196</xdr:rowOff>
    </xdr:to>
    <xdr:cxnSp macro="">
      <xdr:nvCxnSpPr>
        <xdr:cNvPr id="134" name="直線コネクタ 133">
          <a:extLst>
            <a:ext uri="{FF2B5EF4-FFF2-40B4-BE49-F238E27FC236}">
              <a16:creationId xmlns:a16="http://schemas.microsoft.com/office/drawing/2014/main" id="{90C8D1E6-4832-4EFE-A55E-52A6AA8069EF}"/>
            </a:ext>
          </a:extLst>
        </xdr:cNvPr>
        <xdr:cNvCxnSpPr/>
      </xdr:nvCxnSpPr>
      <xdr:spPr>
        <a:xfrm>
          <a:off x="6924040" y="674751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167132</xdr:rowOff>
    </xdr:from>
    <xdr:to>
      <xdr:col>36</xdr:col>
      <xdr:colOff>165100</xdr:colOff>
      <xdr:row>40</xdr:row>
      <xdr:rowOff>97282</xdr:rowOff>
    </xdr:to>
    <xdr:sp macro="" textlink="">
      <xdr:nvSpPr>
        <xdr:cNvPr id="135" name="楕円 134">
          <a:extLst>
            <a:ext uri="{FF2B5EF4-FFF2-40B4-BE49-F238E27FC236}">
              <a16:creationId xmlns:a16="http://schemas.microsoft.com/office/drawing/2014/main" id="{64298FD8-BDE5-466A-A868-7331B65DC8DC}"/>
            </a:ext>
          </a:extLst>
        </xdr:cNvPr>
        <xdr:cNvSpPr/>
      </xdr:nvSpPr>
      <xdr:spPr>
        <a:xfrm>
          <a:off x="6098540" y="670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46482</xdr:rowOff>
    </xdr:to>
    <xdr:cxnSp macro="">
      <xdr:nvCxnSpPr>
        <xdr:cNvPr id="136" name="直線コネクタ 135">
          <a:extLst>
            <a:ext uri="{FF2B5EF4-FFF2-40B4-BE49-F238E27FC236}">
              <a16:creationId xmlns:a16="http://schemas.microsoft.com/office/drawing/2014/main" id="{DC3280A2-37A8-4A6D-A62C-F8BB179DBEBE}"/>
            </a:ext>
          </a:extLst>
        </xdr:cNvPr>
        <xdr:cNvCxnSpPr/>
      </xdr:nvCxnSpPr>
      <xdr:spPr>
        <a:xfrm flipV="1">
          <a:off x="6149340" y="674751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6A0DD245-494D-4F22-97FB-22B2DFE4CFC5}"/>
            </a:ext>
          </a:extLst>
        </xdr:cNvPr>
        <xdr:cNvSpPr txBox="1"/>
      </xdr:nvSpPr>
      <xdr:spPr>
        <a:xfrm>
          <a:off x="827158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a:extLst>
            <a:ext uri="{FF2B5EF4-FFF2-40B4-BE49-F238E27FC236}">
              <a16:creationId xmlns:a16="http://schemas.microsoft.com/office/drawing/2014/main" id="{ECDA8643-BC96-4D6F-B324-00F290EEEA7D}"/>
            </a:ext>
          </a:extLst>
        </xdr:cNvPr>
        <xdr:cNvSpPr txBox="1"/>
      </xdr:nvSpPr>
      <xdr:spPr>
        <a:xfrm>
          <a:off x="750958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a:extLst>
            <a:ext uri="{FF2B5EF4-FFF2-40B4-BE49-F238E27FC236}">
              <a16:creationId xmlns:a16="http://schemas.microsoft.com/office/drawing/2014/main" id="{D28FCF40-28CF-49B4-84A4-E0766D84FDF8}"/>
            </a:ext>
          </a:extLst>
        </xdr:cNvPr>
        <xdr:cNvSpPr txBox="1"/>
      </xdr:nvSpPr>
      <xdr:spPr>
        <a:xfrm>
          <a:off x="67120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a:extLst>
            <a:ext uri="{FF2B5EF4-FFF2-40B4-BE49-F238E27FC236}">
              <a16:creationId xmlns:a16="http://schemas.microsoft.com/office/drawing/2014/main" id="{211E1A75-91F9-403F-B068-6A335A3C0653}"/>
            </a:ext>
          </a:extLst>
        </xdr:cNvPr>
        <xdr:cNvSpPr txBox="1"/>
      </xdr:nvSpPr>
      <xdr:spPr>
        <a:xfrm>
          <a:off x="5937327"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41" name="n_1mainValue【図書館】&#10;一人当たり面積">
          <a:extLst>
            <a:ext uri="{FF2B5EF4-FFF2-40B4-BE49-F238E27FC236}">
              <a16:creationId xmlns:a16="http://schemas.microsoft.com/office/drawing/2014/main" id="{9F63364E-849D-4DB0-9E85-3CF8666C787D}"/>
            </a:ext>
          </a:extLst>
        </xdr:cNvPr>
        <xdr:cNvSpPr txBox="1"/>
      </xdr:nvSpPr>
      <xdr:spPr>
        <a:xfrm>
          <a:off x="827158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42" name="n_2mainValue【図書館】&#10;一人当たり面積">
          <a:extLst>
            <a:ext uri="{FF2B5EF4-FFF2-40B4-BE49-F238E27FC236}">
              <a16:creationId xmlns:a16="http://schemas.microsoft.com/office/drawing/2014/main" id="{D9290F6F-E1BA-4E4A-99D2-2313E44C06E2}"/>
            </a:ext>
          </a:extLst>
        </xdr:cNvPr>
        <xdr:cNvSpPr txBox="1"/>
      </xdr:nvSpPr>
      <xdr:spPr>
        <a:xfrm>
          <a:off x="750958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3" name="n_3mainValue【図書館】&#10;一人当たり面積">
          <a:extLst>
            <a:ext uri="{FF2B5EF4-FFF2-40B4-BE49-F238E27FC236}">
              <a16:creationId xmlns:a16="http://schemas.microsoft.com/office/drawing/2014/main" id="{29BF1833-3EAF-4F50-A810-85E2BC054E8E}"/>
            </a:ext>
          </a:extLst>
        </xdr:cNvPr>
        <xdr:cNvSpPr txBox="1"/>
      </xdr:nvSpPr>
      <xdr:spPr>
        <a:xfrm>
          <a:off x="67120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88409</xdr:rowOff>
    </xdr:from>
    <xdr:ext cx="469744" cy="259045"/>
    <xdr:sp macro="" textlink="">
      <xdr:nvSpPr>
        <xdr:cNvPr id="144" name="n_4mainValue【図書館】&#10;一人当たり面積">
          <a:extLst>
            <a:ext uri="{FF2B5EF4-FFF2-40B4-BE49-F238E27FC236}">
              <a16:creationId xmlns:a16="http://schemas.microsoft.com/office/drawing/2014/main" id="{16112202-F232-418D-AD78-477EBDE8C49A}"/>
            </a:ext>
          </a:extLst>
        </xdr:cNvPr>
        <xdr:cNvSpPr txBox="1"/>
      </xdr:nvSpPr>
      <xdr:spPr>
        <a:xfrm>
          <a:off x="5937327" y="67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AAFAF3C-A58B-44E6-926D-464B9E03B1D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476C983A-3108-4B53-915C-D0E49E84484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A4CEB88-57CC-4F86-ADB5-EFF12F90EF4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9406A497-379C-416C-8F88-6F956CC4B5B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56768CC2-B2B2-434D-8726-48C773E96F7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4AF6FD5-6DA2-44C8-8C0E-AF854991391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B1E893A1-323B-4629-9E4D-4515DC5C6CB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8FA4FCDA-8D38-437D-BEBA-2665156787A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B746657F-30D5-4EFA-AD11-9A4DE2BDED7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E2E0D0A-3566-400D-B962-100D1EDF026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F005C9B-25FD-4A52-869A-D5EF76EB3B5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9954D54-E0E3-47ED-A57B-5CDEA4E633E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6FED67EA-C77C-414D-B1C9-12E93F02BF3F}"/>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6B389739-727F-4A34-B460-FA07F297864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5CFF540-BD42-4902-879F-6E17383F8C5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E13E96BB-0D07-4949-85A2-BEA18825DD4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3C8ED8B-8D12-4C49-AE74-CD2A159333E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98BE2937-4F4A-4877-95B8-F608F0799E73}"/>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BDEF3635-EA13-4669-8107-9F90A396C47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48428134-9361-49E8-839B-4D1D2B4C9BF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DC37BC13-9922-4E61-BFFA-D8E3F086676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E85006F0-EC77-40B7-85D3-B6E578AB0D3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4B83F4F0-DCE7-4C58-8946-DFC0A4B7C65F}"/>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686AA890-E5A7-4CDF-A99B-E5BFAB9CF2B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CF6D7C8-BB7B-4337-9E61-A1C60D4F1A85}"/>
            </a:ext>
          </a:extLst>
        </xdr:cNvPr>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70FBF717-333F-484E-9000-5F3C0A6CAE88}"/>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49C3ACBD-9F34-4A19-94CB-7F7A5F7D8AFA}"/>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90D3C48-3E7D-40F5-BDA4-5CB817A8C211}"/>
            </a:ext>
          </a:extLst>
        </xdr:cNvPr>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214AD38C-B30C-41E4-91E8-48AF2E4C2C7D}"/>
            </a:ext>
          </a:extLst>
        </xdr:cNvPr>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8D728BD-71C6-4075-9DFD-C7D70E6156B1}"/>
            </a:ext>
          </a:extLst>
        </xdr:cNvPr>
        <xdr:cNvSpPr txBox="1"/>
      </xdr:nvSpPr>
      <xdr:spPr>
        <a:xfrm>
          <a:off x="4124960" y="10358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A9EAD0CD-5AC6-46F4-8AB6-4C7C00CB90AF}"/>
            </a:ext>
          </a:extLst>
        </xdr:cNvPr>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5106662D-D936-4000-8193-D0B8F0BA7144}"/>
            </a:ext>
          </a:extLst>
        </xdr:cNvPr>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D6BF85F4-B00B-4767-BD1E-22B01830CADE}"/>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37ABAF3F-A5F2-4E95-B080-27F0F27AFC53}"/>
            </a:ext>
          </a:extLst>
        </xdr:cNvPr>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6D30DF73-9834-4185-8853-D4853DB305B2}"/>
            </a:ext>
          </a:extLst>
        </xdr:cNvPr>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208D415-C5C2-44EA-BCDF-D63C9AE7F7D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72B1101-465A-4959-A20B-CE095B09DAA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E1658F-0413-4A69-8D8D-BA60178E587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781EBE8-CA7D-4E78-BC08-21C02EC2CEC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060AD40-7059-47E4-A35D-6A4F58A8E97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5" name="楕円 184">
          <a:extLst>
            <a:ext uri="{FF2B5EF4-FFF2-40B4-BE49-F238E27FC236}">
              <a16:creationId xmlns:a16="http://schemas.microsoft.com/office/drawing/2014/main" id="{F94FFB54-E4C6-440B-9D22-29D79AC9C9F4}"/>
            </a:ext>
          </a:extLst>
        </xdr:cNvPr>
        <xdr:cNvSpPr/>
      </xdr:nvSpPr>
      <xdr:spPr>
        <a:xfrm>
          <a:off x="403606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6" name="【体育館・プール】&#10;有形固定資産減価償却率該当値テキスト">
          <a:extLst>
            <a:ext uri="{FF2B5EF4-FFF2-40B4-BE49-F238E27FC236}">
              <a16:creationId xmlns:a16="http://schemas.microsoft.com/office/drawing/2014/main" id="{1310AAC9-2894-4472-851E-F761E21C8D0D}"/>
            </a:ext>
          </a:extLst>
        </xdr:cNvPr>
        <xdr:cNvSpPr txBox="1"/>
      </xdr:nvSpPr>
      <xdr:spPr>
        <a:xfrm>
          <a:off x="412496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7" name="楕円 186">
          <a:extLst>
            <a:ext uri="{FF2B5EF4-FFF2-40B4-BE49-F238E27FC236}">
              <a16:creationId xmlns:a16="http://schemas.microsoft.com/office/drawing/2014/main" id="{4EA8F70B-AD32-4400-91DA-08EE3636CD86}"/>
            </a:ext>
          </a:extLst>
        </xdr:cNvPr>
        <xdr:cNvSpPr/>
      </xdr:nvSpPr>
      <xdr:spPr>
        <a:xfrm>
          <a:off x="331216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76200</xdr:rowOff>
    </xdr:to>
    <xdr:cxnSp macro="">
      <xdr:nvCxnSpPr>
        <xdr:cNvPr id="188" name="直線コネクタ 187">
          <a:extLst>
            <a:ext uri="{FF2B5EF4-FFF2-40B4-BE49-F238E27FC236}">
              <a16:creationId xmlns:a16="http://schemas.microsoft.com/office/drawing/2014/main" id="{ECA1437B-E3CC-473B-8044-920FE9A257B1}"/>
            </a:ext>
          </a:extLst>
        </xdr:cNvPr>
        <xdr:cNvCxnSpPr/>
      </xdr:nvCxnSpPr>
      <xdr:spPr>
        <a:xfrm>
          <a:off x="3355340" y="1079754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8255</xdr:rowOff>
    </xdr:from>
    <xdr:to>
      <xdr:col>15</xdr:col>
      <xdr:colOff>101600</xdr:colOff>
      <xdr:row>64</xdr:row>
      <xdr:rowOff>109855</xdr:rowOff>
    </xdr:to>
    <xdr:sp macro="" textlink="">
      <xdr:nvSpPr>
        <xdr:cNvPr id="189" name="楕円 188">
          <a:extLst>
            <a:ext uri="{FF2B5EF4-FFF2-40B4-BE49-F238E27FC236}">
              <a16:creationId xmlns:a16="http://schemas.microsoft.com/office/drawing/2014/main" id="{DF883AD4-069D-40B2-99CB-D07B955D2618}"/>
            </a:ext>
          </a:extLst>
        </xdr:cNvPr>
        <xdr:cNvSpPr/>
      </xdr:nvSpPr>
      <xdr:spPr>
        <a:xfrm>
          <a:off x="25146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59055</xdr:rowOff>
    </xdr:from>
    <xdr:to>
      <xdr:col>19</xdr:col>
      <xdr:colOff>177800</xdr:colOff>
      <xdr:row>64</xdr:row>
      <xdr:rowOff>68580</xdr:rowOff>
    </xdr:to>
    <xdr:cxnSp macro="">
      <xdr:nvCxnSpPr>
        <xdr:cNvPr id="190" name="直線コネクタ 189">
          <a:extLst>
            <a:ext uri="{FF2B5EF4-FFF2-40B4-BE49-F238E27FC236}">
              <a16:creationId xmlns:a16="http://schemas.microsoft.com/office/drawing/2014/main" id="{F5843A65-A4A7-4D7C-878C-B2E4DFFE167B}"/>
            </a:ext>
          </a:extLst>
        </xdr:cNvPr>
        <xdr:cNvCxnSpPr/>
      </xdr:nvCxnSpPr>
      <xdr:spPr>
        <a:xfrm>
          <a:off x="2565400" y="1078801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xdr:rowOff>
    </xdr:from>
    <xdr:to>
      <xdr:col>10</xdr:col>
      <xdr:colOff>165100</xdr:colOff>
      <xdr:row>64</xdr:row>
      <xdr:rowOff>102235</xdr:rowOff>
    </xdr:to>
    <xdr:sp macro="" textlink="">
      <xdr:nvSpPr>
        <xdr:cNvPr id="191" name="楕円 190">
          <a:extLst>
            <a:ext uri="{FF2B5EF4-FFF2-40B4-BE49-F238E27FC236}">
              <a16:creationId xmlns:a16="http://schemas.microsoft.com/office/drawing/2014/main" id="{9623EF7B-868C-4A2A-A615-1100702E5ADC}"/>
            </a:ext>
          </a:extLst>
        </xdr:cNvPr>
        <xdr:cNvSpPr/>
      </xdr:nvSpPr>
      <xdr:spPr>
        <a:xfrm>
          <a:off x="17399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51435</xdr:rowOff>
    </xdr:from>
    <xdr:to>
      <xdr:col>15</xdr:col>
      <xdr:colOff>50800</xdr:colOff>
      <xdr:row>64</xdr:row>
      <xdr:rowOff>59055</xdr:rowOff>
    </xdr:to>
    <xdr:cxnSp macro="">
      <xdr:nvCxnSpPr>
        <xdr:cNvPr id="192" name="直線コネクタ 191">
          <a:extLst>
            <a:ext uri="{FF2B5EF4-FFF2-40B4-BE49-F238E27FC236}">
              <a16:creationId xmlns:a16="http://schemas.microsoft.com/office/drawing/2014/main" id="{F5B0B156-27B6-4AD4-8EE0-A1322E02C8E3}"/>
            </a:ext>
          </a:extLst>
        </xdr:cNvPr>
        <xdr:cNvCxnSpPr/>
      </xdr:nvCxnSpPr>
      <xdr:spPr>
        <a:xfrm>
          <a:off x="1790700" y="1078039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164465</xdr:rowOff>
    </xdr:from>
    <xdr:to>
      <xdr:col>6</xdr:col>
      <xdr:colOff>38100</xdr:colOff>
      <xdr:row>64</xdr:row>
      <xdr:rowOff>94615</xdr:rowOff>
    </xdr:to>
    <xdr:sp macro="" textlink="">
      <xdr:nvSpPr>
        <xdr:cNvPr id="193" name="楕円 192">
          <a:extLst>
            <a:ext uri="{FF2B5EF4-FFF2-40B4-BE49-F238E27FC236}">
              <a16:creationId xmlns:a16="http://schemas.microsoft.com/office/drawing/2014/main" id="{3B8F0135-965E-48CB-8BEA-C0DF02B97E19}"/>
            </a:ext>
          </a:extLst>
        </xdr:cNvPr>
        <xdr:cNvSpPr/>
      </xdr:nvSpPr>
      <xdr:spPr>
        <a:xfrm>
          <a:off x="965200" y="10725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43815</xdr:rowOff>
    </xdr:from>
    <xdr:to>
      <xdr:col>10</xdr:col>
      <xdr:colOff>114300</xdr:colOff>
      <xdr:row>64</xdr:row>
      <xdr:rowOff>51435</xdr:rowOff>
    </xdr:to>
    <xdr:cxnSp macro="">
      <xdr:nvCxnSpPr>
        <xdr:cNvPr id="194" name="直線コネクタ 193">
          <a:extLst>
            <a:ext uri="{FF2B5EF4-FFF2-40B4-BE49-F238E27FC236}">
              <a16:creationId xmlns:a16="http://schemas.microsoft.com/office/drawing/2014/main" id="{0A2DF785-0EFF-4A92-BBCC-035CB34FAE74}"/>
            </a:ext>
          </a:extLst>
        </xdr:cNvPr>
        <xdr:cNvCxnSpPr/>
      </xdr:nvCxnSpPr>
      <xdr:spPr>
        <a:xfrm>
          <a:off x="1008380" y="1077277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E352A721-9F58-4CB8-8741-9924A4292653}"/>
            </a:ext>
          </a:extLst>
        </xdr:cNvPr>
        <xdr:cNvSpPr txBox="1"/>
      </xdr:nvSpPr>
      <xdr:spPr>
        <a:xfrm>
          <a:off x="317056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67B59E23-1100-4B88-8DF3-F5B40E74CC62}"/>
            </a:ext>
          </a:extLst>
        </xdr:cNvPr>
        <xdr:cNvSpPr txBox="1"/>
      </xdr:nvSpPr>
      <xdr:spPr>
        <a:xfrm>
          <a:off x="238570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781D4D3A-9753-429E-AB6D-B6729D071BCA}"/>
            </a:ext>
          </a:extLst>
        </xdr:cNvPr>
        <xdr:cNvSpPr txBox="1"/>
      </xdr:nvSpPr>
      <xdr:spPr>
        <a:xfrm>
          <a:off x="16110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B0D05DB3-A2D0-4ED9-B11C-F1E789E9DC02}"/>
            </a:ext>
          </a:extLst>
        </xdr:cNvPr>
        <xdr:cNvSpPr txBox="1"/>
      </xdr:nvSpPr>
      <xdr:spPr>
        <a:xfrm>
          <a:off x="83630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99" name="n_1mainValue【体育館・プール】&#10;有形固定資産減価償却率">
          <a:extLst>
            <a:ext uri="{FF2B5EF4-FFF2-40B4-BE49-F238E27FC236}">
              <a16:creationId xmlns:a16="http://schemas.microsoft.com/office/drawing/2014/main" id="{7033E699-B102-45CF-8698-E99B98A46585}"/>
            </a:ext>
          </a:extLst>
        </xdr:cNvPr>
        <xdr:cNvSpPr txBox="1"/>
      </xdr:nvSpPr>
      <xdr:spPr>
        <a:xfrm>
          <a:off x="317056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100982</xdr:rowOff>
    </xdr:from>
    <xdr:ext cx="405111" cy="259045"/>
    <xdr:sp macro="" textlink="">
      <xdr:nvSpPr>
        <xdr:cNvPr id="200" name="n_2mainValue【体育館・プール】&#10;有形固定資産減価償却率">
          <a:extLst>
            <a:ext uri="{FF2B5EF4-FFF2-40B4-BE49-F238E27FC236}">
              <a16:creationId xmlns:a16="http://schemas.microsoft.com/office/drawing/2014/main" id="{E9FD2C85-BD85-445C-8A8D-3E4B16B8E3B2}"/>
            </a:ext>
          </a:extLst>
        </xdr:cNvPr>
        <xdr:cNvSpPr txBox="1"/>
      </xdr:nvSpPr>
      <xdr:spPr>
        <a:xfrm>
          <a:off x="238570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93362</xdr:rowOff>
    </xdr:from>
    <xdr:ext cx="405111" cy="259045"/>
    <xdr:sp macro="" textlink="">
      <xdr:nvSpPr>
        <xdr:cNvPr id="201" name="n_3mainValue【体育館・プール】&#10;有形固定資産減価償却率">
          <a:extLst>
            <a:ext uri="{FF2B5EF4-FFF2-40B4-BE49-F238E27FC236}">
              <a16:creationId xmlns:a16="http://schemas.microsoft.com/office/drawing/2014/main" id="{123E2B5C-3730-4D46-830A-12CF04E0FF8A}"/>
            </a:ext>
          </a:extLst>
        </xdr:cNvPr>
        <xdr:cNvSpPr txBox="1"/>
      </xdr:nvSpPr>
      <xdr:spPr>
        <a:xfrm>
          <a:off x="161100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85742</xdr:rowOff>
    </xdr:from>
    <xdr:ext cx="405111" cy="259045"/>
    <xdr:sp macro="" textlink="">
      <xdr:nvSpPr>
        <xdr:cNvPr id="202" name="n_4mainValue【体育館・プール】&#10;有形固定資産減価償却率">
          <a:extLst>
            <a:ext uri="{FF2B5EF4-FFF2-40B4-BE49-F238E27FC236}">
              <a16:creationId xmlns:a16="http://schemas.microsoft.com/office/drawing/2014/main" id="{2C3F67FC-6AC1-4CDA-98FF-3A6C5F4474D0}"/>
            </a:ext>
          </a:extLst>
        </xdr:cNvPr>
        <xdr:cNvSpPr txBox="1"/>
      </xdr:nvSpPr>
      <xdr:spPr>
        <a:xfrm>
          <a:off x="83630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521D609-EE05-4E9F-8DEE-B20848EDA2F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1834ADC4-EB7D-4C22-9FFB-F582E5A2081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F4AF7912-BA69-42E4-9094-D20E85ABD52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7C2CF5B-0176-48DF-8D6C-1FA8C5C993A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37E6BC6-7611-49FA-A028-6457175A62A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73C8181-D503-4E99-9323-FD0DD7C202F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95244B59-3AA5-4FDF-8848-BDC087325E3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D02BD1F-3A18-4CDF-85A7-DB5929B94C9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FD1E61C-681D-4235-AC05-DF7A3D8B7D7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F068A63-F4E5-4828-9E94-FAD7FB0A2C7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F3B3FC03-A5E2-4603-BFF9-8B1F6E2797F7}"/>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385BDC8-0D22-408F-9BC9-CAC18DD36CAF}"/>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A7FB75E7-6C3F-4DB7-A30F-F657F91A950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10E6811D-B1AE-4DAE-A5E0-21F44E74D31A}"/>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C445EFE2-592B-4AC5-8655-360817102E0E}"/>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9DDE1819-33CF-43A5-9ABD-B1CADA3CD1F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A556C5B9-B765-4D73-89B8-CE2A73314B5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154E56DC-9585-42A7-98DD-E7827EE48B4B}"/>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5095E159-3C52-4E84-A2E5-11706793278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31D10E2D-91DF-4F3E-B121-ABDC2DCDAA5D}"/>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6873F7B7-CC72-472D-BE77-5AA2F08B87A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1A44664C-8143-4652-BD18-4184C77EEF34}"/>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4E0D0B2-7157-4E7D-B575-A2FB639B748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11552CA-6D32-488B-87E0-9733328AA527}"/>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506401C-8923-4478-89B7-71E9DBAC3DA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C8DFA974-B0BE-4F5D-A3AA-A2BE3DF560BF}"/>
            </a:ext>
          </a:extLst>
        </xdr:cNvPr>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74500775-A61C-4203-AF68-DAB1A85BB8D3}"/>
            </a:ext>
          </a:extLst>
        </xdr:cNvPr>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AC2D8FAC-46D7-47EE-8A6D-741A0DD39F06}"/>
            </a:ext>
          </a:extLst>
        </xdr:cNvPr>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8E56D0B9-E2F7-4975-B60F-4B8CA014E794}"/>
            </a:ext>
          </a:extLst>
        </xdr:cNvPr>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4C01306B-A267-4A09-B586-21561430166B}"/>
            </a:ext>
          </a:extLst>
        </xdr:cNvPr>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1FDC0139-6F43-4277-84EA-B4BFE1B39F03}"/>
            </a:ext>
          </a:extLst>
        </xdr:cNvPr>
        <xdr:cNvSpPr txBox="1"/>
      </xdr:nvSpPr>
      <xdr:spPr>
        <a:xfrm>
          <a:off x="9258300" y="1033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85B40271-CB13-465A-9D5A-16F1A2201CAD}"/>
            </a:ext>
          </a:extLst>
        </xdr:cNvPr>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D0CA5DA7-A135-48E7-B1CA-4FEBB0B8EB18}"/>
            </a:ext>
          </a:extLst>
        </xdr:cNvPr>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FB8B2861-76B3-40B9-ACEF-688CE614C10D}"/>
            </a:ext>
          </a:extLst>
        </xdr:cNvPr>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7BF6A893-8A84-44F2-834C-0917FE40CB59}"/>
            </a:ext>
          </a:extLst>
        </xdr:cNvPr>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82B2711D-4A0F-4874-BEB3-BA3420A524A5}"/>
            </a:ext>
          </a:extLst>
        </xdr:cNvPr>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12DB68D-D81B-4CC1-854C-9573DA24B3C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691EB8E-5A3A-4725-B0B1-0A995586130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7237BEB-7447-4BBE-9214-A107375471B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29FB2B-0152-48EF-8D22-F1AB1CF5D43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6F0757-1912-46C2-AB6C-0C6220066BC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136978</xdr:rowOff>
    </xdr:from>
    <xdr:to>
      <xdr:col>55</xdr:col>
      <xdr:colOff>50800</xdr:colOff>
      <xdr:row>64</xdr:row>
      <xdr:rowOff>67128</xdr:rowOff>
    </xdr:to>
    <xdr:sp macro="" textlink="">
      <xdr:nvSpPr>
        <xdr:cNvPr id="244" name="楕円 243">
          <a:extLst>
            <a:ext uri="{FF2B5EF4-FFF2-40B4-BE49-F238E27FC236}">
              <a16:creationId xmlns:a16="http://schemas.microsoft.com/office/drawing/2014/main" id="{7C318724-78C2-4DD6-B2B6-7EDF3ED7B6A2}"/>
            </a:ext>
          </a:extLst>
        </xdr:cNvPr>
        <xdr:cNvSpPr/>
      </xdr:nvSpPr>
      <xdr:spPr>
        <a:xfrm>
          <a:off x="9192260" y="10698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51905</xdr:rowOff>
    </xdr:from>
    <xdr:ext cx="469744" cy="259045"/>
    <xdr:sp macro="" textlink="">
      <xdr:nvSpPr>
        <xdr:cNvPr id="245" name="【体育館・プール】&#10;一人当たり面積該当値テキスト">
          <a:extLst>
            <a:ext uri="{FF2B5EF4-FFF2-40B4-BE49-F238E27FC236}">
              <a16:creationId xmlns:a16="http://schemas.microsoft.com/office/drawing/2014/main" id="{86E53398-6BBF-485D-8DE1-3E35EBB2F798}"/>
            </a:ext>
          </a:extLst>
        </xdr:cNvPr>
        <xdr:cNvSpPr txBox="1"/>
      </xdr:nvSpPr>
      <xdr:spPr>
        <a:xfrm>
          <a:off x="9258300" y="106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139918</xdr:rowOff>
    </xdr:from>
    <xdr:to>
      <xdr:col>50</xdr:col>
      <xdr:colOff>165100</xdr:colOff>
      <xdr:row>64</xdr:row>
      <xdr:rowOff>70068</xdr:rowOff>
    </xdr:to>
    <xdr:sp macro="" textlink="">
      <xdr:nvSpPr>
        <xdr:cNvPr id="246" name="楕円 245">
          <a:extLst>
            <a:ext uri="{FF2B5EF4-FFF2-40B4-BE49-F238E27FC236}">
              <a16:creationId xmlns:a16="http://schemas.microsoft.com/office/drawing/2014/main" id="{E3093D3B-4F79-44DD-B5B4-6549CC20E5F0}"/>
            </a:ext>
          </a:extLst>
        </xdr:cNvPr>
        <xdr:cNvSpPr/>
      </xdr:nvSpPr>
      <xdr:spPr>
        <a:xfrm>
          <a:off x="8445500" y="1070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16328</xdr:rowOff>
    </xdr:from>
    <xdr:to>
      <xdr:col>55</xdr:col>
      <xdr:colOff>0</xdr:colOff>
      <xdr:row>64</xdr:row>
      <xdr:rowOff>19268</xdr:rowOff>
    </xdr:to>
    <xdr:cxnSp macro="">
      <xdr:nvCxnSpPr>
        <xdr:cNvPr id="247" name="直線コネクタ 246">
          <a:extLst>
            <a:ext uri="{FF2B5EF4-FFF2-40B4-BE49-F238E27FC236}">
              <a16:creationId xmlns:a16="http://schemas.microsoft.com/office/drawing/2014/main" id="{6A7C5299-6303-4C1F-AC3D-415764FEE137}"/>
            </a:ext>
          </a:extLst>
        </xdr:cNvPr>
        <xdr:cNvCxnSpPr/>
      </xdr:nvCxnSpPr>
      <xdr:spPr>
        <a:xfrm flipV="1">
          <a:off x="8496300" y="10745288"/>
          <a:ext cx="7239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140570</xdr:rowOff>
    </xdr:from>
    <xdr:to>
      <xdr:col>46</xdr:col>
      <xdr:colOff>38100</xdr:colOff>
      <xdr:row>64</xdr:row>
      <xdr:rowOff>70720</xdr:rowOff>
    </xdr:to>
    <xdr:sp macro="" textlink="">
      <xdr:nvSpPr>
        <xdr:cNvPr id="248" name="楕円 247">
          <a:extLst>
            <a:ext uri="{FF2B5EF4-FFF2-40B4-BE49-F238E27FC236}">
              <a16:creationId xmlns:a16="http://schemas.microsoft.com/office/drawing/2014/main" id="{824FA131-DA8F-4EE5-92E7-9C1C38A641D3}"/>
            </a:ext>
          </a:extLst>
        </xdr:cNvPr>
        <xdr:cNvSpPr/>
      </xdr:nvSpPr>
      <xdr:spPr>
        <a:xfrm>
          <a:off x="7670800" y="1070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19268</xdr:rowOff>
    </xdr:from>
    <xdr:to>
      <xdr:col>50</xdr:col>
      <xdr:colOff>114300</xdr:colOff>
      <xdr:row>64</xdr:row>
      <xdr:rowOff>19920</xdr:rowOff>
    </xdr:to>
    <xdr:cxnSp macro="">
      <xdr:nvCxnSpPr>
        <xdr:cNvPr id="249" name="直線コネクタ 248">
          <a:extLst>
            <a:ext uri="{FF2B5EF4-FFF2-40B4-BE49-F238E27FC236}">
              <a16:creationId xmlns:a16="http://schemas.microsoft.com/office/drawing/2014/main" id="{F69368C5-6268-465E-8F0C-825179D4E4B1}"/>
            </a:ext>
          </a:extLst>
        </xdr:cNvPr>
        <xdr:cNvCxnSpPr/>
      </xdr:nvCxnSpPr>
      <xdr:spPr>
        <a:xfrm flipV="1">
          <a:off x="7713980" y="10748228"/>
          <a:ext cx="78232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140244</xdr:rowOff>
    </xdr:from>
    <xdr:to>
      <xdr:col>41</xdr:col>
      <xdr:colOff>101600</xdr:colOff>
      <xdr:row>64</xdr:row>
      <xdr:rowOff>70394</xdr:rowOff>
    </xdr:to>
    <xdr:sp macro="" textlink="">
      <xdr:nvSpPr>
        <xdr:cNvPr id="250" name="楕円 249">
          <a:extLst>
            <a:ext uri="{FF2B5EF4-FFF2-40B4-BE49-F238E27FC236}">
              <a16:creationId xmlns:a16="http://schemas.microsoft.com/office/drawing/2014/main" id="{D00F6BAF-A7AD-440A-9A94-8B36D06D865E}"/>
            </a:ext>
          </a:extLst>
        </xdr:cNvPr>
        <xdr:cNvSpPr/>
      </xdr:nvSpPr>
      <xdr:spPr>
        <a:xfrm>
          <a:off x="687324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19594</xdr:rowOff>
    </xdr:from>
    <xdr:to>
      <xdr:col>45</xdr:col>
      <xdr:colOff>177800</xdr:colOff>
      <xdr:row>64</xdr:row>
      <xdr:rowOff>19920</xdr:rowOff>
    </xdr:to>
    <xdr:cxnSp macro="">
      <xdr:nvCxnSpPr>
        <xdr:cNvPr id="251" name="直線コネクタ 250">
          <a:extLst>
            <a:ext uri="{FF2B5EF4-FFF2-40B4-BE49-F238E27FC236}">
              <a16:creationId xmlns:a16="http://schemas.microsoft.com/office/drawing/2014/main" id="{E51D22AD-9D93-4A23-9575-1EC1E7AA1A59}"/>
            </a:ext>
          </a:extLst>
        </xdr:cNvPr>
        <xdr:cNvCxnSpPr/>
      </xdr:nvCxnSpPr>
      <xdr:spPr>
        <a:xfrm>
          <a:off x="6924040" y="10748554"/>
          <a:ext cx="78994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141550</xdr:rowOff>
    </xdr:from>
    <xdr:to>
      <xdr:col>36</xdr:col>
      <xdr:colOff>165100</xdr:colOff>
      <xdr:row>64</xdr:row>
      <xdr:rowOff>71700</xdr:rowOff>
    </xdr:to>
    <xdr:sp macro="" textlink="">
      <xdr:nvSpPr>
        <xdr:cNvPr id="252" name="楕円 251">
          <a:extLst>
            <a:ext uri="{FF2B5EF4-FFF2-40B4-BE49-F238E27FC236}">
              <a16:creationId xmlns:a16="http://schemas.microsoft.com/office/drawing/2014/main" id="{806042D5-F287-471F-B0EC-CB55CBBC1E85}"/>
            </a:ext>
          </a:extLst>
        </xdr:cNvPr>
        <xdr:cNvSpPr/>
      </xdr:nvSpPr>
      <xdr:spPr>
        <a:xfrm>
          <a:off x="6098540" y="1070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19594</xdr:rowOff>
    </xdr:from>
    <xdr:to>
      <xdr:col>41</xdr:col>
      <xdr:colOff>50800</xdr:colOff>
      <xdr:row>64</xdr:row>
      <xdr:rowOff>20900</xdr:rowOff>
    </xdr:to>
    <xdr:cxnSp macro="">
      <xdr:nvCxnSpPr>
        <xdr:cNvPr id="253" name="直線コネクタ 252">
          <a:extLst>
            <a:ext uri="{FF2B5EF4-FFF2-40B4-BE49-F238E27FC236}">
              <a16:creationId xmlns:a16="http://schemas.microsoft.com/office/drawing/2014/main" id="{74795728-60CE-491B-9825-7620E7C2320D}"/>
            </a:ext>
          </a:extLst>
        </xdr:cNvPr>
        <xdr:cNvCxnSpPr/>
      </xdr:nvCxnSpPr>
      <xdr:spPr>
        <a:xfrm flipV="1">
          <a:off x="6149340" y="10748554"/>
          <a:ext cx="7747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C08656B6-95F8-439A-807F-DA9DE2180FAE}"/>
            </a:ext>
          </a:extLst>
        </xdr:cNvPr>
        <xdr:cNvSpPr txBox="1"/>
      </xdr:nvSpPr>
      <xdr:spPr>
        <a:xfrm>
          <a:off x="8271587" y="10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a:extLst>
            <a:ext uri="{FF2B5EF4-FFF2-40B4-BE49-F238E27FC236}">
              <a16:creationId xmlns:a16="http://schemas.microsoft.com/office/drawing/2014/main" id="{BF4340B7-C20A-49B8-B312-03340F7B21B6}"/>
            </a:ext>
          </a:extLst>
        </xdr:cNvPr>
        <xdr:cNvSpPr txBox="1"/>
      </xdr:nvSpPr>
      <xdr:spPr>
        <a:xfrm>
          <a:off x="7509587" y="102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D67CA6A1-A2AE-4FA3-A2D5-D6010688D2BB}"/>
            </a:ext>
          </a:extLst>
        </xdr:cNvPr>
        <xdr:cNvSpPr txBox="1"/>
      </xdr:nvSpPr>
      <xdr:spPr>
        <a:xfrm>
          <a:off x="6712027" y="10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a:extLst>
            <a:ext uri="{FF2B5EF4-FFF2-40B4-BE49-F238E27FC236}">
              <a16:creationId xmlns:a16="http://schemas.microsoft.com/office/drawing/2014/main" id="{A1EABA78-B9F0-429A-8FFC-E8D0FC54DE4B}"/>
            </a:ext>
          </a:extLst>
        </xdr:cNvPr>
        <xdr:cNvSpPr txBox="1"/>
      </xdr:nvSpPr>
      <xdr:spPr>
        <a:xfrm>
          <a:off x="5937327" y="102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61195</xdr:rowOff>
    </xdr:from>
    <xdr:ext cx="469744" cy="259045"/>
    <xdr:sp macro="" textlink="">
      <xdr:nvSpPr>
        <xdr:cNvPr id="258" name="n_1mainValue【体育館・プール】&#10;一人当たり面積">
          <a:extLst>
            <a:ext uri="{FF2B5EF4-FFF2-40B4-BE49-F238E27FC236}">
              <a16:creationId xmlns:a16="http://schemas.microsoft.com/office/drawing/2014/main" id="{0AB4265C-709E-40DD-B481-CF50631F1300}"/>
            </a:ext>
          </a:extLst>
        </xdr:cNvPr>
        <xdr:cNvSpPr txBox="1"/>
      </xdr:nvSpPr>
      <xdr:spPr>
        <a:xfrm>
          <a:off x="8271587" y="107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61847</xdr:rowOff>
    </xdr:from>
    <xdr:ext cx="469744" cy="259045"/>
    <xdr:sp macro="" textlink="">
      <xdr:nvSpPr>
        <xdr:cNvPr id="259" name="n_2mainValue【体育館・プール】&#10;一人当たり面積">
          <a:extLst>
            <a:ext uri="{FF2B5EF4-FFF2-40B4-BE49-F238E27FC236}">
              <a16:creationId xmlns:a16="http://schemas.microsoft.com/office/drawing/2014/main" id="{C69C012F-5A2C-46B1-87A1-038DF289ED98}"/>
            </a:ext>
          </a:extLst>
        </xdr:cNvPr>
        <xdr:cNvSpPr txBox="1"/>
      </xdr:nvSpPr>
      <xdr:spPr>
        <a:xfrm>
          <a:off x="7509587" y="107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61521</xdr:rowOff>
    </xdr:from>
    <xdr:ext cx="469744" cy="259045"/>
    <xdr:sp macro="" textlink="">
      <xdr:nvSpPr>
        <xdr:cNvPr id="260" name="n_3mainValue【体育館・プール】&#10;一人当たり面積">
          <a:extLst>
            <a:ext uri="{FF2B5EF4-FFF2-40B4-BE49-F238E27FC236}">
              <a16:creationId xmlns:a16="http://schemas.microsoft.com/office/drawing/2014/main" id="{79EBF364-BC1D-4B8B-8898-6EE67476017C}"/>
            </a:ext>
          </a:extLst>
        </xdr:cNvPr>
        <xdr:cNvSpPr txBox="1"/>
      </xdr:nvSpPr>
      <xdr:spPr>
        <a:xfrm>
          <a:off x="67120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62827</xdr:rowOff>
    </xdr:from>
    <xdr:ext cx="469744" cy="259045"/>
    <xdr:sp macro="" textlink="">
      <xdr:nvSpPr>
        <xdr:cNvPr id="261" name="n_4mainValue【体育館・プール】&#10;一人当たり面積">
          <a:extLst>
            <a:ext uri="{FF2B5EF4-FFF2-40B4-BE49-F238E27FC236}">
              <a16:creationId xmlns:a16="http://schemas.microsoft.com/office/drawing/2014/main" id="{B1CD7E38-0907-41F0-927A-BD0CEF852FB6}"/>
            </a:ext>
          </a:extLst>
        </xdr:cNvPr>
        <xdr:cNvSpPr txBox="1"/>
      </xdr:nvSpPr>
      <xdr:spPr>
        <a:xfrm>
          <a:off x="5937327" y="107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672F166-1D4C-4112-9225-65558455101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C2C4903-7E52-4D7F-B3FC-EA328B43E47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E81DEC4-2553-4349-8913-AD7557D007F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432D7A6-41F3-48B8-88DC-484FB0B1342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1A7F393-3F4C-48DB-9A10-C1D96797C59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6D58160-D025-4A22-BC92-671CA9E0CDA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D15135A-831A-4A2A-979A-E09E3663535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419E548-760C-4007-A478-CA783AF613E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E51669E-365D-47AC-AB6F-3C639FDBC22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B5F1340-A0DC-45D1-8C56-4790F8528B1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3B59D4B-CDE2-4E8D-9AEF-510EDCA5B78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4379492-2DB0-445E-8FB6-30129DFB9C8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81C6EBF-762B-451E-97E3-8BC8B60C9F1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2C3F471-A57B-4933-A277-0060A6881C5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39846A2-4DEA-4D83-ACD2-AEAD3F905F7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6B89E89-12B1-440B-BCAB-181A721303AD}"/>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AA6C7AC-C2F8-4B99-A8E4-B394F30BC5D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87D0EEA-958D-4CF6-8EC9-58E845773E7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F6670A9-A154-46D0-9A19-0469F46C426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3C94486-FE50-46B3-8F77-EDEF20A80D3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352E28A-8355-4B00-84D0-93F24AF8B446}"/>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27BFDC7-A6D8-4216-99C2-A64F96F99E82}"/>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3CF266B5-0C03-4A28-8EDB-51552F9137F5}"/>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07A46A3-941B-4D3E-867B-44F9F47D7FD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77600A00-0CCE-4795-AD70-2E8C6AC3CF2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E86B9EEA-20A7-4D18-847A-7A6E9D9E3B0E}"/>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BE59C9E8-C869-467B-98C2-30FF66A4DA4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74C85243-4AEA-4A61-BAC1-AEC831B44C27}"/>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5B6982F-D1BC-4E8E-A230-F167F47C97F4}"/>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AFC968E1-C8FF-4817-BD07-385519CF8E19}"/>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C894A87D-F7A5-4920-8749-368B106ABF8A}"/>
            </a:ext>
          </a:extLst>
        </xdr:cNvPr>
        <xdr:cNvSpPr txBox="1"/>
      </xdr:nvSpPr>
      <xdr:spPr>
        <a:xfrm>
          <a:off x="4124960" y="13798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7CF731FD-24D5-4E99-ACCC-BD696CA319DA}"/>
            </a:ext>
          </a:extLst>
        </xdr:cNvPr>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106E5F1D-0162-4AF4-B97B-EBC3B5DB4C0F}"/>
            </a:ext>
          </a:extLst>
        </xdr:cNvPr>
        <xdr:cNvSpPr/>
      </xdr:nvSpPr>
      <xdr:spPr>
        <a:xfrm>
          <a:off x="3312160" y="13781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5640FBE7-545C-4E27-8031-8F9E7F95D180}"/>
            </a:ext>
          </a:extLst>
        </xdr:cNvPr>
        <xdr:cNvSpPr/>
      </xdr:nvSpPr>
      <xdr:spPr>
        <a:xfrm>
          <a:off x="25146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54B1EFE2-3B57-4236-AA01-C2E6B8489AC1}"/>
            </a:ext>
          </a:extLst>
        </xdr:cNvPr>
        <xdr:cNvSpPr/>
      </xdr:nvSpPr>
      <xdr:spPr>
        <a:xfrm>
          <a:off x="1739900" y="1372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E8B92D4A-9DCA-4CD7-A204-A3DCC9668064}"/>
            </a:ext>
          </a:extLst>
        </xdr:cNvPr>
        <xdr:cNvSpPr/>
      </xdr:nvSpPr>
      <xdr:spPr>
        <a:xfrm>
          <a:off x="965200" y="1368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EB10FA5-367D-47A9-8013-3833A8D5FC1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B050C3-3AA7-402F-9383-F8E577CD8E1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10F798-F08A-4B76-A3D3-D5CA6CF6197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91300B2-9D4D-4878-B9E1-C66BCBA7B71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AE29ED-81F9-4335-A220-22850779D26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3" name="楕円 302">
          <a:extLst>
            <a:ext uri="{FF2B5EF4-FFF2-40B4-BE49-F238E27FC236}">
              <a16:creationId xmlns:a16="http://schemas.microsoft.com/office/drawing/2014/main" id="{F8B2D034-ADD0-49C5-BFE6-4DD0906D3427}"/>
            </a:ext>
          </a:extLst>
        </xdr:cNvPr>
        <xdr:cNvSpPr/>
      </xdr:nvSpPr>
      <xdr:spPr>
        <a:xfrm>
          <a:off x="4036060" y="138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E2F36300-CF1C-4DDC-97C4-44BE2F136FD1}"/>
            </a:ext>
          </a:extLst>
        </xdr:cNvPr>
        <xdr:cNvSpPr txBox="1"/>
      </xdr:nvSpPr>
      <xdr:spPr>
        <a:xfrm>
          <a:off x="4124960" y="1367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99968</xdr:rowOff>
    </xdr:from>
    <xdr:to>
      <xdr:col>20</xdr:col>
      <xdr:colOff>38100</xdr:colOff>
      <xdr:row>82</xdr:row>
      <xdr:rowOff>30118</xdr:rowOff>
    </xdr:to>
    <xdr:sp macro="" textlink="">
      <xdr:nvSpPr>
        <xdr:cNvPr id="305" name="楕円 304">
          <a:extLst>
            <a:ext uri="{FF2B5EF4-FFF2-40B4-BE49-F238E27FC236}">
              <a16:creationId xmlns:a16="http://schemas.microsoft.com/office/drawing/2014/main" id="{1FCA5D96-0B69-4D25-9E9B-18CEA26069AF}"/>
            </a:ext>
          </a:extLst>
        </xdr:cNvPr>
        <xdr:cNvSpPr/>
      </xdr:nvSpPr>
      <xdr:spPr>
        <a:xfrm>
          <a:off x="3312160" y="1367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150768</xdr:rowOff>
    </xdr:from>
    <xdr:to>
      <xdr:col>24</xdr:col>
      <xdr:colOff>63500</xdr:colOff>
      <xdr:row>82</xdr:row>
      <xdr:rowOff>119743</xdr:rowOff>
    </xdr:to>
    <xdr:cxnSp macro="">
      <xdr:nvCxnSpPr>
        <xdr:cNvPr id="306" name="直線コネクタ 305">
          <a:extLst>
            <a:ext uri="{FF2B5EF4-FFF2-40B4-BE49-F238E27FC236}">
              <a16:creationId xmlns:a16="http://schemas.microsoft.com/office/drawing/2014/main" id="{ECB41C70-3545-4985-A299-BE59339D7369}"/>
            </a:ext>
          </a:extLst>
        </xdr:cNvPr>
        <xdr:cNvCxnSpPr/>
      </xdr:nvCxnSpPr>
      <xdr:spPr>
        <a:xfrm>
          <a:off x="3355340" y="13729608"/>
          <a:ext cx="731520" cy="1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68943</xdr:rowOff>
    </xdr:from>
    <xdr:to>
      <xdr:col>15</xdr:col>
      <xdr:colOff>101600</xdr:colOff>
      <xdr:row>81</xdr:row>
      <xdr:rowOff>170543</xdr:rowOff>
    </xdr:to>
    <xdr:sp macro="" textlink="">
      <xdr:nvSpPr>
        <xdr:cNvPr id="307" name="楕円 306">
          <a:extLst>
            <a:ext uri="{FF2B5EF4-FFF2-40B4-BE49-F238E27FC236}">
              <a16:creationId xmlns:a16="http://schemas.microsoft.com/office/drawing/2014/main" id="{3E47786A-AD03-4E8C-B036-DE47E7FF4333}"/>
            </a:ext>
          </a:extLst>
        </xdr:cNvPr>
        <xdr:cNvSpPr/>
      </xdr:nvSpPr>
      <xdr:spPr>
        <a:xfrm>
          <a:off x="2514600" y="136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81</xdr:row>
      <xdr:rowOff>150768</xdr:rowOff>
    </xdr:to>
    <xdr:cxnSp macro="">
      <xdr:nvCxnSpPr>
        <xdr:cNvPr id="308" name="直線コネクタ 307">
          <a:extLst>
            <a:ext uri="{FF2B5EF4-FFF2-40B4-BE49-F238E27FC236}">
              <a16:creationId xmlns:a16="http://schemas.microsoft.com/office/drawing/2014/main" id="{FAD0761C-ECB2-405F-906A-D427712C0DBE}"/>
            </a:ext>
          </a:extLst>
        </xdr:cNvPr>
        <xdr:cNvCxnSpPr/>
      </xdr:nvCxnSpPr>
      <xdr:spPr>
        <a:xfrm>
          <a:off x="2565400" y="13698583"/>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09" name="楕円 308">
          <a:extLst>
            <a:ext uri="{FF2B5EF4-FFF2-40B4-BE49-F238E27FC236}">
              <a16:creationId xmlns:a16="http://schemas.microsoft.com/office/drawing/2014/main" id="{BD183053-468C-422A-9C87-C8268110E532}"/>
            </a:ext>
          </a:extLst>
        </xdr:cNvPr>
        <xdr:cNvSpPr/>
      </xdr:nvSpPr>
      <xdr:spPr>
        <a:xfrm>
          <a:off x="17399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119743</xdr:rowOff>
    </xdr:to>
    <xdr:cxnSp macro="">
      <xdr:nvCxnSpPr>
        <xdr:cNvPr id="310" name="直線コネクタ 309">
          <a:extLst>
            <a:ext uri="{FF2B5EF4-FFF2-40B4-BE49-F238E27FC236}">
              <a16:creationId xmlns:a16="http://schemas.microsoft.com/office/drawing/2014/main" id="{3596617C-EFC5-489E-9578-9F812A1EA77F}"/>
            </a:ext>
          </a:extLst>
        </xdr:cNvPr>
        <xdr:cNvCxnSpPr/>
      </xdr:nvCxnSpPr>
      <xdr:spPr>
        <a:xfrm>
          <a:off x="1790700" y="1366266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1" name="楕円 310">
          <a:extLst>
            <a:ext uri="{FF2B5EF4-FFF2-40B4-BE49-F238E27FC236}">
              <a16:creationId xmlns:a16="http://schemas.microsoft.com/office/drawing/2014/main" id="{4BB577F4-C6B1-460E-84F9-057414F70709}"/>
            </a:ext>
          </a:extLst>
        </xdr:cNvPr>
        <xdr:cNvSpPr/>
      </xdr:nvSpPr>
      <xdr:spPr>
        <a:xfrm>
          <a:off x="96520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83820</xdr:rowOff>
    </xdr:to>
    <xdr:cxnSp macro="">
      <xdr:nvCxnSpPr>
        <xdr:cNvPr id="312" name="直線コネクタ 311">
          <a:extLst>
            <a:ext uri="{FF2B5EF4-FFF2-40B4-BE49-F238E27FC236}">
              <a16:creationId xmlns:a16="http://schemas.microsoft.com/office/drawing/2014/main" id="{B96D530E-1346-4AEC-B42C-BBF8314216FD}"/>
            </a:ext>
          </a:extLst>
        </xdr:cNvPr>
        <xdr:cNvCxnSpPr/>
      </xdr:nvCxnSpPr>
      <xdr:spPr>
        <a:xfrm>
          <a:off x="1008380" y="1365122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13" name="n_1aveValue【福祉施設】&#10;有形固定資産減価償却率">
          <a:extLst>
            <a:ext uri="{FF2B5EF4-FFF2-40B4-BE49-F238E27FC236}">
              <a16:creationId xmlns:a16="http://schemas.microsoft.com/office/drawing/2014/main" id="{A83ED35F-FA29-4881-ABC3-70A16B2BCA81}"/>
            </a:ext>
          </a:extLst>
        </xdr:cNvPr>
        <xdr:cNvSpPr txBox="1"/>
      </xdr:nvSpPr>
      <xdr:spPr>
        <a:xfrm>
          <a:off x="3170564" y="1387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4" name="n_2aveValue【福祉施設】&#10;有形固定資産減価償却率">
          <a:extLst>
            <a:ext uri="{FF2B5EF4-FFF2-40B4-BE49-F238E27FC236}">
              <a16:creationId xmlns:a16="http://schemas.microsoft.com/office/drawing/2014/main" id="{5A946AC6-AA12-414E-867D-1C054326F596}"/>
            </a:ext>
          </a:extLst>
        </xdr:cNvPr>
        <xdr:cNvSpPr txBox="1"/>
      </xdr:nvSpPr>
      <xdr:spPr>
        <a:xfrm>
          <a:off x="238570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15" name="n_3aveValue【福祉施設】&#10;有形固定資産減価償却率">
          <a:extLst>
            <a:ext uri="{FF2B5EF4-FFF2-40B4-BE49-F238E27FC236}">
              <a16:creationId xmlns:a16="http://schemas.microsoft.com/office/drawing/2014/main" id="{D711F517-C74E-4BAD-8D6A-8AA88B60F2D9}"/>
            </a:ext>
          </a:extLst>
        </xdr:cNvPr>
        <xdr:cNvSpPr txBox="1"/>
      </xdr:nvSpPr>
      <xdr:spPr>
        <a:xfrm>
          <a:off x="161100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6" name="n_4aveValue【福祉施設】&#10;有形固定資産減価償却率">
          <a:extLst>
            <a:ext uri="{FF2B5EF4-FFF2-40B4-BE49-F238E27FC236}">
              <a16:creationId xmlns:a16="http://schemas.microsoft.com/office/drawing/2014/main" id="{BC41F679-649A-460E-9799-EC8D9F2B22D6}"/>
            </a:ext>
          </a:extLst>
        </xdr:cNvPr>
        <xdr:cNvSpPr txBox="1"/>
      </xdr:nvSpPr>
      <xdr:spPr>
        <a:xfrm>
          <a:off x="8363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46645</xdr:rowOff>
    </xdr:from>
    <xdr:ext cx="405111" cy="259045"/>
    <xdr:sp macro="" textlink="">
      <xdr:nvSpPr>
        <xdr:cNvPr id="317" name="n_1mainValue【福祉施設】&#10;有形固定資産減価償却率">
          <a:extLst>
            <a:ext uri="{FF2B5EF4-FFF2-40B4-BE49-F238E27FC236}">
              <a16:creationId xmlns:a16="http://schemas.microsoft.com/office/drawing/2014/main" id="{BE2EFFD2-74C2-466F-AC30-133A91751E41}"/>
            </a:ext>
          </a:extLst>
        </xdr:cNvPr>
        <xdr:cNvSpPr txBox="1"/>
      </xdr:nvSpPr>
      <xdr:spPr>
        <a:xfrm>
          <a:off x="317056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15620</xdr:rowOff>
    </xdr:from>
    <xdr:ext cx="405111" cy="259045"/>
    <xdr:sp macro="" textlink="">
      <xdr:nvSpPr>
        <xdr:cNvPr id="318" name="n_2mainValue【福祉施設】&#10;有形固定資産減価償却率">
          <a:extLst>
            <a:ext uri="{FF2B5EF4-FFF2-40B4-BE49-F238E27FC236}">
              <a16:creationId xmlns:a16="http://schemas.microsoft.com/office/drawing/2014/main" id="{4AAC7208-582D-4E2D-887B-7FDD5C52183D}"/>
            </a:ext>
          </a:extLst>
        </xdr:cNvPr>
        <xdr:cNvSpPr txBox="1"/>
      </xdr:nvSpPr>
      <xdr:spPr>
        <a:xfrm>
          <a:off x="23857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151147</xdr:rowOff>
    </xdr:from>
    <xdr:ext cx="405111" cy="259045"/>
    <xdr:sp macro="" textlink="">
      <xdr:nvSpPr>
        <xdr:cNvPr id="319" name="n_3mainValue【福祉施設】&#10;有形固定資産減価償却率">
          <a:extLst>
            <a:ext uri="{FF2B5EF4-FFF2-40B4-BE49-F238E27FC236}">
              <a16:creationId xmlns:a16="http://schemas.microsoft.com/office/drawing/2014/main" id="{4C657C4B-CAC4-46E5-90B5-CC9E999AAD06}"/>
            </a:ext>
          </a:extLst>
        </xdr:cNvPr>
        <xdr:cNvSpPr txBox="1"/>
      </xdr:nvSpPr>
      <xdr:spPr>
        <a:xfrm>
          <a:off x="161100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20" name="n_4mainValue【福祉施設】&#10;有形固定資産減価償却率">
          <a:extLst>
            <a:ext uri="{FF2B5EF4-FFF2-40B4-BE49-F238E27FC236}">
              <a16:creationId xmlns:a16="http://schemas.microsoft.com/office/drawing/2014/main" id="{807A4004-3D8C-4549-9A5B-FF1EC61143D2}"/>
            </a:ext>
          </a:extLst>
        </xdr:cNvPr>
        <xdr:cNvSpPr txBox="1"/>
      </xdr:nvSpPr>
      <xdr:spPr>
        <a:xfrm>
          <a:off x="8363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27301BA-FF0C-4E62-AA35-41A1C7BF631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E973ABA-0338-4304-B9EC-77C2EBAE73A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930E317-FC84-4BC9-808B-156C7CAB272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A80DD9B-EE8C-4AEB-8344-4C73A761A92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2F35C25-F435-494B-A069-FDC21989F9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B66DBB9-E7A7-430C-B5AF-F74DBE91750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4A75CC4-33DA-4BF4-9615-F00F3CC662F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D32FB6E-C59F-4FAF-848A-72610A1E2D7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1B90B4A-9E8F-45E1-B243-B8526BDDB3D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DCC59D3-474C-489E-8D0D-E251EAACB03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2D040DB-1A37-4452-B2AE-A74B27AFF2D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70986822-3931-44CA-8834-F3681A0C0A4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475EBFCA-1A3D-4F89-A4DE-34DD5B9867E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07B75D4-2F4F-4D15-985F-15F54EF0683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DCC2E915-6BA4-4DA0-8B2C-794ECB7ABF9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C555C71-6A65-40FE-BAA5-BDD7C563C3E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64DBABC7-C411-4050-8917-5032E50F0F59}"/>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8996F5C-BC97-4188-8570-8E01007E7D8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93A049F2-F1EE-412B-BBC8-0C79AD3BFCF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E9CEE1A7-F6F5-4EB6-B84B-33259B558E4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DF0BE76-EC91-465C-AA24-886B504451C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482B0B9-29F1-4104-96B8-86BE4EEE47E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DABD4EFA-64CE-4AA9-83C0-1FC163CA3CB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E9FDA1A6-4FB0-483A-83AA-3AA1E717ED67}"/>
            </a:ext>
          </a:extLst>
        </xdr:cNvPr>
        <xdr:cNvCxnSpPr/>
      </xdr:nvCxnSpPr>
      <xdr:spPr>
        <a:xfrm flipV="1">
          <a:off x="9219565" y="12945617"/>
          <a:ext cx="0" cy="157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58DBE32C-46CA-4E1C-9C85-2A819F177464}"/>
            </a:ext>
          </a:extLst>
        </xdr:cNvPr>
        <xdr:cNvSpPr txBox="1"/>
      </xdr:nvSpPr>
      <xdr:spPr>
        <a:xfrm>
          <a:off x="9258300" y="145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C9AB5EED-8AC7-424D-9CD7-E32EAC714BC5}"/>
            </a:ext>
          </a:extLst>
        </xdr:cNvPr>
        <xdr:cNvCxnSpPr/>
      </xdr:nvCxnSpPr>
      <xdr:spPr>
        <a:xfrm>
          <a:off x="9154160" y="145195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DC44D4F5-7E99-4211-B918-A96FE1C19341}"/>
            </a:ext>
          </a:extLst>
        </xdr:cNvPr>
        <xdr:cNvSpPr txBox="1"/>
      </xdr:nvSpPr>
      <xdr:spPr>
        <a:xfrm>
          <a:off x="9258300" y="127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F912DB95-5628-4B30-97EA-6CC9403AAF1D}"/>
            </a:ext>
          </a:extLst>
        </xdr:cNvPr>
        <xdr:cNvCxnSpPr/>
      </xdr:nvCxnSpPr>
      <xdr:spPr>
        <a:xfrm>
          <a:off x="9154160" y="12945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B97AFD0A-5429-4CEE-A0DB-7A153AB79045}"/>
            </a:ext>
          </a:extLst>
        </xdr:cNvPr>
        <xdr:cNvSpPr txBox="1"/>
      </xdr:nvSpPr>
      <xdr:spPr>
        <a:xfrm>
          <a:off x="9258300" y="14047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2A42E1EC-59EC-4B85-9818-3D14D6DFA542}"/>
            </a:ext>
          </a:extLst>
        </xdr:cNvPr>
        <xdr:cNvSpPr/>
      </xdr:nvSpPr>
      <xdr:spPr>
        <a:xfrm>
          <a:off x="9192260" y="14192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8771C7D3-A599-4C81-821C-5543C685E656}"/>
            </a:ext>
          </a:extLst>
        </xdr:cNvPr>
        <xdr:cNvSpPr/>
      </xdr:nvSpPr>
      <xdr:spPr>
        <a:xfrm>
          <a:off x="8445500" y="14191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9961B9B5-A0E7-42C6-A7D7-09195B552197}"/>
            </a:ext>
          </a:extLst>
        </xdr:cNvPr>
        <xdr:cNvSpPr/>
      </xdr:nvSpPr>
      <xdr:spPr>
        <a:xfrm>
          <a:off x="767080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3A2B5619-7FBB-49FB-9C12-7548E8395D61}"/>
            </a:ext>
          </a:extLst>
        </xdr:cNvPr>
        <xdr:cNvSpPr/>
      </xdr:nvSpPr>
      <xdr:spPr>
        <a:xfrm>
          <a:off x="687324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54392917-211D-48BA-ADDA-A66D04D8693B}"/>
            </a:ext>
          </a:extLst>
        </xdr:cNvPr>
        <xdr:cNvSpPr/>
      </xdr:nvSpPr>
      <xdr:spPr>
        <a:xfrm>
          <a:off x="609854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5597847-9077-4B99-9A4C-0FD221E9C2F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17F8216-3101-4DD4-AC87-46E52EBAFFD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29A0C10-8EAB-49A7-844A-6488F98B4CB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5AB7AE-68A6-4A6B-B11B-9892C07F644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E9C132D-8746-43A4-A5F4-44727A070CC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60" name="楕円 359">
          <a:extLst>
            <a:ext uri="{FF2B5EF4-FFF2-40B4-BE49-F238E27FC236}">
              <a16:creationId xmlns:a16="http://schemas.microsoft.com/office/drawing/2014/main" id="{FC865561-F777-43A8-A1C7-798B6CAF94FE}"/>
            </a:ext>
          </a:extLst>
        </xdr:cNvPr>
        <xdr:cNvSpPr/>
      </xdr:nvSpPr>
      <xdr:spPr>
        <a:xfrm>
          <a:off x="919226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144797</xdr:rowOff>
    </xdr:from>
    <xdr:ext cx="469744" cy="259045"/>
    <xdr:sp macro="" textlink="">
      <xdr:nvSpPr>
        <xdr:cNvPr id="361" name="【福祉施設】&#10;一人当たり面積該当値テキスト">
          <a:extLst>
            <a:ext uri="{FF2B5EF4-FFF2-40B4-BE49-F238E27FC236}">
              <a16:creationId xmlns:a16="http://schemas.microsoft.com/office/drawing/2014/main" id="{789E0371-4B59-45E2-A28A-212752D65B62}"/>
            </a:ext>
          </a:extLst>
        </xdr:cNvPr>
        <xdr:cNvSpPr txBox="1"/>
      </xdr:nvSpPr>
      <xdr:spPr>
        <a:xfrm>
          <a:off x="9258300"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98171</xdr:rowOff>
    </xdr:from>
    <xdr:to>
      <xdr:col>50</xdr:col>
      <xdr:colOff>165100</xdr:colOff>
      <xdr:row>86</xdr:row>
      <xdr:rowOff>28321</xdr:rowOff>
    </xdr:to>
    <xdr:sp macro="" textlink="">
      <xdr:nvSpPr>
        <xdr:cNvPr id="362" name="楕円 361">
          <a:extLst>
            <a:ext uri="{FF2B5EF4-FFF2-40B4-BE49-F238E27FC236}">
              <a16:creationId xmlns:a16="http://schemas.microsoft.com/office/drawing/2014/main" id="{5A6493A7-9516-41A4-8E43-12C14F80108E}"/>
            </a:ext>
          </a:extLst>
        </xdr:cNvPr>
        <xdr:cNvSpPr/>
      </xdr:nvSpPr>
      <xdr:spPr>
        <a:xfrm>
          <a:off x="8445500" y="1434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148971</xdr:rowOff>
    </xdr:to>
    <xdr:cxnSp macro="">
      <xdr:nvCxnSpPr>
        <xdr:cNvPr id="363" name="直線コネクタ 362">
          <a:extLst>
            <a:ext uri="{FF2B5EF4-FFF2-40B4-BE49-F238E27FC236}">
              <a16:creationId xmlns:a16="http://schemas.microsoft.com/office/drawing/2014/main" id="{11D4B67B-C809-4BF2-9F78-C6373C98A2AF}"/>
            </a:ext>
          </a:extLst>
        </xdr:cNvPr>
        <xdr:cNvCxnSpPr/>
      </xdr:nvCxnSpPr>
      <xdr:spPr>
        <a:xfrm flipV="1">
          <a:off x="8496300" y="14295120"/>
          <a:ext cx="7239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98933</xdr:rowOff>
    </xdr:from>
    <xdr:to>
      <xdr:col>46</xdr:col>
      <xdr:colOff>38100</xdr:colOff>
      <xdr:row>86</xdr:row>
      <xdr:rowOff>29083</xdr:rowOff>
    </xdr:to>
    <xdr:sp macro="" textlink="">
      <xdr:nvSpPr>
        <xdr:cNvPr id="364" name="楕円 363">
          <a:extLst>
            <a:ext uri="{FF2B5EF4-FFF2-40B4-BE49-F238E27FC236}">
              <a16:creationId xmlns:a16="http://schemas.microsoft.com/office/drawing/2014/main" id="{C34E3BB5-8E5E-4EFB-B03A-1D7B35E9A57B}"/>
            </a:ext>
          </a:extLst>
        </xdr:cNvPr>
        <xdr:cNvSpPr/>
      </xdr:nvSpPr>
      <xdr:spPr>
        <a:xfrm>
          <a:off x="7670800" y="14348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148971</xdr:rowOff>
    </xdr:from>
    <xdr:to>
      <xdr:col>50</xdr:col>
      <xdr:colOff>114300</xdr:colOff>
      <xdr:row>85</xdr:row>
      <xdr:rowOff>149733</xdr:rowOff>
    </xdr:to>
    <xdr:cxnSp macro="">
      <xdr:nvCxnSpPr>
        <xdr:cNvPr id="365" name="直線コネクタ 364">
          <a:extLst>
            <a:ext uri="{FF2B5EF4-FFF2-40B4-BE49-F238E27FC236}">
              <a16:creationId xmlns:a16="http://schemas.microsoft.com/office/drawing/2014/main" id="{3F8B692D-1343-4180-A100-603DB447FB2F}"/>
            </a:ext>
          </a:extLst>
        </xdr:cNvPr>
        <xdr:cNvCxnSpPr/>
      </xdr:nvCxnSpPr>
      <xdr:spPr>
        <a:xfrm flipV="1">
          <a:off x="7713980" y="14398371"/>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98552</xdr:rowOff>
    </xdr:from>
    <xdr:to>
      <xdr:col>41</xdr:col>
      <xdr:colOff>101600</xdr:colOff>
      <xdr:row>86</xdr:row>
      <xdr:rowOff>28702</xdr:rowOff>
    </xdr:to>
    <xdr:sp macro="" textlink="">
      <xdr:nvSpPr>
        <xdr:cNvPr id="366" name="楕円 365">
          <a:extLst>
            <a:ext uri="{FF2B5EF4-FFF2-40B4-BE49-F238E27FC236}">
              <a16:creationId xmlns:a16="http://schemas.microsoft.com/office/drawing/2014/main" id="{F9660D0A-6653-4710-89F8-99104441C289}"/>
            </a:ext>
          </a:extLst>
        </xdr:cNvPr>
        <xdr:cNvSpPr/>
      </xdr:nvSpPr>
      <xdr:spPr>
        <a:xfrm>
          <a:off x="6873240" y="14347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149352</xdr:rowOff>
    </xdr:from>
    <xdr:to>
      <xdr:col>45</xdr:col>
      <xdr:colOff>177800</xdr:colOff>
      <xdr:row>85</xdr:row>
      <xdr:rowOff>149733</xdr:rowOff>
    </xdr:to>
    <xdr:cxnSp macro="">
      <xdr:nvCxnSpPr>
        <xdr:cNvPr id="367" name="直線コネクタ 366">
          <a:extLst>
            <a:ext uri="{FF2B5EF4-FFF2-40B4-BE49-F238E27FC236}">
              <a16:creationId xmlns:a16="http://schemas.microsoft.com/office/drawing/2014/main" id="{3D321D8B-A88B-40EA-806D-D6597381DE76}"/>
            </a:ext>
          </a:extLst>
        </xdr:cNvPr>
        <xdr:cNvCxnSpPr/>
      </xdr:nvCxnSpPr>
      <xdr:spPr>
        <a:xfrm>
          <a:off x="6924040" y="14398752"/>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100076</xdr:rowOff>
    </xdr:from>
    <xdr:to>
      <xdr:col>36</xdr:col>
      <xdr:colOff>165100</xdr:colOff>
      <xdr:row>86</xdr:row>
      <xdr:rowOff>30226</xdr:rowOff>
    </xdr:to>
    <xdr:sp macro="" textlink="">
      <xdr:nvSpPr>
        <xdr:cNvPr id="368" name="楕円 367">
          <a:extLst>
            <a:ext uri="{FF2B5EF4-FFF2-40B4-BE49-F238E27FC236}">
              <a16:creationId xmlns:a16="http://schemas.microsoft.com/office/drawing/2014/main" id="{373C57EC-86A5-4DD2-A194-0C4240FA0E42}"/>
            </a:ext>
          </a:extLst>
        </xdr:cNvPr>
        <xdr:cNvSpPr/>
      </xdr:nvSpPr>
      <xdr:spPr>
        <a:xfrm>
          <a:off x="6098540" y="1434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149352</xdr:rowOff>
    </xdr:from>
    <xdr:to>
      <xdr:col>41</xdr:col>
      <xdr:colOff>50800</xdr:colOff>
      <xdr:row>85</xdr:row>
      <xdr:rowOff>150876</xdr:rowOff>
    </xdr:to>
    <xdr:cxnSp macro="">
      <xdr:nvCxnSpPr>
        <xdr:cNvPr id="369" name="直線コネクタ 368">
          <a:extLst>
            <a:ext uri="{FF2B5EF4-FFF2-40B4-BE49-F238E27FC236}">
              <a16:creationId xmlns:a16="http://schemas.microsoft.com/office/drawing/2014/main" id="{CDEEC345-200B-48CB-9FF8-74B747B309A2}"/>
            </a:ext>
          </a:extLst>
        </xdr:cNvPr>
        <xdr:cNvCxnSpPr/>
      </xdr:nvCxnSpPr>
      <xdr:spPr>
        <a:xfrm flipV="1">
          <a:off x="6149340" y="14398752"/>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6741C8A5-63B7-48D9-A1F2-335E30EA3890}"/>
            </a:ext>
          </a:extLst>
        </xdr:cNvPr>
        <xdr:cNvSpPr txBox="1"/>
      </xdr:nvSpPr>
      <xdr:spPr>
        <a:xfrm>
          <a:off x="8271587" y="139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a:extLst>
            <a:ext uri="{FF2B5EF4-FFF2-40B4-BE49-F238E27FC236}">
              <a16:creationId xmlns:a16="http://schemas.microsoft.com/office/drawing/2014/main" id="{13C88AC4-E9D9-41C0-A7BD-A31CC4748F9C}"/>
            </a:ext>
          </a:extLst>
        </xdr:cNvPr>
        <xdr:cNvSpPr txBox="1"/>
      </xdr:nvSpPr>
      <xdr:spPr>
        <a:xfrm>
          <a:off x="750958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a:extLst>
            <a:ext uri="{FF2B5EF4-FFF2-40B4-BE49-F238E27FC236}">
              <a16:creationId xmlns:a16="http://schemas.microsoft.com/office/drawing/2014/main" id="{036EA7C5-A265-4B7F-A1D1-831CEB9877E3}"/>
            </a:ext>
          </a:extLst>
        </xdr:cNvPr>
        <xdr:cNvSpPr txBox="1"/>
      </xdr:nvSpPr>
      <xdr:spPr>
        <a:xfrm>
          <a:off x="671202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B0A47222-FC97-4562-954F-6318326B3656}"/>
            </a:ext>
          </a:extLst>
        </xdr:cNvPr>
        <xdr:cNvSpPr txBox="1"/>
      </xdr:nvSpPr>
      <xdr:spPr>
        <a:xfrm>
          <a:off x="593732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19448</xdr:rowOff>
    </xdr:from>
    <xdr:ext cx="469744" cy="259045"/>
    <xdr:sp macro="" textlink="">
      <xdr:nvSpPr>
        <xdr:cNvPr id="374" name="n_1mainValue【福祉施設】&#10;一人当たり面積">
          <a:extLst>
            <a:ext uri="{FF2B5EF4-FFF2-40B4-BE49-F238E27FC236}">
              <a16:creationId xmlns:a16="http://schemas.microsoft.com/office/drawing/2014/main" id="{4293A816-98B9-4536-947C-DA9BA5B28EA2}"/>
            </a:ext>
          </a:extLst>
        </xdr:cNvPr>
        <xdr:cNvSpPr txBox="1"/>
      </xdr:nvSpPr>
      <xdr:spPr>
        <a:xfrm>
          <a:off x="8271587" y="14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20210</xdr:rowOff>
    </xdr:from>
    <xdr:ext cx="469744" cy="259045"/>
    <xdr:sp macro="" textlink="">
      <xdr:nvSpPr>
        <xdr:cNvPr id="375" name="n_2mainValue【福祉施設】&#10;一人当たり面積">
          <a:extLst>
            <a:ext uri="{FF2B5EF4-FFF2-40B4-BE49-F238E27FC236}">
              <a16:creationId xmlns:a16="http://schemas.microsoft.com/office/drawing/2014/main" id="{E6754546-00D5-489B-A6C7-9473A7470807}"/>
            </a:ext>
          </a:extLst>
        </xdr:cNvPr>
        <xdr:cNvSpPr txBox="1"/>
      </xdr:nvSpPr>
      <xdr:spPr>
        <a:xfrm>
          <a:off x="7509587" y="144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19829</xdr:rowOff>
    </xdr:from>
    <xdr:ext cx="469744" cy="259045"/>
    <xdr:sp macro="" textlink="">
      <xdr:nvSpPr>
        <xdr:cNvPr id="376" name="n_3mainValue【福祉施設】&#10;一人当たり面積">
          <a:extLst>
            <a:ext uri="{FF2B5EF4-FFF2-40B4-BE49-F238E27FC236}">
              <a16:creationId xmlns:a16="http://schemas.microsoft.com/office/drawing/2014/main" id="{C8EEFA95-F323-498F-B92E-947E5505370B}"/>
            </a:ext>
          </a:extLst>
        </xdr:cNvPr>
        <xdr:cNvSpPr txBox="1"/>
      </xdr:nvSpPr>
      <xdr:spPr>
        <a:xfrm>
          <a:off x="6712027" y="144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21353</xdr:rowOff>
    </xdr:from>
    <xdr:ext cx="469744" cy="259045"/>
    <xdr:sp macro="" textlink="">
      <xdr:nvSpPr>
        <xdr:cNvPr id="377" name="n_4mainValue【福祉施設】&#10;一人当たり面積">
          <a:extLst>
            <a:ext uri="{FF2B5EF4-FFF2-40B4-BE49-F238E27FC236}">
              <a16:creationId xmlns:a16="http://schemas.microsoft.com/office/drawing/2014/main" id="{D54CB37F-CABA-4B39-AB33-A8165AFD1D09}"/>
            </a:ext>
          </a:extLst>
        </xdr:cNvPr>
        <xdr:cNvSpPr txBox="1"/>
      </xdr:nvSpPr>
      <xdr:spPr>
        <a:xfrm>
          <a:off x="5937327"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26053BC-552A-4E06-AEA1-11EF6DEA05E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391A6E5-437A-45BF-B011-BAB6FF170B9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535DAAE-BD10-4CAD-BD45-3B8CAECCA6B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0238341-DC3A-4B5F-A275-9A72EA41EC4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755A2E8-4D8A-48E7-B526-B95609CB639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492D955-0745-4141-92FE-D3E13A59B78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542351BE-9F92-49EC-8CE0-D13822DA305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F765DAE-4F99-4A2F-9562-E38C02F7ED6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1DD62E95-787C-4E9B-ADAD-4C9B212425B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12B3A5D-FFE8-4103-BDE5-DDE6F82925E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8DF9670E-8A2F-4803-9F0C-4F1703C3A70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F5428181-A43F-407D-B6CE-1EFC61C3FE56}"/>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62C036C2-F3F7-40A6-81EB-A4D143E18E80}"/>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996ECA9C-8001-4220-804F-B2EC29FF9C2E}"/>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13FFFDC0-BA70-482B-B491-D07BE7072FFB}"/>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07D8B4BE-4BD0-403C-8B27-5DA6197D754E}"/>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029E8FB8-4BE9-4103-B30C-0C061AAF0539}"/>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F0FCCFF2-A576-49D2-813A-A2AFBDEDD1B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B8B193E8-2F70-4108-9EA9-3BA139DA506B}"/>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F47886C1-1B14-46FB-B108-979A518A391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a:extLst>
            <a:ext uri="{FF2B5EF4-FFF2-40B4-BE49-F238E27FC236}">
              <a16:creationId xmlns:a16="http://schemas.microsoft.com/office/drawing/2014/main" id="{999AAC30-AE54-4E9F-A9C0-3F0EA6CB70E3}"/>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BB98326F-7E8C-4DB1-9273-4B59F28F941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400" name="直線コネクタ 399">
          <a:extLst>
            <a:ext uri="{FF2B5EF4-FFF2-40B4-BE49-F238E27FC236}">
              <a16:creationId xmlns:a16="http://schemas.microsoft.com/office/drawing/2014/main" id="{1BB667DF-073F-4D22-A7A5-7073B98B8F19}"/>
            </a:ext>
          </a:extLst>
        </xdr:cNvPr>
        <xdr:cNvCxnSpPr/>
      </xdr:nvCxnSpPr>
      <xdr:spPr>
        <a:xfrm flipV="1">
          <a:off x="4086225" y="168287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B6591019-878D-40F8-8368-4A9CB2E19D36}"/>
            </a:ext>
          </a:extLst>
        </xdr:cNvPr>
        <xdr:cNvSpPr txBox="1"/>
      </xdr:nvSpPr>
      <xdr:spPr>
        <a:xfrm>
          <a:off x="412496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2" name="直線コネクタ 401">
          <a:extLst>
            <a:ext uri="{FF2B5EF4-FFF2-40B4-BE49-F238E27FC236}">
              <a16:creationId xmlns:a16="http://schemas.microsoft.com/office/drawing/2014/main" id="{990831C7-3E35-48A8-AEB5-971FAFBF69DB}"/>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24B0EF10-BC12-4743-B1D8-FBDCBAD1D18C}"/>
            </a:ext>
          </a:extLst>
        </xdr:cNvPr>
        <xdr:cNvSpPr txBox="1"/>
      </xdr:nvSpPr>
      <xdr:spPr>
        <a:xfrm>
          <a:off x="4124960" y="1660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4" name="直線コネクタ 403">
          <a:extLst>
            <a:ext uri="{FF2B5EF4-FFF2-40B4-BE49-F238E27FC236}">
              <a16:creationId xmlns:a16="http://schemas.microsoft.com/office/drawing/2014/main" id="{EAC50587-07A2-49FF-A74B-F676C1377897}"/>
            </a:ext>
          </a:extLst>
        </xdr:cNvPr>
        <xdr:cNvCxnSpPr/>
      </xdr:nvCxnSpPr>
      <xdr:spPr>
        <a:xfrm>
          <a:off x="402082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AAB54EBE-6A82-416F-9542-861F675822FB}"/>
            </a:ext>
          </a:extLst>
        </xdr:cNvPr>
        <xdr:cNvSpPr txBox="1"/>
      </xdr:nvSpPr>
      <xdr:spPr>
        <a:xfrm>
          <a:off x="4124960" y="17330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6" name="フローチャート: 判断 405">
          <a:extLst>
            <a:ext uri="{FF2B5EF4-FFF2-40B4-BE49-F238E27FC236}">
              <a16:creationId xmlns:a16="http://schemas.microsoft.com/office/drawing/2014/main" id="{901D3C40-B6B8-4C76-B7EC-B7B2AF0967E7}"/>
            </a:ext>
          </a:extLst>
        </xdr:cNvPr>
        <xdr:cNvSpPr/>
      </xdr:nvSpPr>
      <xdr:spPr>
        <a:xfrm>
          <a:off x="403606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7" name="フローチャート: 判断 406">
          <a:extLst>
            <a:ext uri="{FF2B5EF4-FFF2-40B4-BE49-F238E27FC236}">
              <a16:creationId xmlns:a16="http://schemas.microsoft.com/office/drawing/2014/main" id="{1069ACDD-FC35-4795-A6EC-48866C2F1446}"/>
            </a:ext>
          </a:extLst>
        </xdr:cNvPr>
        <xdr:cNvSpPr/>
      </xdr:nvSpPr>
      <xdr:spPr>
        <a:xfrm>
          <a:off x="3312160" y="17312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408" name="フローチャート: 判断 407">
          <a:extLst>
            <a:ext uri="{FF2B5EF4-FFF2-40B4-BE49-F238E27FC236}">
              <a16:creationId xmlns:a16="http://schemas.microsoft.com/office/drawing/2014/main" id="{C301F9BD-56E8-4270-99DA-71AA8A087D1D}"/>
            </a:ext>
          </a:extLst>
        </xdr:cNvPr>
        <xdr:cNvSpPr/>
      </xdr:nvSpPr>
      <xdr:spPr>
        <a:xfrm>
          <a:off x="2514600" y="172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409" name="フローチャート: 判断 408">
          <a:extLst>
            <a:ext uri="{FF2B5EF4-FFF2-40B4-BE49-F238E27FC236}">
              <a16:creationId xmlns:a16="http://schemas.microsoft.com/office/drawing/2014/main" id="{0C37A7CD-84A2-4A07-93F8-C65531E12940}"/>
            </a:ext>
          </a:extLst>
        </xdr:cNvPr>
        <xdr:cNvSpPr/>
      </xdr:nvSpPr>
      <xdr:spPr>
        <a:xfrm>
          <a:off x="1739900" y="17190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410" name="フローチャート: 判断 409">
          <a:extLst>
            <a:ext uri="{FF2B5EF4-FFF2-40B4-BE49-F238E27FC236}">
              <a16:creationId xmlns:a16="http://schemas.microsoft.com/office/drawing/2014/main" id="{19E7FE17-461F-4A60-9395-D0A714654422}"/>
            </a:ext>
          </a:extLst>
        </xdr:cNvPr>
        <xdr:cNvSpPr/>
      </xdr:nvSpPr>
      <xdr:spPr>
        <a:xfrm>
          <a:off x="965200" y="1710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A4DB368-472F-448E-8D7A-E412E2534E9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B8C0ABF-52C1-4DA9-B137-2BC6A4A0FD0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36D212A-98D8-4C89-9059-02A545C8B1B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2E51F27-8630-408E-AB2C-FB880AB018F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8477D71-EC25-4BA7-BF31-9D346F6CD23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132842</xdr:rowOff>
    </xdr:from>
    <xdr:to>
      <xdr:col>24</xdr:col>
      <xdr:colOff>114300</xdr:colOff>
      <xdr:row>102</xdr:row>
      <xdr:rowOff>62992</xdr:rowOff>
    </xdr:to>
    <xdr:sp macro="" textlink="">
      <xdr:nvSpPr>
        <xdr:cNvPr id="416" name="楕円 415">
          <a:extLst>
            <a:ext uri="{FF2B5EF4-FFF2-40B4-BE49-F238E27FC236}">
              <a16:creationId xmlns:a16="http://schemas.microsoft.com/office/drawing/2014/main" id="{AB208F3C-82EF-498F-912E-9A2DF19B868E}"/>
            </a:ext>
          </a:extLst>
        </xdr:cNvPr>
        <xdr:cNvSpPr/>
      </xdr:nvSpPr>
      <xdr:spPr>
        <a:xfrm>
          <a:off x="4036060" y="17064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155719</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C8853F53-0F48-49E8-AF79-0330CB02BB7D}"/>
            </a:ext>
          </a:extLst>
        </xdr:cNvPr>
        <xdr:cNvSpPr txBox="1"/>
      </xdr:nvSpPr>
      <xdr:spPr>
        <a:xfrm>
          <a:off x="4124960" y="169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80263</xdr:rowOff>
    </xdr:from>
    <xdr:to>
      <xdr:col>20</xdr:col>
      <xdr:colOff>38100</xdr:colOff>
      <xdr:row>102</xdr:row>
      <xdr:rowOff>10413</xdr:rowOff>
    </xdr:to>
    <xdr:sp macro="" textlink="">
      <xdr:nvSpPr>
        <xdr:cNvPr id="418" name="楕円 417">
          <a:extLst>
            <a:ext uri="{FF2B5EF4-FFF2-40B4-BE49-F238E27FC236}">
              <a16:creationId xmlns:a16="http://schemas.microsoft.com/office/drawing/2014/main" id="{9F29E450-922A-4CDA-AABD-FBB79CEC13C7}"/>
            </a:ext>
          </a:extLst>
        </xdr:cNvPr>
        <xdr:cNvSpPr/>
      </xdr:nvSpPr>
      <xdr:spPr>
        <a:xfrm>
          <a:off x="3312160" y="17011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131063</xdr:rowOff>
    </xdr:from>
    <xdr:to>
      <xdr:col>24</xdr:col>
      <xdr:colOff>63500</xdr:colOff>
      <xdr:row>102</xdr:row>
      <xdr:rowOff>12192</xdr:rowOff>
    </xdr:to>
    <xdr:cxnSp macro="">
      <xdr:nvCxnSpPr>
        <xdr:cNvPr id="419" name="直線コネクタ 418">
          <a:extLst>
            <a:ext uri="{FF2B5EF4-FFF2-40B4-BE49-F238E27FC236}">
              <a16:creationId xmlns:a16="http://schemas.microsoft.com/office/drawing/2014/main" id="{5DF5302F-26C7-4956-BB14-B1677A47B2F8}"/>
            </a:ext>
          </a:extLst>
        </xdr:cNvPr>
        <xdr:cNvCxnSpPr/>
      </xdr:nvCxnSpPr>
      <xdr:spPr>
        <a:xfrm>
          <a:off x="3355340" y="17062703"/>
          <a:ext cx="73152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420" name="楕円 419">
          <a:extLst>
            <a:ext uri="{FF2B5EF4-FFF2-40B4-BE49-F238E27FC236}">
              <a16:creationId xmlns:a16="http://schemas.microsoft.com/office/drawing/2014/main" id="{3413D0F9-D23F-402E-99D3-96CC7A10D0E8}"/>
            </a:ext>
          </a:extLst>
        </xdr:cNvPr>
        <xdr:cNvSpPr/>
      </xdr:nvSpPr>
      <xdr:spPr>
        <a:xfrm>
          <a:off x="251460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99061</xdr:rowOff>
    </xdr:from>
    <xdr:to>
      <xdr:col>19</xdr:col>
      <xdr:colOff>177800</xdr:colOff>
      <xdr:row>101</xdr:row>
      <xdr:rowOff>131063</xdr:rowOff>
    </xdr:to>
    <xdr:cxnSp macro="">
      <xdr:nvCxnSpPr>
        <xdr:cNvPr id="421" name="直線コネクタ 420">
          <a:extLst>
            <a:ext uri="{FF2B5EF4-FFF2-40B4-BE49-F238E27FC236}">
              <a16:creationId xmlns:a16="http://schemas.microsoft.com/office/drawing/2014/main" id="{63BB80E1-B1CE-4237-8C26-B8AE8C3126CC}"/>
            </a:ext>
          </a:extLst>
        </xdr:cNvPr>
        <xdr:cNvCxnSpPr/>
      </xdr:nvCxnSpPr>
      <xdr:spPr>
        <a:xfrm>
          <a:off x="2565400" y="17030701"/>
          <a:ext cx="78994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18542</xdr:rowOff>
    </xdr:from>
    <xdr:to>
      <xdr:col>10</xdr:col>
      <xdr:colOff>165100</xdr:colOff>
      <xdr:row>101</xdr:row>
      <xdr:rowOff>120142</xdr:rowOff>
    </xdr:to>
    <xdr:sp macro="" textlink="">
      <xdr:nvSpPr>
        <xdr:cNvPr id="422" name="楕円 421">
          <a:extLst>
            <a:ext uri="{FF2B5EF4-FFF2-40B4-BE49-F238E27FC236}">
              <a16:creationId xmlns:a16="http://schemas.microsoft.com/office/drawing/2014/main" id="{84E0500C-ED01-4FB7-BBCE-3EDB22D8D70D}"/>
            </a:ext>
          </a:extLst>
        </xdr:cNvPr>
        <xdr:cNvSpPr/>
      </xdr:nvSpPr>
      <xdr:spPr>
        <a:xfrm>
          <a:off x="1739900" y="169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69342</xdr:rowOff>
    </xdr:from>
    <xdr:to>
      <xdr:col>15</xdr:col>
      <xdr:colOff>50800</xdr:colOff>
      <xdr:row>101</xdr:row>
      <xdr:rowOff>99061</xdr:rowOff>
    </xdr:to>
    <xdr:cxnSp macro="">
      <xdr:nvCxnSpPr>
        <xdr:cNvPr id="423" name="直線コネクタ 422">
          <a:extLst>
            <a:ext uri="{FF2B5EF4-FFF2-40B4-BE49-F238E27FC236}">
              <a16:creationId xmlns:a16="http://schemas.microsoft.com/office/drawing/2014/main" id="{CC8A8831-A07D-4357-A8A4-A8D85843A3AD}"/>
            </a:ext>
          </a:extLst>
        </xdr:cNvPr>
        <xdr:cNvCxnSpPr/>
      </xdr:nvCxnSpPr>
      <xdr:spPr>
        <a:xfrm>
          <a:off x="1790700" y="17000982"/>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254</xdr:rowOff>
    </xdr:from>
    <xdr:to>
      <xdr:col>6</xdr:col>
      <xdr:colOff>38100</xdr:colOff>
      <xdr:row>101</xdr:row>
      <xdr:rowOff>101854</xdr:rowOff>
    </xdr:to>
    <xdr:sp macro="" textlink="">
      <xdr:nvSpPr>
        <xdr:cNvPr id="424" name="楕円 423">
          <a:extLst>
            <a:ext uri="{FF2B5EF4-FFF2-40B4-BE49-F238E27FC236}">
              <a16:creationId xmlns:a16="http://schemas.microsoft.com/office/drawing/2014/main" id="{00F584CD-72DD-4DC2-BEEA-F7012926A0CD}"/>
            </a:ext>
          </a:extLst>
        </xdr:cNvPr>
        <xdr:cNvSpPr/>
      </xdr:nvSpPr>
      <xdr:spPr>
        <a:xfrm>
          <a:off x="965200" y="16931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51054</xdr:rowOff>
    </xdr:from>
    <xdr:to>
      <xdr:col>10</xdr:col>
      <xdr:colOff>114300</xdr:colOff>
      <xdr:row>101</xdr:row>
      <xdr:rowOff>69342</xdr:rowOff>
    </xdr:to>
    <xdr:cxnSp macro="">
      <xdr:nvCxnSpPr>
        <xdr:cNvPr id="425" name="直線コネクタ 424">
          <a:extLst>
            <a:ext uri="{FF2B5EF4-FFF2-40B4-BE49-F238E27FC236}">
              <a16:creationId xmlns:a16="http://schemas.microsoft.com/office/drawing/2014/main" id="{E3EA1F58-2379-49F5-A820-254B95B4925E}"/>
            </a:ext>
          </a:extLst>
        </xdr:cNvPr>
        <xdr:cNvCxnSpPr/>
      </xdr:nvCxnSpPr>
      <xdr:spPr>
        <a:xfrm>
          <a:off x="1008380" y="16982694"/>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426" name="n_1aveValue【市民会館】&#10;有形固定資産減価償却率">
          <a:extLst>
            <a:ext uri="{FF2B5EF4-FFF2-40B4-BE49-F238E27FC236}">
              <a16:creationId xmlns:a16="http://schemas.microsoft.com/office/drawing/2014/main" id="{081EFEC2-4BB3-422A-BACB-714C43325BEA}"/>
            </a:ext>
          </a:extLst>
        </xdr:cNvPr>
        <xdr:cNvSpPr txBox="1"/>
      </xdr:nvSpPr>
      <xdr:spPr>
        <a:xfrm>
          <a:off x="3170564" y="1740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427" name="n_2aveValue【市民会館】&#10;有形固定資産減価償却率">
          <a:extLst>
            <a:ext uri="{FF2B5EF4-FFF2-40B4-BE49-F238E27FC236}">
              <a16:creationId xmlns:a16="http://schemas.microsoft.com/office/drawing/2014/main" id="{DE30E79A-4B77-4976-A5AD-94476BCBF1A6}"/>
            </a:ext>
          </a:extLst>
        </xdr:cNvPr>
        <xdr:cNvSpPr txBox="1"/>
      </xdr:nvSpPr>
      <xdr:spPr>
        <a:xfrm>
          <a:off x="2385704" y="173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428" name="n_3aveValue【市民会館】&#10;有形固定資産減価償却率">
          <a:extLst>
            <a:ext uri="{FF2B5EF4-FFF2-40B4-BE49-F238E27FC236}">
              <a16:creationId xmlns:a16="http://schemas.microsoft.com/office/drawing/2014/main" id="{83B638D8-6487-4ACC-B626-DAA794B72E00}"/>
            </a:ext>
          </a:extLst>
        </xdr:cNvPr>
        <xdr:cNvSpPr txBox="1"/>
      </xdr:nvSpPr>
      <xdr:spPr>
        <a:xfrm>
          <a:off x="1611004" y="1727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429" name="n_4aveValue【市民会館】&#10;有形固定資産減価償却率">
          <a:extLst>
            <a:ext uri="{FF2B5EF4-FFF2-40B4-BE49-F238E27FC236}">
              <a16:creationId xmlns:a16="http://schemas.microsoft.com/office/drawing/2014/main" id="{D7BA9939-2F20-4BBA-9434-80B5BB3FF1E8}"/>
            </a:ext>
          </a:extLst>
        </xdr:cNvPr>
        <xdr:cNvSpPr txBox="1"/>
      </xdr:nvSpPr>
      <xdr:spPr>
        <a:xfrm>
          <a:off x="836304" y="1720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26940</xdr:rowOff>
    </xdr:from>
    <xdr:ext cx="405111" cy="259045"/>
    <xdr:sp macro="" textlink="">
      <xdr:nvSpPr>
        <xdr:cNvPr id="430" name="n_1mainValue【市民会館】&#10;有形固定資産減価償却率">
          <a:extLst>
            <a:ext uri="{FF2B5EF4-FFF2-40B4-BE49-F238E27FC236}">
              <a16:creationId xmlns:a16="http://schemas.microsoft.com/office/drawing/2014/main" id="{75A1D684-F54E-4BA9-9EF2-B45DC6AC3793}"/>
            </a:ext>
          </a:extLst>
        </xdr:cNvPr>
        <xdr:cNvSpPr txBox="1"/>
      </xdr:nvSpPr>
      <xdr:spPr>
        <a:xfrm>
          <a:off x="3170564" y="1679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431" name="n_2mainValue【市民会館】&#10;有形固定資産減価償却率">
          <a:extLst>
            <a:ext uri="{FF2B5EF4-FFF2-40B4-BE49-F238E27FC236}">
              <a16:creationId xmlns:a16="http://schemas.microsoft.com/office/drawing/2014/main" id="{DD548B2C-0862-4ECD-9CBE-04533C7BB0F6}"/>
            </a:ext>
          </a:extLst>
        </xdr:cNvPr>
        <xdr:cNvSpPr txBox="1"/>
      </xdr:nvSpPr>
      <xdr:spPr>
        <a:xfrm>
          <a:off x="2385704" y="1676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136669</xdr:rowOff>
    </xdr:from>
    <xdr:ext cx="405111" cy="259045"/>
    <xdr:sp macro="" textlink="">
      <xdr:nvSpPr>
        <xdr:cNvPr id="432" name="n_3mainValue【市民会館】&#10;有形固定資産減価償却率">
          <a:extLst>
            <a:ext uri="{FF2B5EF4-FFF2-40B4-BE49-F238E27FC236}">
              <a16:creationId xmlns:a16="http://schemas.microsoft.com/office/drawing/2014/main" id="{7B356B0C-18B4-41DE-9A5F-8DE1C549D7ED}"/>
            </a:ext>
          </a:extLst>
        </xdr:cNvPr>
        <xdr:cNvSpPr txBox="1"/>
      </xdr:nvSpPr>
      <xdr:spPr>
        <a:xfrm>
          <a:off x="1611004" y="1673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118381</xdr:rowOff>
    </xdr:from>
    <xdr:ext cx="405111" cy="259045"/>
    <xdr:sp macro="" textlink="">
      <xdr:nvSpPr>
        <xdr:cNvPr id="433" name="n_4mainValue【市民会館】&#10;有形固定資産減価償却率">
          <a:extLst>
            <a:ext uri="{FF2B5EF4-FFF2-40B4-BE49-F238E27FC236}">
              <a16:creationId xmlns:a16="http://schemas.microsoft.com/office/drawing/2014/main" id="{4E0AA173-605F-4E52-B5B7-F96B2DD28EA2}"/>
            </a:ext>
          </a:extLst>
        </xdr:cNvPr>
        <xdr:cNvSpPr txBox="1"/>
      </xdr:nvSpPr>
      <xdr:spPr>
        <a:xfrm>
          <a:off x="836304" y="1671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6B2265D7-57DE-4007-9249-9D6D01ED4F9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DE728E21-98DB-4F5B-B71C-C5D382DBB87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5C7B49D-A476-46FC-AE9A-49379D8EF4A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E8F4F18E-091B-41D9-A9CE-DE713271F1A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BF4B0EF7-AB07-4D83-A22F-0D2B5AE09E1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62745480-EE65-4A5D-B3CE-F86538776B2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C71D664E-E029-4CB9-B8DC-9ED7A2D3C8C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6A52B54D-E33B-4530-9D9D-E61AFCF5F05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A8A8C1A3-AA92-447F-9113-DC96C51245F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60132A3C-DD34-4AFC-AE78-B611C75DDD3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1CD3A62-B479-4526-A432-E4EACECE9568}"/>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D1F65465-47F9-4A65-BD22-549AA658B19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26C0C71-EE5E-4155-8DA2-FDE5A1DF743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F48B359A-64A3-47B3-82B9-20195B8B2C37}"/>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2B0988A0-849A-45AC-85A5-51704E1FB75C}"/>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74ADFE0D-DA7B-49AE-9123-2906F75932D4}"/>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51C04686-DF4B-4C04-9A51-891711E69B1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9C72B92D-3B77-48F3-9028-3066ED96509B}"/>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20ADF5B1-DD79-4D65-B066-CF5A302A13A2}"/>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E80A8987-2864-4348-8000-C65E900A20DB}"/>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46D9AD01-4F11-4B1B-869A-C77C0E48501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F5F2868E-605D-4C26-9C4E-4AF6966F5E6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252A2DD9-51F4-4528-A140-B6F721649408}"/>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7" name="直線コネクタ 456">
          <a:extLst>
            <a:ext uri="{FF2B5EF4-FFF2-40B4-BE49-F238E27FC236}">
              <a16:creationId xmlns:a16="http://schemas.microsoft.com/office/drawing/2014/main" id="{019E1556-30A2-4F3F-ABB7-93C32BC5F659}"/>
            </a:ext>
          </a:extLst>
        </xdr:cNvPr>
        <xdr:cNvCxnSpPr/>
      </xdr:nvCxnSpPr>
      <xdr:spPr>
        <a:xfrm flipV="1">
          <a:off x="9219565" y="16985742"/>
          <a:ext cx="0" cy="124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8" name="【市民会館】&#10;一人当たり面積最小値テキスト">
          <a:extLst>
            <a:ext uri="{FF2B5EF4-FFF2-40B4-BE49-F238E27FC236}">
              <a16:creationId xmlns:a16="http://schemas.microsoft.com/office/drawing/2014/main" id="{64E0313D-8579-45FA-B69F-F3FD7512CE73}"/>
            </a:ext>
          </a:extLst>
        </xdr:cNvPr>
        <xdr:cNvSpPr txBox="1"/>
      </xdr:nvSpPr>
      <xdr:spPr>
        <a:xfrm>
          <a:off x="9258300"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9" name="直線コネクタ 458">
          <a:extLst>
            <a:ext uri="{FF2B5EF4-FFF2-40B4-BE49-F238E27FC236}">
              <a16:creationId xmlns:a16="http://schemas.microsoft.com/office/drawing/2014/main" id="{D13C7607-53A2-46A3-9EF9-C05F7D9A46EF}"/>
            </a:ext>
          </a:extLst>
        </xdr:cNvPr>
        <xdr:cNvCxnSpPr/>
      </xdr:nvCxnSpPr>
      <xdr:spPr>
        <a:xfrm>
          <a:off x="9154160" y="18233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60" name="【市民会館】&#10;一人当たり面積最大値テキスト">
          <a:extLst>
            <a:ext uri="{FF2B5EF4-FFF2-40B4-BE49-F238E27FC236}">
              <a16:creationId xmlns:a16="http://schemas.microsoft.com/office/drawing/2014/main" id="{FCDA27A4-DD42-4913-9236-89E8ABE4D2B4}"/>
            </a:ext>
          </a:extLst>
        </xdr:cNvPr>
        <xdr:cNvSpPr txBox="1"/>
      </xdr:nvSpPr>
      <xdr:spPr>
        <a:xfrm>
          <a:off x="9258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61" name="直線コネクタ 460">
          <a:extLst>
            <a:ext uri="{FF2B5EF4-FFF2-40B4-BE49-F238E27FC236}">
              <a16:creationId xmlns:a16="http://schemas.microsoft.com/office/drawing/2014/main" id="{45903464-27F3-4322-B2F9-3CC86990B265}"/>
            </a:ext>
          </a:extLst>
        </xdr:cNvPr>
        <xdr:cNvCxnSpPr/>
      </xdr:nvCxnSpPr>
      <xdr:spPr>
        <a:xfrm>
          <a:off x="9154160" y="1698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462" name="【市民会館】&#10;一人当たり面積平均値テキスト">
          <a:extLst>
            <a:ext uri="{FF2B5EF4-FFF2-40B4-BE49-F238E27FC236}">
              <a16:creationId xmlns:a16="http://schemas.microsoft.com/office/drawing/2014/main" id="{7182527C-4B47-4EFA-BD4E-75809AE12A48}"/>
            </a:ext>
          </a:extLst>
        </xdr:cNvPr>
        <xdr:cNvSpPr txBox="1"/>
      </xdr:nvSpPr>
      <xdr:spPr>
        <a:xfrm>
          <a:off x="9258300" y="17820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63" name="フローチャート: 判断 462">
          <a:extLst>
            <a:ext uri="{FF2B5EF4-FFF2-40B4-BE49-F238E27FC236}">
              <a16:creationId xmlns:a16="http://schemas.microsoft.com/office/drawing/2014/main" id="{473D3013-C06C-47B7-B1C1-418F225DD16D}"/>
            </a:ext>
          </a:extLst>
        </xdr:cNvPr>
        <xdr:cNvSpPr/>
      </xdr:nvSpPr>
      <xdr:spPr>
        <a:xfrm>
          <a:off x="9192260" y="1784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4" name="フローチャート: 判断 463">
          <a:extLst>
            <a:ext uri="{FF2B5EF4-FFF2-40B4-BE49-F238E27FC236}">
              <a16:creationId xmlns:a16="http://schemas.microsoft.com/office/drawing/2014/main" id="{E7D70233-613F-4804-A9EC-DEB9588EBD4D}"/>
            </a:ext>
          </a:extLst>
        </xdr:cNvPr>
        <xdr:cNvSpPr/>
      </xdr:nvSpPr>
      <xdr:spPr>
        <a:xfrm>
          <a:off x="8445500" y="1790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5" name="フローチャート: 判断 464">
          <a:extLst>
            <a:ext uri="{FF2B5EF4-FFF2-40B4-BE49-F238E27FC236}">
              <a16:creationId xmlns:a16="http://schemas.microsoft.com/office/drawing/2014/main" id="{8CB1D654-F977-4508-8E36-4CC3A156E6D9}"/>
            </a:ext>
          </a:extLst>
        </xdr:cNvPr>
        <xdr:cNvSpPr/>
      </xdr:nvSpPr>
      <xdr:spPr>
        <a:xfrm>
          <a:off x="7670800" y="178661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6" name="フローチャート: 判断 465">
          <a:extLst>
            <a:ext uri="{FF2B5EF4-FFF2-40B4-BE49-F238E27FC236}">
              <a16:creationId xmlns:a16="http://schemas.microsoft.com/office/drawing/2014/main" id="{50C9579D-09ED-4588-AD71-1678B5614129}"/>
            </a:ext>
          </a:extLst>
        </xdr:cNvPr>
        <xdr:cNvSpPr/>
      </xdr:nvSpPr>
      <xdr:spPr>
        <a:xfrm>
          <a:off x="68732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7" name="フローチャート: 判断 466">
          <a:extLst>
            <a:ext uri="{FF2B5EF4-FFF2-40B4-BE49-F238E27FC236}">
              <a16:creationId xmlns:a16="http://schemas.microsoft.com/office/drawing/2014/main" id="{DD6AE2B9-DCA4-4905-91D2-9D56F47F264C}"/>
            </a:ext>
          </a:extLst>
        </xdr:cNvPr>
        <xdr:cNvSpPr/>
      </xdr:nvSpPr>
      <xdr:spPr>
        <a:xfrm>
          <a:off x="60985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7AC6F43-AC02-4390-8BFF-F8B2DE74247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5E4FFC9-CD6A-4DDF-838D-F0B5F73E7C2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0515195-D804-43AD-A539-B4BBA6BDE2DB}"/>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5672AE9-E372-4872-8B8F-713CD458FCB5}"/>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F0EDD57-EF92-4BB2-8671-ECEB2171C53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49403</xdr:rowOff>
    </xdr:from>
    <xdr:to>
      <xdr:col>55</xdr:col>
      <xdr:colOff>50800</xdr:colOff>
      <xdr:row>106</xdr:row>
      <xdr:rowOff>151003</xdr:rowOff>
    </xdr:to>
    <xdr:sp macro="" textlink="">
      <xdr:nvSpPr>
        <xdr:cNvPr id="473" name="楕円 472">
          <a:extLst>
            <a:ext uri="{FF2B5EF4-FFF2-40B4-BE49-F238E27FC236}">
              <a16:creationId xmlns:a16="http://schemas.microsoft.com/office/drawing/2014/main" id="{3F18145F-784B-4C13-8A64-AFCDF3CF0B11}"/>
            </a:ext>
          </a:extLst>
        </xdr:cNvPr>
        <xdr:cNvSpPr/>
      </xdr:nvSpPr>
      <xdr:spPr>
        <a:xfrm>
          <a:off x="9192260" y="1781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72280</xdr:rowOff>
    </xdr:from>
    <xdr:ext cx="469744" cy="259045"/>
    <xdr:sp macro="" textlink="">
      <xdr:nvSpPr>
        <xdr:cNvPr id="474" name="【市民会館】&#10;一人当たり面積該当値テキスト">
          <a:extLst>
            <a:ext uri="{FF2B5EF4-FFF2-40B4-BE49-F238E27FC236}">
              <a16:creationId xmlns:a16="http://schemas.microsoft.com/office/drawing/2014/main" id="{5EDEEA7A-1A3C-47F3-B1A8-6A73910256C3}"/>
            </a:ext>
          </a:extLst>
        </xdr:cNvPr>
        <xdr:cNvSpPr txBox="1"/>
      </xdr:nvSpPr>
      <xdr:spPr>
        <a:xfrm>
          <a:off x="9258300" y="1767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5" name="楕円 474">
          <a:extLst>
            <a:ext uri="{FF2B5EF4-FFF2-40B4-BE49-F238E27FC236}">
              <a16:creationId xmlns:a16="http://schemas.microsoft.com/office/drawing/2014/main" id="{F662A1AD-FB53-4E18-83CE-D18289B5B8E9}"/>
            </a:ext>
          </a:extLst>
        </xdr:cNvPr>
        <xdr:cNvSpPr/>
      </xdr:nvSpPr>
      <xdr:spPr>
        <a:xfrm>
          <a:off x="844550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100203</xdr:rowOff>
    </xdr:from>
    <xdr:to>
      <xdr:col>55</xdr:col>
      <xdr:colOff>0</xdr:colOff>
      <xdr:row>106</xdr:row>
      <xdr:rowOff>110489</xdr:rowOff>
    </xdr:to>
    <xdr:cxnSp macro="">
      <xdr:nvCxnSpPr>
        <xdr:cNvPr id="476" name="直線コネクタ 475">
          <a:extLst>
            <a:ext uri="{FF2B5EF4-FFF2-40B4-BE49-F238E27FC236}">
              <a16:creationId xmlns:a16="http://schemas.microsoft.com/office/drawing/2014/main" id="{7F02C773-A143-4431-B34A-5F7D29BD923A}"/>
            </a:ext>
          </a:extLst>
        </xdr:cNvPr>
        <xdr:cNvCxnSpPr/>
      </xdr:nvCxnSpPr>
      <xdr:spPr>
        <a:xfrm flipV="1">
          <a:off x="8496300" y="17870043"/>
          <a:ext cx="7239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61213</xdr:rowOff>
    </xdr:from>
    <xdr:to>
      <xdr:col>46</xdr:col>
      <xdr:colOff>38100</xdr:colOff>
      <xdr:row>106</xdr:row>
      <xdr:rowOff>162813</xdr:rowOff>
    </xdr:to>
    <xdr:sp macro="" textlink="">
      <xdr:nvSpPr>
        <xdr:cNvPr id="477" name="楕円 476">
          <a:extLst>
            <a:ext uri="{FF2B5EF4-FFF2-40B4-BE49-F238E27FC236}">
              <a16:creationId xmlns:a16="http://schemas.microsoft.com/office/drawing/2014/main" id="{4FCEB3CF-7205-46E0-AED6-C9691D6FDA23}"/>
            </a:ext>
          </a:extLst>
        </xdr:cNvPr>
        <xdr:cNvSpPr/>
      </xdr:nvSpPr>
      <xdr:spPr>
        <a:xfrm>
          <a:off x="7670800" y="17831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112013</xdr:rowOff>
    </xdr:to>
    <xdr:cxnSp macro="">
      <xdr:nvCxnSpPr>
        <xdr:cNvPr id="478" name="直線コネクタ 477">
          <a:extLst>
            <a:ext uri="{FF2B5EF4-FFF2-40B4-BE49-F238E27FC236}">
              <a16:creationId xmlns:a16="http://schemas.microsoft.com/office/drawing/2014/main" id="{4C579820-B820-4E22-A320-9294BA055C15}"/>
            </a:ext>
          </a:extLst>
        </xdr:cNvPr>
        <xdr:cNvCxnSpPr/>
      </xdr:nvCxnSpPr>
      <xdr:spPr>
        <a:xfrm flipV="1">
          <a:off x="7713980" y="17880329"/>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86740</xdr:rowOff>
    </xdr:from>
    <xdr:to>
      <xdr:col>41</xdr:col>
      <xdr:colOff>101600</xdr:colOff>
      <xdr:row>107</xdr:row>
      <xdr:rowOff>16890</xdr:rowOff>
    </xdr:to>
    <xdr:sp macro="" textlink="">
      <xdr:nvSpPr>
        <xdr:cNvPr id="479" name="楕円 478">
          <a:extLst>
            <a:ext uri="{FF2B5EF4-FFF2-40B4-BE49-F238E27FC236}">
              <a16:creationId xmlns:a16="http://schemas.microsoft.com/office/drawing/2014/main" id="{83CC6827-7336-42BD-97F6-BBAA155351C6}"/>
            </a:ext>
          </a:extLst>
        </xdr:cNvPr>
        <xdr:cNvSpPr/>
      </xdr:nvSpPr>
      <xdr:spPr>
        <a:xfrm>
          <a:off x="6873240" y="1785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112013</xdr:rowOff>
    </xdr:from>
    <xdr:to>
      <xdr:col>45</xdr:col>
      <xdr:colOff>177800</xdr:colOff>
      <xdr:row>106</xdr:row>
      <xdr:rowOff>137540</xdr:rowOff>
    </xdr:to>
    <xdr:cxnSp macro="">
      <xdr:nvCxnSpPr>
        <xdr:cNvPr id="480" name="直線コネクタ 479">
          <a:extLst>
            <a:ext uri="{FF2B5EF4-FFF2-40B4-BE49-F238E27FC236}">
              <a16:creationId xmlns:a16="http://schemas.microsoft.com/office/drawing/2014/main" id="{150E042A-54D3-43A4-A8C6-2BE5B11CC220}"/>
            </a:ext>
          </a:extLst>
        </xdr:cNvPr>
        <xdr:cNvCxnSpPr/>
      </xdr:nvCxnSpPr>
      <xdr:spPr>
        <a:xfrm flipV="1">
          <a:off x="6924040" y="17881853"/>
          <a:ext cx="78994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64643</xdr:rowOff>
    </xdr:from>
    <xdr:to>
      <xdr:col>36</xdr:col>
      <xdr:colOff>165100</xdr:colOff>
      <xdr:row>106</xdr:row>
      <xdr:rowOff>166243</xdr:rowOff>
    </xdr:to>
    <xdr:sp macro="" textlink="">
      <xdr:nvSpPr>
        <xdr:cNvPr id="481" name="楕円 480">
          <a:extLst>
            <a:ext uri="{FF2B5EF4-FFF2-40B4-BE49-F238E27FC236}">
              <a16:creationId xmlns:a16="http://schemas.microsoft.com/office/drawing/2014/main" id="{F564D852-8FCC-45E1-ABC3-A04A52F0B467}"/>
            </a:ext>
          </a:extLst>
        </xdr:cNvPr>
        <xdr:cNvSpPr/>
      </xdr:nvSpPr>
      <xdr:spPr>
        <a:xfrm>
          <a:off x="6098540" y="17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115443</xdr:rowOff>
    </xdr:from>
    <xdr:to>
      <xdr:col>41</xdr:col>
      <xdr:colOff>50800</xdr:colOff>
      <xdr:row>106</xdr:row>
      <xdr:rowOff>137540</xdr:rowOff>
    </xdr:to>
    <xdr:cxnSp macro="">
      <xdr:nvCxnSpPr>
        <xdr:cNvPr id="482" name="直線コネクタ 481">
          <a:extLst>
            <a:ext uri="{FF2B5EF4-FFF2-40B4-BE49-F238E27FC236}">
              <a16:creationId xmlns:a16="http://schemas.microsoft.com/office/drawing/2014/main" id="{B6C2E410-6AEF-46DB-9057-094CBFFC614B}"/>
            </a:ext>
          </a:extLst>
        </xdr:cNvPr>
        <xdr:cNvCxnSpPr/>
      </xdr:nvCxnSpPr>
      <xdr:spPr>
        <a:xfrm>
          <a:off x="6149340" y="17885283"/>
          <a:ext cx="7747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483" name="n_1aveValue【市民会館】&#10;一人当たり面積">
          <a:extLst>
            <a:ext uri="{FF2B5EF4-FFF2-40B4-BE49-F238E27FC236}">
              <a16:creationId xmlns:a16="http://schemas.microsoft.com/office/drawing/2014/main" id="{894EE426-47DF-4320-8A1B-116874D033DB}"/>
            </a:ext>
          </a:extLst>
        </xdr:cNvPr>
        <xdr:cNvSpPr txBox="1"/>
      </xdr:nvSpPr>
      <xdr:spPr>
        <a:xfrm>
          <a:off x="8271587" y="179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484" name="n_2aveValue【市民会館】&#10;一人当たり面積">
          <a:extLst>
            <a:ext uri="{FF2B5EF4-FFF2-40B4-BE49-F238E27FC236}">
              <a16:creationId xmlns:a16="http://schemas.microsoft.com/office/drawing/2014/main" id="{9D6583F9-5138-40D3-BDBD-AF219251822C}"/>
            </a:ext>
          </a:extLst>
        </xdr:cNvPr>
        <xdr:cNvSpPr txBox="1"/>
      </xdr:nvSpPr>
      <xdr:spPr>
        <a:xfrm>
          <a:off x="7509587" y="179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85" name="n_3aveValue【市民会館】&#10;一人当たり面積">
          <a:extLst>
            <a:ext uri="{FF2B5EF4-FFF2-40B4-BE49-F238E27FC236}">
              <a16:creationId xmlns:a16="http://schemas.microsoft.com/office/drawing/2014/main" id="{09683C41-3988-4358-A171-5C98DC333C1C}"/>
            </a:ext>
          </a:extLst>
        </xdr:cNvPr>
        <xdr:cNvSpPr txBox="1"/>
      </xdr:nvSpPr>
      <xdr:spPr>
        <a:xfrm>
          <a:off x="67120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486" name="n_4aveValue【市民会館】&#10;一人当たり面積">
          <a:extLst>
            <a:ext uri="{FF2B5EF4-FFF2-40B4-BE49-F238E27FC236}">
              <a16:creationId xmlns:a16="http://schemas.microsoft.com/office/drawing/2014/main" id="{BDBC67A0-C388-4F4E-8C6E-03AE56546E63}"/>
            </a:ext>
          </a:extLst>
        </xdr:cNvPr>
        <xdr:cNvSpPr txBox="1"/>
      </xdr:nvSpPr>
      <xdr:spPr>
        <a:xfrm>
          <a:off x="5937327" y="179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6366</xdr:rowOff>
    </xdr:from>
    <xdr:ext cx="469744" cy="259045"/>
    <xdr:sp macro="" textlink="">
      <xdr:nvSpPr>
        <xdr:cNvPr id="487" name="n_1mainValue【市民会館】&#10;一人当たり面積">
          <a:extLst>
            <a:ext uri="{FF2B5EF4-FFF2-40B4-BE49-F238E27FC236}">
              <a16:creationId xmlns:a16="http://schemas.microsoft.com/office/drawing/2014/main" id="{A17A428B-8787-46CA-B770-C07C01E9BB08}"/>
            </a:ext>
          </a:extLst>
        </xdr:cNvPr>
        <xdr:cNvSpPr txBox="1"/>
      </xdr:nvSpPr>
      <xdr:spPr>
        <a:xfrm>
          <a:off x="827158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7890</xdr:rowOff>
    </xdr:from>
    <xdr:ext cx="469744" cy="259045"/>
    <xdr:sp macro="" textlink="">
      <xdr:nvSpPr>
        <xdr:cNvPr id="488" name="n_2mainValue【市民会館】&#10;一人当たり面積">
          <a:extLst>
            <a:ext uri="{FF2B5EF4-FFF2-40B4-BE49-F238E27FC236}">
              <a16:creationId xmlns:a16="http://schemas.microsoft.com/office/drawing/2014/main" id="{3358ADF9-CC45-4E90-B74F-0BA4B0D73C2D}"/>
            </a:ext>
          </a:extLst>
        </xdr:cNvPr>
        <xdr:cNvSpPr txBox="1"/>
      </xdr:nvSpPr>
      <xdr:spPr>
        <a:xfrm>
          <a:off x="7509587" y="176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8017</xdr:rowOff>
    </xdr:from>
    <xdr:ext cx="469744" cy="259045"/>
    <xdr:sp macro="" textlink="">
      <xdr:nvSpPr>
        <xdr:cNvPr id="489" name="n_3mainValue【市民会館】&#10;一人当たり面積">
          <a:extLst>
            <a:ext uri="{FF2B5EF4-FFF2-40B4-BE49-F238E27FC236}">
              <a16:creationId xmlns:a16="http://schemas.microsoft.com/office/drawing/2014/main" id="{90EE76A4-BC06-49CA-8A7E-C9E6C9B94001}"/>
            </a:ext>
          </a:extLst>
        </xdr:cNvPr>
        <xdr:cNvSpPr txBox="1"/>
      </xdr:nvSpPr>
      <xdr:spPr>
        <a:xfrm>
          <a:off x="6712027" y="179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11320</xdr:rowOff>
    </xdr:from>
    <xdr:ext cx="469744" cy="259045"/>
    <xdr:sp macro="" textlink="">
      <xdr:nvSpPr>
        <xdr:cNvPr id="490" name="n_4mainValue【市民会館】&#10;一人当たり面積">
          <a:extLst>
            <a:ext uri="{FF2B5EF4-FFF2-40B4-BE49-F238E27FC236}">
              <a16:creationId xmlns:a16="http://schemas.microsoft.com/office/drawing/2014/main" id="{FD0DBED3-5BE6-4AFE-A64E-9299C7595C00}"/>
            </a:ext>
          </a:extLst>
        </xdr:cNvPr>
        <xdr:cNvSpPr txBox="1"/>
      </xdr:nvSpPr>
      <xdr:spPr>
        <a:xfrm>
          <a:off x="5937327" y="176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DC952C68-62F1-497F-876B-C9A1694E956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885AC0F1-6917-45B9-96E0-FDE403AE5FD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AB2B7CFF-1752-4FF8-88D5-04BC7CE50AD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C0037C7-3AF6-4825-9F33-0582B1DED80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FFE27D17-4C4B-41F6-8E73-7A82F6A1D69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189AF9B4-301B-4B40-B2E5-B76A2304E11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D860D4AD-1BB7-4209-97DA-DB12146E3DC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6580B7EA-1E51-4CE5-8BF1-EC437EDE381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356F3A95-0D89-4169-AF99-50945787AB7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922268E0-8B22-4250-9C3B-3928DBD7D86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E9AC211E-291C-4631-98E0-CCF41D05111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3C0C9D2C-CADC-4154-BC89-C7212BB85FB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B9D9E709-6380-4490-A3FE-DC0E2531A201}"/>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C9DA4D85-6686-4AFA-99CF-164E3024846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98F2F18D-1663-4544-912D-6F146EC7173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AF482EA6-50A6-47B7-877D-420767AA8F69}"/>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2F288F45-71C5-4DF4-A8FA-2D42662C1E19}"/>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533BE064-5961-4D27-BFEA-89DCA42FCD4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28E751A3-1DE3-4490-B4BE-3E5AAC0B6E1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2E9DAF87-B77B-419C-88E4-BCC49B94B85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F66F59F3-512E-4F3C-A5A6-40F9AADA866E}"/>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B337F3F0-F0DF-48F0-8C17-B6291FEC3C6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BC421647-55B4-4970-BE8F-8C57127E68A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6733E2D4-3850-4BB4-9C7A-3F2E675764A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D4B91B6D-8E41-46F9-B761-46B9EFBBF87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355C56E8-EBF1-4124-8A43-4D7D58DF97B8}"/>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656BF94F-A83B-492D-BC33-688EF3FCCFF8}"/>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DF26A51E-142C-4B6B-AA78-609990DF11A8}"/>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4E3AE313-3772-4D0A-A603-FF98D1EEC2AF}"/>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0" name="直線コネクタ 519">
          <a:extLst>
            <a:ext uri="{FF2B5EF4-FFF2-40B4-BE49-F238E27FC236}">
              <a16:creationId xmlns:a16="http://schemas.microsoft.com/office/drawing/2014/main" id="{FE5A0DD2-5475-4822-B966-D9FE8E7B115D}"/>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7A8B7407-4662-472D-BB7A-895D5E252F64}"/>
            </a:ext>
          </a:extLst>
        </xdr:cNvPr>
        <xdr:cNvSpPr txBox="1"/>
      </xdr:nvSpPr>
      <xdr:spPr>
        <a:xfrm>
          <a:off x="14414500" y="6371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3FC9F5AB-D6E7-48E0-804A-80F1DC3EC5ED}"/>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3" name="フローチャート: 判断 522">
          <a:extLst>
            <a:ext uri="{FF2B5EF4-FFF2-40B4-BE49-F238E27FC236}">
              <a16:creationId xmlns:a16="http://schemas.microsoft.com/office/drawing/2014/main" id="{FAD064E5-F303-439C-AF69-AD17BE24CF8F}"/>
            </a:ext>
          </a:extLst>
        </xdr:cNvPr>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4" name="フローチャート: 判断 523">
          <a:extLst>
            <a:ext uri="{FF2B5EF4-FFF2-40B4-BE49-F238E27FC236}">
              <a16:creationId xmlns:a16="http://schemas.microsoft.com/office/drawing/2014/main" id="{EB507ACA-B8A0-4366-99FD-CAA8467156BD}"/>
            </a:ext>
          </a:extLst>
        </xdr:cNvPr>
        <xdr:cNvSpPr/>
      </xdr:nvSpPr>
      <xdr:spPr>
        <a:xfrm>
          <a:off x="128041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5" name="フローチャート: 判断 524">
          <a:extLst>
            <a:ext uri="{FF2B5EF4-FFF2-40B4-BE49-F238E27FC236}">
              <a16:creationId xmlns:a16="http://schemas.microsoft.com/office/drawing/2014/main" id="{2021B89A-9B7B-41BD-8930-35C7F0A9A104}"/>
            </a:ext>
          </a:extLst>
        </xdr:cNvPr>
        <xdr:cNvSpPr/>
      </xdr:nvSpPr>
      <xdr:spPr>
        <a:xfrm>
          <a:off x="12029440" y="636034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6" name="フローチャート: 判断 525">
          <a:extLst>
            <a:ext uri="{FF2B5EF4-FFF2-40B4-BE49-F238E27FC236}">
              <a16:creationId xmlns:a16="http://schemas.microsoft.com/office/drawing/2014/main" id="{72B210B9-F247-4D89-AC77-D5E1EDC6E883}"/>
            </a:ext>
          </a:extLst>
        </xdr:cNvPr>
        <xdr:cNvSpPr/>
      </xdr:nvSpPr>
      <xdr:spPr>
        <a:xfrm>
          <a:off x="1123188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B035742-9279-4E71-BB65-CF16797B549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C7DC567-B222-4279-A4E1-44CD2765FE0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7CBBE4E-C0F2-4C10-8DE0-DF91D993FEE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C0CC182-D5A1-4D66-B20E-37B9D9A1923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FDAAE61-EF31-42A9-BA48-A7C6144F36F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2" name="楕円 531">
          <a:extLst>
            <a:ext uri="{FF2B5EF4-FFF2-40B4-BE49-F238E27FC236}">
              <a16:creationId xmlns:a16="http://schemas.microsoft.com/office/drawing/2014/main" id="{EC76FC61-8CE9-4E15-A2B4-AE354A398ABF}"/>
            </a:ext>
          </a:extLst>
        </xdr:cNvPr>
        <xdr:cNvSpPr/>
      </xdr:nvSpPr>
      <xdr:spPr>
        <a:xfrm>
          <a:off x="14325600" y="6174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E85E4E4C-B391-41E5-A10A-65BE0E3C1F62}"/>
            </a:ext>
          </a:extLst>
        </xdr:cNvPr>
        <xdr:cNvSpPr txBox="1"/>
      </xdr:nvSpPr>
      <xdr:spPr>
        <a:xfrm>
          <a:off x="144145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534" name="楕円 533">
          <a:extLst>
            <a:ext uri="{FF2B5EF4-FFF2-40B4-BE49-F238E27FC236}">
              <a16:creationId xmlns:a16="http://schemas.microsoft.com/office/drawing/2014/main" id="{DC789FF1-37B4-4272-9A54-BD2EB5182F68}"/>
            </a:ext>
          </a:extLst>
        </xdr:cNvPr>
        <xdr:cNvSpPr/>
      </xdr:nvSpPr>
      <xdr:spPr>
        <a:xfrm>
          <a:off x="13578840" y="6156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19050</xdr:rowOff>
    </xdr:to>
    <xdr:cxnSp macro="">
      <xdr:nvCxnSpPr>
        <xdr:cNvPr id="535" name="直線コネクタ 534">
          <a:extLst>
            <a:ext uri="{FF2B5EF4-FFF2-40B4-BE49-F238E27FC236}">
              <a16:creationId xmlns:a16="http://schemas.microsoft.com/office/drawing/2014/main" id="{98E83D1C-7CA5-413D-B93B-B11964D2EFD8}"/>
            </a:ext>
          </a:extLst>
        </xdr:cNvPr>
        <xdr:cNvCxnSpPr/>
      </xdr:nvCxnSpPr>
      <xdr:spPr>
        <a:xfrm>
          <a:off x="13629640" y="6203769"/>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36" name="楕円 535">
          <a:extLst>
            <a:ext uri="{FF2B5EF4-FFF2-40B4-BE49-F238E27FC236}">
              <a16:creationId xmlns:a16="http://schemas.microsoft.com/office/drawing/2014/main" id="{99E7281F-18BE-4CDD-9C09-D8CE8429F4DC}"/>
            </a:ext>
          </a:extLst>
        </xdr:cNvPr>
        <xdr:cNvSpPr/>
      </xdr:nvSpPr>
      <xdr:spPr>
        <a:xfrm>
          <a:off x="128041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xdr:rowOff>
    </xdr:from>
    <xdr:to>
      <xdr:col>81</xdr:col>
      <xdr:colOff>50800</xdr:colOff>
      <xdr:row>42</xdr:row>
      <xdr:rowOff>92528</xdr:rowOff>
    </xdr:to>
    <xdr:cxnSp macro="">
      <xdr:nvCxnSpPr>
        <xdr:cNvPr id="537" name="直線コネクタ 536">
          <a:extLst>
            <a:ext uri="{FF2B5EF4-FFF2-40B4-BE49-F238E27FC236}">
              <a16:creationId xmlns:a16="http://schemas.microsoft.com/office/drawing/2014/main" id="{79B399BD-E4EC-42C4-8E66-214DE529E4FB}"/>
            </a:ext>
          </a:extLst>
        </xdr:cNvPr>
        <xdr:cNvCxnSpPr/>
      </xdr:nvCxnSpPr>
      <xdr:spPr>
        <a:xfrm flipV="1">
          <a:off x="12854940" y="6203769"/>
          <a:ext cx="774700" cy="9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8" name="楕円 537">
          <a:extLst>
            <a:ext uri="{FF2B5EF4-FFF2-40B4-BE49-F238E27FC236}">
              <a16:creationId xmlns:a16="http://schemas.microsoft.com/office/drawing/2014/main" id="{FB9D9310-60A5-4E8B-A6A1-07B0D77EBC2B}"/>
            </a:ext>
          </a:extLst>
        </xdr:cNvPr>
        <xdr:cNvSpPr/>
      </xdr:nvSpPr>
      <xdr:spPr>
        <a:xfrm>
          <a:off x="1202944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39" name="直線コネクタ 538">
          <a:extLst>
            <a:ext uri="{FF2B5EF4-FFF2-40B4-BE49-F238E27FC236}">
              <a16:creationId xmlns:a16="http://schemas.microsoft.com/office/drawing/2014/main" id="{D0E68F1F-0B79-4154-9011-C6F2B41F537E}"/>
            </a:ext>
          </a:extLst>
        </xdr:cNvPr>
        <xdr:cNvCxnSpPr/>
      </xdr:nvCxnSpPr>
      <xdr:spPr>
        <a:xfrm>
          <a:off x="1207262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0" name="楕円 539">
          <a:extLst>
            <a:ext uri="{FF2B5EF4-FFF2-40B4-BE49-F238E27FC236}">
              <a16:creationId xmlns:a16="http://schemas.microsoft.com/office/drawing/2014/main" id="{742CA24C-8D9C-4275-A3B4-C5E5C797B1C4}"/>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1" name="直線コネクタ 540">
          <a:extLst>
            <a:ext uri="{FF2B5EF4-FFF2-40B4-BE49-F238E27FC236}">
              <a16:creationId xmlns:a16="http://schemas.microsoft.com/office/drawing/2014/main" id="{95AA3A52-B7E5-420D-8585-AB7E894F3E6F}"/>
            </a:ext>
          </a:extLst>
        </xdr:cNvPr>
        <xdr:cNvCxnSpPr/>
      </xdr:nvCxnSpPr>
      <xdr:spPr>
        <a:xfrm>
          <a:off x="11282680" y="71334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4B00159-FC79-466D-98DC-094EA08EA63E}"/>
            </a:ext>
          </a:extLst>
        </xdr:cNvPr>
        <xdr:cNvSpPr txBox="1"/>
      </xdr:nvSpPr>
      <xdr:spPr>
        <a:xfrm>
          <a:off x="134372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2035E404-7282-41C4-BE21-84CC26EAE621}"/>
            </a:ext>
          </a:extLst>
        </xdr:cNvPr>
        <xdr:cNvSpPr txBox="1"/>
      </xdr:nvSpPr>
      <xdr:spPr>
        <a:xfrm>
          <a:off x="12675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ED8DF968-96B1-46C6-BF7F-8CA05F9A0E09}"/>
            </a:ext>
          </a:extLst>
        </xdr:cNvPr>
        <xdr:cNvSpPr txBox="1"/>
      </xdr:nvSpPr>
      <xdr:spPr>
        <a:xfrm>
          <a:off x="11900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226543FD-7A33-49C1-9182-900DA802366B}"/>
            </a:ext>
          </a:extLst>
        </xdr:cNvPr>
        <xdr:cNvSpPr txBox="1"/>
      </xdr:nvSpPr>
      <xdr:spPr>
        <a:xfrm>
          <a:off x="1110298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FFB68321-BBCB-409E-BB1E-20E997E9600D}"/>
            </a:ext>
          </a:extLst>
        </xdr:cNvPr>
        <xdr:cNvSpPr txBox="1"/>
      </xdr:nvSpPr>
      <xdr:spPr>
        <a:xfrm>
          <a:off x="134372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47" name="n_2mainValue【一般廃棄物処理施設】&#10;有形固定資産減価償却率">
          <a:extLst>
            <a:ext uri="{FF2B5EF4-FFF2-40B4-BE49-F238E27FC236}">
              <a16:creationId xmlns:a16="http://schemas.microsoft.com/office/drawing/2014/main" id="{4C3676B3-1B1E-468D-83B7-A76314F0C553}"/>
            </a:ext>
          </a:extLst>
        </xdr:cNvPr>
        <xdr:cNvSpPr txBox="1"/>
      </xdr:nvSpPr>
      <xdr:spPr>
        <a:xfrm>
          <a:off x="126429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8" name="n_3mainValue【一般廃棄物処理施設】&#10;有形固定資産減価償却率">
          <a:extLst>
            <a:ext uri="{FF2B5EF4-FFF2-40B4-BE49-F238E27FC236}">
              <a16:creationId xmlns:a16="http://schemas.microsoft.com/office/drawing/2014/main" id="{252F251B-CBC4-4B22-8FE3-D2BF44BBC6AC}"/>
            </a:ext>
          </a:extLst>
        </xdr:cNvPr>
        <xdr:cNvSpPr txBox="1"/>
      </xdr:nvSpPr>
      <xdr:spPr>
        <a:xfrm>
          <a:off x="118682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9" name="n_4mainValue【一般廃棄物処理施設】&#10;有形固定資産減価償却率">
          <a:extLst>
            <a:ext uri="{FF2B5EF4-FFF2-40B4-BE49-F238E27FC236}">
              <a16:creationId xmlns:a16="http://schemas.microsoft.com/office/drawing/2014/main" id="{F1335168-F46B-454E-BFEF-F7E7D5EAD99D}"/>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E1F873B1-A04E-4223-85C5-F3A5D08BBD5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949D5D32-1F1B-4C56-8BD7-DAB0CE78CC3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7E60FC7-3F9F-4137-9175-347ACA28E23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6F00066C-5885-448A-81CC-F41BAC8B7EB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58CEF11C-A40E-4DAC-A97E-4EF1213FA6C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EC23764-4CF7-4041-B497-2656CF7F8A1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51E694C-5D51-4808-B416-BA15DF68418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9B4134F2-2304-4DB5-95E9-F57F3D37F5A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432B674E-F476-478E-AAC8-08EDAD54C0D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98C12642-129D-4C7D-B8D7-3C0ED5EFBC0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26F74B76-0895-447D-BE85-E0976E74E0F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1201A567-244F-4D47-8308-B498FA29A78F}"/>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B94BE0B4-8FBE-4957-834C-C384439F96C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EEE07CF0-6626-4510-9A31-E7CD1EF5951B}"/>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57C7DE85-5259-4111-94FC-EBA40BC06F4C}"/>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AA4AF3AA-70DF-4010-9A5E-2AF791237BAB}"/>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5EE8F3AA-203E-4930-890D-7171DD3F5A9F}"/>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8E1BFEC8-1E39-47E6-87D9-CCB99E9A469B}"/>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A278B039-35AC-476D-8E23-70EC6FF84B5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9" name="テキスト ボックス 568">
          <a:extLst>
            <a:ext uri="{FF2B5EF4-FFF2-40B4-BE49-F238E27FC236}">
              <a16:creationId xmlns:a16="http://schemas.microsoft.com/office/drawing/2014/main" id="{A37E8752-D944-41BB-B4D1-994B7C5D36BC}"/>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8AE19F99-71B2-4AAA-9294-C4CB0F3FF84C}"/>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1" name="テキスト ボックス 570">
          <a:extLst>
            <a:ext uri="{FF2B5EF4-FFF2-40B4-BE49-F238E27FC236}">
              <a16:creationId xmlns:a16="http://schemas.microsoft.com/office/drawing/2014/main" id="{2C720C9B-A4A4-468F-A617-B69956CEC40E}"/>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53532F6D-DD01-4C1B-B03A-80AC70F2736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3" name="テキスト ボックス 572">
          <a:extLst>
            <a:ext uri="{FF2B5EF4-FFF2-40B4-BE49-F238E27FC236}">
              <a16:creationId xmlns:a16="http://schemas.microsoft.com/office/drawing/2014/main" id="{2944EF93-1016-4B65-AB98-024D70134F1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D3A4BEEB-6225-4CCA-B918-F4309ABDA53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5" name="直線コネクタ 574">
          <a:extLst>
            <a:ext uri="{FF2B5EF4-FFF2-40B4-BE49-F238E27FC236}">
              <a16:creationId xmlns:a16="http://schemas.microsoft.com/office/drawing/2014/main" id="{B483853E-5785-407A-87F2-E988678A60D4}"/>
            </a:ext>
          </a:extLst>
        </xdr:cNvPr>
        <xdr:cNvCxnSpPr/>
      </xdr:nvCxnSpPr>
      <xdr:spPr>
        <a:xfrm flipV="1">
          <a:off x="19509104" y="5564222"/>
          <a:ext cx="0" cy="15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278B54A4-8C14-4D1A-9510-BAB6CB735753}"/>
            </a:ext>
          </a:extLst>
        </xdr:cNvPr>
        <xdr:cNvSpPr txBox="1"/>
      </xdr:nvSpPr>
      <xdr:spPr>
        <a:xfrm>
          <a:off x="19547840" y="71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7" name="直線コネクタ 576">
          <a:extLst>
            <a:ext uri="{FF2B5EF4-FFF2-40B4-BE49-F238E27FC236}">
              <a16:creationId xmlns:a16="http://schemas.microsoft.com/office/drawing/2014/main" id="{4C7B6647-15D2-4F92-8107-1BEA73FC56A6}"/>
            </a:ext>
          </a:extLst>
        </xdr:cNvPr>
        <xdr:cNvCxnSpPr/>
      </xdr:nvCxnSpPr>
      <xdr:spPr>
        <a:xfrm>
          <a:off x="19443700" y="713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8" name="【一般廃棄物処理施設】&#10;一人当たり有形固定資産（償却資産）額最大値テキスト">
          <a:extLst>
            <a:ext uri="{FF2B5EF4-FFF2-40B4-BE49-F238E27FC236}">
              <a16:creationId xmlns:a16="http://schemas.microsoft.com/office/drawing/2014/main" id="{86B83176-235B-472A-B862-C701844FCDB7}"/>
            </a:ext>
          </a:extLst>
        </xdr:cNvPr>
        <xdr:cNvSpPr txBox="1"/>
      </xdr:nvSpPr>
      <xdr:spPr>
        <a:xfrm>
          <a:off x="19547840" y="5347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9" name="直線コネクタ 578">
          <a:extLst>
            <a:ext uri="{FF2B5EF4-FFF2-40B4-BE49-F238E27FC236}">
              <a16:creationId xmlns:a16="http://schemas.microsoft.com/office/drawing/2014/main" id="{D6F6398B-FAEF-4C81-A536-B9B12E90E0D9}"/>
            </a:ext>
          </a:extLst>
        </xdr:cNvPr>
        <xdr:cNvCxnSpPr/>
      </xdr:nvCxnSpPr>
      <xdr:spPr>
        <a:xfrm>
          <a:off x="19443700" y="556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D34AA365-6562-49D7-8DF8-CF1E2FFDBE1F}"/>
            </a:ext>
          </a:extLst>
        </xdr:cNvPr>
        <xdr:cNvSpPr txBox="1"/>
      </xdr:nvSpPr>
      <xdr:spPr>
        <a:xfrm>
          <a:off x="19547840" y="675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81" name="フローチャート: 判断 580">
          <a:extLst>
            <a:ext uri="{FF2B5EF4-FFF2-40B4-BE49-F238E27FC236}">
              <a16:creationId xmlns:a16="http://schemas.microsoft.com/office/drawing/2014/main" id="{A8AF6D6C-03D9-4F11-8A08-A8086A8C2471}"/>
            </a:ext>
          </a:extLst>
        </xdr:cNvPr>
        <xdr:cNvSpPr/>
      </xdr:nvSpPr>
      <xdr:spPr>
        <a:xfrm>
          <a:off x="19458940" y="689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82" name="フローチャート: 判断 581">
          <a:extLst>
            <a:ext uri="{FF2B5EF4-FFF2-40B4-BE49-F238E27FC236}">
              <a16:creationId xmlns:a16="http://schemas.microsoft.com/office/drawing/2014/main" id="{BD09E723-A716-44D5-BF64-517665530890}"/>
            </a:ext>
          </a:extLst>
        </xdr:cNvPr>
        <xdr:cNvSpPr/>
      </xdr:nvSpPr>
      <xdr:spPr>
        <a:xfrm>
          <a:off x="18735040" y="6914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83" name="フローチャート: 判断 582">
          <a:extLst>
            <a:ext uri="{FF2B5EF4-FFF2-40B4-BE49-F238E27FC236}">
              <a16:creationId xmlns:a16="http://schemas.microsoft.com/office/drawing/2014/main" id="{89D20544-D727-4BEE-9B78-59A0FC928C6B}"/>
            </a:ext>
          </a:extLst>
        </xdr:cNvPr>
        <xdr:cNvSpPr/>
      </xdr:nvSpPr>
      <xdr:spPr>
        <a:xfrm>
          <a:off x="17937480" y="691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84" name="フローチャート: 判断 583">
          <a:extLst>
            <a:ext uri="{FF2B5EF4-FFF2-40B4-BE49-F238E27FC236}">
              <a16:creationId xmlns:a16="http://schemas.microsoft.com/office/drawing/2014/main" id="{9792C855-3927-4D6C-BC03-B89894662953}"/>
            </a:ext>
          </a:extLst>
        </xdr:cNvPr>
        <xdr:cNvSpPr/>
      </xdr:nvSpPr>
      <xdr:spPr>
        <a:xfrm>
          <a:off x="171627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85" name="フローチャート: 判断 584">
          <a:extLst>
            <a:ext uri="{FF2B5EF4-FFF2-40B4-BE49-F238E27FC236}">
              <a16:creationId xmlns:a16="http://schemas.microsoft.com/office/drawing/2014/main" id="{67A33056-46A4-4935-B482-A4A78C86AA6B}"/>
            </a:ext>
          </a:extLst>
        </xdr:cNvPr>
        <xdr:cNvSpPr/>
      </xdr:nvSpPr>
      <xdr:spPr>
        <a:xfrm>
          <a:off x="16388080" y="6934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531DB12-37FF-4E90-8E12-3CB08075359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FE7A69B-B0B9-4626-8A2C-3411EFFA188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2002148-B5E0-4C6A-BB44-0A66CDE6EBA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4480FA6-5F77-4C29-88DD-690EC404014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593396F-184B-433E-A97A-90A238970C7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164043</xdr:rowOff>
    </xdr:from>
    <xdr:to>
      <xdr:col>116</xdr:col>
      <xdr:colOff>114300</xdr:colOff>
      <xdr:row>42</xdr:row>
      <xdr:rowOff>94193</xdr:rowOff>
    </xdr:to>
    <xdr:sp macro="" textlink="">
      <xdr:nvSpPr>
        <xdr:cNvPr id="591" name="楕円 590">
          <a:extLst>
            <a:ext uri="{FF2B5EF4-FFF2-40B4-BE49-F238E27FC236}">
              <a16:creationId xmlns:a16="http://schemas.microsoft.com/office/drawing/2014/main" id="{88B7FF76-79BA-4E40-83A3-AC98B7640899}"/>
            </a:ext>
          </a:extLst>
        </xdr:cNvPr>
        <xdr:cNvSpPr/>
      </xdr:nvSpPr>
      <xdr:spPr>
        <a:xfrm>
          <a:off x="19458940" y="7037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78970</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2C17F8B3-E827-4DA7-A75C-401A61A2F8B4}"/>
            </a:ext>
          </a:extLst>
        </xdr:cNvPr>
        <xdr:cNvSpPr txBox="1"/>
      </xdr:nvSpPr>
      <xdr:spPr>
        <a:xfrm>
          <a:off x="19547840" y="69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166247</xdr:rowOff>
    </xdr:from>
    <xdr:to>
      <xdr:col>112</xdr:col>
      <xdr:colOff>38100</xdr:colOff>
      <xdr:row>42</xdr:row>
      <xdr:rowOff>96397</xdr:rowOff>
    </xdr:to>
    <xdr:sp macro="" textlink="">
      <xdr:nvSpPr>
        <xdr:cNvPr id="593" name="楕円 592">
          <a:extLst>
            <a:ext uri="{FF2B5EF4-FFF2-40B4-BE49-F238E27FC236}">
              <a16:creationId xmlns:a16="http://schemas.microsoft.com/office/drawing/2014/main" id="{365907D7-5652-4872-8406-64B039D8A9E2}"/>
            </a:ext>
          </a:extLst>
        </xdr:cNvPr>
        <xdr:cNvSpPr/>
      </xdr:nvSpPr>
      <xdr:spPr>
        <a:xfrm>
          <a:off x="18735040" y="7039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43393</xdr:rowOff>
    </xdr:from>
    <xdr:to>
      <xdr:col>116</xdr:col>
      <xdr:colOff>63500</xdr:colOff>
      <xdr:row>42</xdr:row>
      <xdr:rowOff>45597</xdr:rowOff>
    </xdr:to>
    <xdr:cxnSp macro="">
      <xdr:nvCxnSpPr>
        <xdr:cNvPr id="594" name="直線コネクタ 593">
          <a:extLst>
            <a:ext uri="{FF2B5EF4-FFF2-40B4-BE49-F238E27FC236}">
              <a16:creationId xmlns:a16="http://schemas.microsoft.com/office/drawing/2014/main" id="{2BC9959D-FEDE-45DE-AC7E-F6C3421063DB}"/>
            </a:ext>
          </a:extLst>
        </xdr:cNvPr>
        <xdr:cNvCxnSpPr/>
      </xdr:nvCxnSpPr>
      <xdr:spPr>
        <a:xfrm flipV="1">
          <a:off x="18778220" y="7084273"/>
          <a:ext cx="73152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22137</xdr:rowOff>
    </xdr:from>
    <xdr:to>
      <xdr:col>107</xdr:col>
      <xdr:colOff>101600</xdr:colOff>
      <xdr:row>42</xdr:row>
      <xdr:rowOff>123737</xdr:rowOff>
    </xdr:to>
    <xdr:sp macro="" textlink="">
      <xdr:nvSpPr>
        <xdr:cNvPr id="595" name="楕円 594">
          <a:extLst>
            <a:ext uri="{FF2B5EF4-FFF2-40B4-BE49-F238E27FC236}">
              <a16:creationId xmlns:a16="http://schemas.microsoft.com/office/drawing/2014/main" id="{188477D7-C919-478D-9F1B-A02F903B6667}"/>
            </a:ext>
          </a:extLst>
        </xdr:cNvPr>
        <xdr:cNvSpPr/>
      </xdr:nvSpPr>
      <xdr:spPr>
        <a:xfrm>
          <a:off x="17937480" y="70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45597</xdr:rowOff>
    </xdr:from>
    <xdr:to>
      <xdr:col>111</xdr:col>
      <xdr:colOff>177800</xdr:colOff>
      <xdr:row>42</xdr:row>
      <xdr:rowOff>72937</xdr:rowOff>
    </xdr:to>
    <xdr:cxnSp macro="">
      <xdr:nvCxnSpPr>
        <xdr:cNvPr id="596" name="直線コネクタ 595">
          <a:extLst>
            <a:ext uri="{FF2B5EF4-FFF2-40B4-BE49-F238E27FC236}">
              <a16:creationId xmlns:a16="http://schemas.microsoft.com/office/drawing/2014/main" id="{8E5C792A-3C82-4FD4-8AA4-6525C9CB00E0}"/>
            </a:ext>
          </a:extLst>
        </xdr:cNvPr>
        <xdr:cNvCxnSpPr/>
      </xdr:nvCxnSpPr>
      <xdr:spPr>
        <a:xfrm flipV="1">
          <a:off x="17988280" y="7086477"/>
          <a:ext cx="78994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22083</xdr:rowOff>
    </xdr:from>
    <xdr:to>
      <xdr:col>102</xdr:col>
      <xdr:colOff>165100</xdr:colOff>
      <xdr:row>42</xdr:row>
      <xdr:rowOff>123683</xdr:rowOff>
    </xdr:to>
    <xdr:sp macro="" textlink="">
      <xdr:nvSpPr>
        <xdr:cNvPr id="597" name="楕円 596">
          <a:extLst>
            <a:ext uri="{FF2B5EF4-FFF2-40B4-BE49-F238E27FC236}">
              <a16:creationId xmlns:a16="http://schemas.microsoft.com/office/drawing/2014/main" id="{000AF660-47A9-44BD-9873-F9BE6A84017B}"/>
            </a:ext>
          </a:extLst>
        </xdr:cNvPr>
        <xdr:cNvSpPr/>
      </xdr:nvSpPr>
      <xdr:spPr>
        <a:xfrm>
          <a:off x="17162780" y="7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72883</xdr:rowOff>
    </xdr:from>
    <xdr:to>
      <xdr:col>107</xdr:col>
      <xdr:colOff>50800</xdr:colOff>
      <xdr:row>42</xdr:row>
      <xdr:rowOff>72937</xdr:rowOff>
    </xdr:to>
    <xdr:cxnSp macro="">
      <xdr:nvCxnSpPr>
        <xdr:cNvPr id="598" name="直線コネクタ 597">
          <a:extLst>
            <a:ext uri="{FF2B5EF4-FFF2-40B4-BE49-F238E27FC236}">
              <a16:creationId xmlns:a16="http://schemas.microsoft.com/office/drawing/2014/main" id="{0E244C11-929D-4B92-BA17-CDE4BE1A200E}"/>
            </a:ext>
          </a:extLst>
        </xdr:cNvPr>
        <xdr:cNvCxnSpPr/>
      </xdr:nvCxnSpPr>
      <xdr:spPr>
        <a:xfrm>
          <a:off x="17213580" y="7113763"/>
          <a:ext cx="7747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22318</xdr:rowOff>
    </xdr:from>
    <xdr:to>
      <xdr:col>98</xdr:col>
      <xdr:colOff>38100</xdr:colOff>
      <xdr:row>42</xdr:row>
      <xdr:rowOff>123918</xdr:rowOff>
    </xdr:to>
    <xdr:sp macro="" textlink="">
      <xdr:nvSpPr>
        <xdr:cNvPr id="599" name="楕円 598">
          <a:extLst>
            <a:ext uri="{FF2B5EF4-FFF2-40B4-BE49-F238E27FC236}">
              <a16:creationId xmlns:a16="http://schemas.microsoft.com/office/drawing/2014/main" id="{1071E165-FBC2-4F22-9ABF-C95DBE33513A}"/>
            </a:ext>
          </a:extLst>
        </xdr:cNvPr>
        <xdr:cNvSpPr/>
      </xdr:nvSpPr>
      <xdr:spPr>
        <a:xfrm>
          <a:off x="16388080" y="7063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72883</xdr:rowOff>
    </xdr:from>
    <xdr:to>
      <xdr:col>102</xdr:col>
      <xdr:colOff>114300</xdr:colOff>
      <xdr:row>42</xdr:row>
      <xdr:rowOff>73118</xdr:rowOff>
    </xdr:to>
    <xdr:cxnSp macro="">
      <xdr:nvCxnSpPr>
        <xdr:cNvPr id="600" name="直線コネクタ 599">
          <a:extLst>
            <a:ext uri="{FF2B5EF4-FFF2-40B4-BE49-F238E27FC236}">
              <a16:creationId xmlns:a16="http://schemas.microsoft.com/office/drawing/2014/main" id="{F04B8BBC-868A-4D8C-9DF1-BEBE49A08A21}"/>
            </a:ext>
          </a:extLst>
        </xdr:cNvPr>
        <xdr:cNvCxnSpPr/>
      </xdr:nvCxnSpPr>
      <xdr:spPr>
        <a:xfrm flipV="1">
          <a:off x="16431260" y="7113763"/>
          <a:ext cx="78232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30250928-88E4-4C66-8B29-7BD660FF13E2}"/>
            </a:ext>
          </a:extLst>
        </xdr:cNvPr>
        <xdr:cNvSpPr txBox="1"/>
      </xdr:nvSpPr>
      <xdr:spPr>
        <a:xfrm>
          <a:off x="18496495" y="66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5812F5FA-3432-43E4-A933-69129451BA57}"/>
            </a:ext>
          </a:extLst>
        </xdr:cNvPr>
        <xdr:cNvSpPr txBox="1"/>
      </xdr:nvSpPr>
      <xdr:spPr>
        <a:xfrm>
          <a:off x="17734495" y="66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E10AD36D-5165-49AA-AD5A-9A95901D1DA4}"/>
            </a:ext>
          </a:extLst>
        </xdr:cNvPr>
        <xdr:cNvSpPr txBox="1"/>
      </xdr:nvSpPr>
      <xdr:spPr>
        <a:xfrm>
          <a:off x="16936935" y="67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48C1654D-C84E-43D7-B517-7CE92A0F2176}"/>
            </a:ext>
          </a:extLst>
        </xdr:cNvPr>
        <xdr:cNvSpPr txBox="1"/>
      </xdr:nvSpPr>
      <xdr:spPr>
        <a:xfrm>
          <a:off x="16162235" y="67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87524</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9CE0B5EE-460D-4A21-B70E-2A40894FFC54}"/>
            </a:ext>
          </a:extLst>
        </xdr:cNvPr>
        <xdr:cNvSpPr txBox="1"/>
      </xdr:nvSpPr>
      <xdr:spPr>
        <a:xfrm>
          <a:off x="18528811" y="71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114864</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70622109-3B58-432B-8A30-1609CB97B2F2}"/>
            </a:ext>
          </a:extLst>
        </xdr:cNvPr>
        <xdr:cNvSpPr txBox="1"/>
      </xdr:nvSpPr>
      <xdr:spPr>
        <a:xfrm>
          <a:off x="17766811" y="71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114810</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87021337-8F66-4BEB-A784-2C0F2958278B}"/>
            </a:ext>
          </a:extLst>
        </xdr:cNvPr>
        <xdr:cNvSpPr txBox="1"/>
      </xdr:nvSpPr>
      <xdr:spPr>
        <a:xfrm>
          <a:off x="16969251" y="71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115045</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2EDE6EF6-EA37-42BC-A992-FE5192C16124}"/>
            </a:ext>
          </a:extLst>
        </xdr:cNvPr>
        <xdr:cNvSpPr txBox="1"/>
      </xdr:nvSpPr>
      <xdr:spPr>
        <a:xfrm>
          <a:off x="16194551" y="7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EF80E03-3B46-4F8D-9149-D17CE621923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C5118ECD-34D8-4FDD-B2C0-33BE86B220F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3B8AF34-18D2-49D5-8FA9-2F052976281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7700AFD2-1755-48BE-86C9-66D62B582BF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D094D054-9990-4A9D-BFF6-1ADF94CDE88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A9B30ED8-29DB-46DF-BEB5-33076D3131E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F17BAD8E-1004-4D56-AD4C-C49B355506B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1D936907-785D-4C4A-8E42-0EE77C37E079}"/>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3C48239C-E248-41F2-80B6-A06EE410D4A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7FCEAC42-68DE-400E-A961-9731E48888A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05C15C18-9C38-40DA-8A26-BC014B60CFE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24D6BA36-E104-48AA-8E0E-A220ACD3104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510F4BF9-BB68-4B98-8E90-3CE9BC5BF01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477466BE-75BA-49B0-9903-F087CA053D7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307D0F15-03F0-48DB-8F7D-8E4FA1226E6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6CBE0A29-7964-4D7E-9C94-63131C8E4769}"/>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D0FC2728-5FDB-411E-8158-0B19BEACC91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477BCEA-5311-4709-A170-D8CA52C5490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998D86C7-A04A-4438-B517-5789834E1A1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8FC64F4-15ED-4AFF-82DE-6780D271425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E7917BF3-6B62-477E-A671-80F3152FB31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49F27686-61F2-4098-BDED-9368D8F78B7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B8381F00-7AC1-4389-9078-B0AED5C8ADD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C9B3917-D4EC-4485-A010-7EBC012E0CE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CD9D50F-05BD-4547-9522-02A85C0EA70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974CCEA-9343-4FCC-BE0F-B63A9268135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87BECC7-56E4-41D7-9DAD-E7FEEE8E749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4DE8D63A-BD04-4353-8AAE-29E5261BC6C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8B77536C-A386-4121-B415-C69D98271CF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620CA927-7DA7-483A-9526-97EFFF1939D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EFF56679-9361-4275-A765-453EB47AE7B3}"/>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C4AB1A42-1385-48EF-AD6C-5CE8B7CF8E4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6C2B3448-C21B-49E7-ADC3-A4A4F843BCD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F8C52521-480A-4008-9A2E-65B0AE49378D}"/>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5EB8F283-29D2-4374-BA67-DDF28350899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14244052-6703-4C02-9DA2-ECDBB03C613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E43ACC4F-EE28-4CF1-A9D3-86C408474752}"/>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4B11797B-E0FC-424D-A88D-94854814F64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9C387238-FFE5-411D-B2BF-40C60ADF3A8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CACD7D04-C490-4516-A62E-A5994C3310F2}"/>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69900984-D3C1-4EFD-8F99-ABCFFB88D49B}"/>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7A3A1054-2F4C-45A9-9B72-8304A45FE74E}"/>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97C3D8AA-369C-4782-8932-5A0D66260504}"/>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F93AEF61-FB37-42E0-B686-851AE5FDF272}"/>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E57D2EDD-6A96-4622-852B-A95049429617}"/>
            </a:ext>
          </a:extLst>
        </xdr:cNvPr>
        <xdr:cNvSpPr txBox="1"/>
      </xdr:nvSpPr>
      <xdr:spPr>
        <a:xfrm>
          <a:off x="14414500" y="1357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BF05D133-422E-4DF3-A094-AD8079548100}"/>
            </a:ext>
          </a:extLst>
        </xdr:cNvPr>
        <xdr:cNvSpPr/>
      </xdr:nvSpPr>
      <xdr:spPr>
        <a:xfrm>
          <a:off x="14325600" y="13716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02522CA3-2EBE-486E-B23A-6E802B6B0A8A}"/>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1D90472A-BBFD-4119-B6B2-91B1299E6A9D}"/>
            </a:ext>
          </a:extLst>
        </xdr:cNvPr>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7F355294-16C6-44CF-9A8D-7E7CD63BD9F3}"/>
            </a:ext>
          </a:extLst>
        </xdr:cNvPr>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14277617-0F91-498C-8D13-C8D9C5C3935D}"/>
            </a:ext>
          </a:extLst>
        </xdr:cNvPr>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709A09D-55CB-413D-ADBD-2B912E35C13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C150F70-85AC-46FF-B7B6-7D7217A290A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0C4D140-935E-411D-B05D-6D7F9E4E5B9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4E2DBFC-E3CF-405F-8ACC-84835D0166F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D46E0A9-A6EA-4E25-8884-66D4C531185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96520</xdr:rowOff>
    </xdr:from>
    <xdr:to>
      <xdr:col>85</xdr:col>
      <xdr:colOff>177800</xdr:colOff>
      <xdr:row>83</xdr:row>
      <xdr:rowOff>26670</xdr:rowOff>
    </xdr:to>
    <xdr:sp macro="" textlink="">
      <xdr:nvSpPr>
        <xdr:cNvPr id="664" name="楕円 663">
          <a:extLst>
            <a:ext uri="{FF2B5EF4-FFF2-40B4-BE49-F238E27FC236}">
              <a16:creationId xmlns:a16="http://schemas.microsoft.com/office/drawing/2014/main" id="{754EEF4A-7671-4B64-AC19-1D83CBE38ADF}"/>
            </a:ext>
          </a:extLst>
        </xdr:cNvPr>
        <xdr:cNvSpPr/>
      </xdr:nvSpPr>
      <xdr:spPr>
        <a:xfrm>
          <a:off x="14325600" y="138430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74947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3A8195D1-956D-4A16-9413-64075762162A}"/>
            </a:ext>
          </a:extLst>
        </xdr:cNvPr>
        <xdr:cNvSpPr txBox="1"/>
      </xdr:nvSpPr>
      <xdr:spPr>
        <a:xfrm>
          <a:off x="144145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68580</xdr:rowOff>
    </xdr:from>
    <xdr:to>
      <xdr:col>81</xdr:col>
      <xdr:colOff>101600</xdr:colOff>
      <xdr:row>82</xdr:row>
      <xdr:rowOff>170180</xdr:rowOff>
    </xdr:to>
    <xdr:sp macro="" textlink="">
      <xdr:nvSpPr>
        <xdr:cNvPr id="666" name="楕円 665">
          <a:extLst>
            <a:ext uri="{FF2B5EF4-FFF2-40B4-BE49-F238E27FC236}">
              <a16:creationId xmlns:a16="http://schemas.microsoft.com/office/drawing/2014/main" id="{0E4832E9-E2DD-4500-B82F-900F001DA30C}"/>
            </a:ext>
          </a:extLst>
        </xdr:cNvPr>
        <xdr:cNvSpPr/>
      </xdr:nvSpPr>
      <xdr:spPr>
        <a:xfrm>
          <a:off x="1357884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119380</xdr:rowOff>
    </xdr:from>
    <xdr:to>
      <xdr:col>85</xdr:col>
      <xdr:colOff>127000</xdr:colOff>
      <xdr:row>82</xdr:row>
      <xdr:rowOff>147320</xdr:rowOff>
    </xdr:to>
    <xdr:cxnSp macro="">
      <xdr:nvCxnSpPr>
        <xdr:cNvPr id="667" name="直線コネクタ 666">
          <a:extLst>
            <a:ext uri="{FF2B5EF4-FFF2-40B4-BE49-F238E27FC236}">
              <a16:creationId xmlns:a16="http://schemas.microsoft.com/office/drawing/2014/main" id="{D99D9883-C3B2-4354-AD26-A874683093B7}"/>
            </a:ext>
          </a:extLst>
        </xdr:cNvPr>
        <xdr:cNvCxnSpPr/>
      </xdr:nvCxnSpPr>
      <xdr:spPr>
        <a:xfrm>
          <a:off x="13629640" y="1386586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39370</xdr:rowOff>
    </xdr:from>
    <xdr:to>
      <xdr:col>76</xdr:col>
      <xdr:colOff>165100</xdr:colOff>
      <xdr:row>82</xdr:row>
      <xdr:rowOff>140970</xdr:rowOff>
    </xdr:to>
    <xdr:sp macro="" textlink="">
      <xdr:nvSpPr>
        <xdr:cNvPr id="668" name="楕円 667">
          <a:extLst>
            <a:ext uri="{FF2B5EF4-FFF2-40B4-BE49-F238E27FC236}">
              <a16:creationId xmlns:a16="http://schemas.microsoft.com/office/drawing/2014/main" id="{43B239A1-7EC1-4EF7-9CA0-EAEF56D35C7A}"/>
            </a:ext>
          </a:extLst>
        </xdr:cNvPr>
        <xdr:cNvSpPr/>
      </xdr:nvSpPr>
      <xdr:spPr>
        <a:xfrm>
          <a:off x="1280414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90170</xdr:rowOff>
    </xdr:from>
    <xdr:to>
      <xdr:col>81</xdr:col>
      <xdr:colOff>50800</xdr:colOff>
      <xdr:row>82</xdr:row>
      <xdr:rowOff>119380</xdr:rowOff>
    </xdr:to>
    <xdr:cxnSp macro="">
      <xdr:nvCxnSpPr>
        <xdr:cNvPr id="669" name="直線コネクタ 668">
          <a:extLst>
            <a:ext uri="{FF2B5EF4-FFF2-40B4-BE49-F238E27FC236}">
              <a16:creationId xmlns:a16="http://schemas.microsoft.com/office/drawing/2014/main" id="{B2427FE1-ACF6-4877-9602-ECD4D882A251}"/>
            </a:ext>
          </a:extLst>
        </xdr:cNvPr>
        <xdr:cNvCxnSpPr/>
      </xdr:nvCxnSpPr>
      <xdr:spPr>
        <a:xfrm>
          <a:off x="12854940" y="13836650"/>
          <a:ext cx="7747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12700</xdr:rowOff>
    </xdr:from>
    <xdr:to>
      <xdr:col>72</xdr:col>
      <xdr:colOff>38100</xdr:colOff>
      <xdr:row>82</xdr:row>
      <xdr:rowOff>114300</xdr:rowOff>
    </xdr:to>
    <xdr:sp macro="" textlink="">
      <xdr:nvSpPr>
        <xdr:cNvPr id="670" name="楕円 669">
          <a:extLst>
            <a:ext uri="{FF2B5EF4-FFF2-40B4-BE49-F238E27FC236}">
              <a16:creationId xmlns:a16="http://schemas.microsoft.com/office/drawing/2014/main" id="{382F6EF9-8EDF-4822-B536-863F7D8FD783}"/>
            </a:ext>
          </a:extLst>
        </xdr:cNvPr>
        <xdr:cNvSpPr/>
      </xdr:nvSpPr>
      <xdr:spPr>
        <a:xfrm>
          <a:off x="12029440" y="13759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63500</xdr:rowOff>
    </xdr:from>
    <xdr:to>
      <xdr:col>76</xdr:col>
      <xdr:colOff>114300</xdr:colOff>
      <xdr:row>82</xdr:row>
      <xdr:rowOff>90170</xdr:rowOff>
    </xdr:to>
    <xdr:cxnSp macro="">
      <xdr:nvCxnSpPr>
        <xdr:cNvPr id="671" name="直線コネクタ 670">
          <a:extLst>
            <a:ext uri="{FF2B5EF4-FFF2-40B4-BE49-F238E27FC236}">
              <a16:creationId xmlns:a16="http://schemas.microsoft.com/office/drawing/2014/main" id="{7035BFCD-6AFB-490D-B74C-DC13826C9D3D}"/>
            </a:ext>
          </a:extLst>
        </xdr:cNvPr>
        <xdr:cNvCxnSpPr/>
      </xdr:nvCxnSpPr>
      <xdr:spPr>
        <a:xfrm>
          <a:off x="12072620" y="1380998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154939</xdr:rowOff>
    </xdr:from>
    <xdr:to>
      <xdr:col>67</xdr:col>
      <xdr:colOff>101600</xdr:colOff>
      <xdr:row>82</xdr:row>
      <xdr:rowOff>85089</xdr:rowOff>
    </xdr:to>
    <xdr:sp macro="" textlink="">
      <xdr:nvSpPr>
        <xdr:cNvPr id="672" name="楕円 671">
          <a:extLst>
            <a:ext uri="{FF2B5EF4-FFF2-40B4-BE49-F238E27FC236}">
              <a16:creationId xmlns:a16="http://schemas.microsoft.com/office/drawing/2014/main" id="{4FDE736C-664A-456C-B94E-6F7A3BAF1D29}"/>
            </a:ext>
          </a:extLst>
        </xdr:cNvPr>
        <xdr:cNvSpPr/>
      </xdr:nvSpPr>
      <xdr:spPr>
        <a:xfrm>
          <a:off x="11231880" y="13733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34289</xdr:rowOff>
    </xdr:from>
    <xdr:to>
      <xdr:col>71</xdr:col>
      <xdr:colOff>177800</xdr:colOff>
      <xdr:row>82</xdr:row>
      <xdr:rowOff>63500</xdr:rowOff>
    </xdr:to>
    <xdr:cxnSp macro="">
      <xdr:nvCxnSpPr>
        <xdr:cNvPr id="673" name="直線コネクタ 672">
          <a:extLst>
            <a:ext uri="{FF2B5EF4-FFF2-40B4-BE49-F238E27FC236}">
              <a16:creationId xmlns:a16="http://schemas.microsoft.com/office/drawing/2014/main" id="{CE6E0730-6258-4858-BAEC-A99B7D68776D}"/>
            </a:ext>
          </a:extLst>
        </xdr:cNvPr>
        <xdr:cNvCxnSpPr/>
      </xdr:nvCxnSpPr>
      <xdr:spPr>
        <a:xfrm>
          <a:off x="11282680" y="13780769"/>
          <a:ext cx="78994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74" name="n_1aveValue【消防施設】&#10;有形固定資産減価償却率">
          <a:extLst>
            <a:ext uri="{FF2B5EF4-FFF2-40B4-BE49-F238E27FC236}">
              <a16:creationId xmlns:a16="http://schemas.microsoft.com/office/drawing/2014/main" id="{9615D55E-925B-4F83-990B-0B0F39F1854A}"/>
            </a:ext>
          </a:extLst>
        </xdr:cNvPr>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75" name="n_2aveValue【消防施設】&#10;有形固定資産減価償却率">
          <a:extLst>
            <a:ext uri="{FF2B5EF4-FFF2-40B4-BE49-F238E27FC236}">
              <a16:creationId xmlns:a16="http://schemas.microsoft.com/office/drawing/2014/main" id="{F36DE84E-A633-49F9-8CF0-73900D9CEA3A}"/>
            </a:ext>
          </a:extLst>
        </xdr:cNvPr>
        <xdr:cNvSpPr txBox="1"/>
      </xdr:nvSpPr>
      <xdr:spPr>
        <a:xfrm>
          <a:off x="126752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76" name="n_3aveValue【消防施設】&#10;有形固定資産減価償却率">
          <a:extLst>
            <a:ext uri="{FF2B5EF4-FFF2-40B4-BE49-F238E27FC236}">
              <a16:creationId xmlns:a16="http://schemas.microsoft.com/office/drawing/2014/main" id="{68BB3BD4-21C6-442A-96F7-A593C7EF4F8F}"/>
            </a:ext>
          </a:extLst>
        </xdr:cNvPr>
        <xdr:cNvSpPr txBox="1"/>
      </xdr:nvSpPr>
      <xdr:spPr>
        <a:xfrm>
          <a:off x="1190054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7" name="n_4aveValue【消防施設】&#10;有形固定資産減価償却率">
          <a:extLst>
            <a:ext uri="{FF2B5EF4-FFF2-40B4-BE49-F238E27FC236}">
              <a16:creationId xmlns:a16="http://schemas.microsoft.com/office/drawing/2014/main" id="{3229AD6E-10E4-4600-8CB3-1DD87D40863B}"/>
            </a:ext>
          </a:extLst>
        </xdr:cNvPr>
        <xdr:cNvSpPr txBox="1"/>
      </xdr:nvSpPr>
      <xdr:spPr>
        <a:xfrm>
          <a:off x="1110298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161307</xdr:rowOff>
    </xdr:from>
    <xdr:ext cx="405111" cy="259045"/>
    <xdr:sp macro="" textlink="">
      <xdr:nvSpPr>
        <xdr:cNvPr id="678" name="n_1mainValue【消防施設】&#10;有形固定資産減価償却率">
          <a:extLst>
            <a:ext uri="{FF2B5EF4-FFF2-40B4-BE49-F238E27FC236}">
              <a16:creationId xmlns:a16="http://schemas.microsoft.com/office/drawing/2014/main" id="{8EA872FD-AC39-42BB-ACDB-A00ED2B6EB84}"/>
            </a:ext>
          </a:extLst>
        </xdr:cNvPr>
        <xdr:cNvSpPr txBox="1"/>
      </xdr:nvSpPr>
      <xdr:spPr>
        <a:xfrm>
          <a:off x="13437244" y="1390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132097</xdr:rowOff>
    </xdr:from>
    <xdr:ext cx="405111" cy="259045"/>
    <xdr:sp macro="" textlink="">
      <xdr:nvSpPr>
        <xdr:cNvPr id="679" name="n_2mainValue【消防施設】&#10;有形固定資産減価償却率">
          <a:extLst>
            <a:ext uri="{FF2B5EF4-FFF2-40B4-BE49-F238E27FC236}">
              <a16:creationId xmlns:a16="http://schemas.microsoft.com/office/drawing/2014/main" id="{1E2360E6-7C15-4C78-93A0-0641B01144A3}"/>
            </a:ext>
          </a:extLst>
        </xdr:cNvPr>
        <xdr:cNvSpPr txBox="1"/>
      </xdr:nvSpPr>
      <xdr:spPr>
        <a:xfrm>
          <a:off x="126752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105427</xdr:rowOff>
    </xdr:from>
    <xdr:ext cx="405111" cy="259045"/>
    <xdr:sp macro="" textlink="">
      <xdr:nvSpPr>
        <xdr:cNvPr id="680" name="n_3mainValue【消防施設】&#10;有形固定資産減価償却率">
          <a:extLst>
            <a:ext uri="{FF2B5EF4-FFF2-40B4-BE49-F238E27FC236}">
              <a16:creationId xmlns:a16="http://schemas.microsoft.com/office/drawing/2014/main" id="{BE013136-CA99-4DC9-B9B9-94361A3F86B1}"/>
            </a:ext>
          </a:extLst>
        </xdr:cNvPr>
        <xdr:cNvSpPr txBox="1"/>
      </xdr:nvSpPr>
      <xdr:spPr>
        <a:xfrm>
          <a:off x="119005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76216</xdr:rowOff>
    </xdr:from>
    <xdr:ext cx="405111" cy="259045"/>
    <xdr:sp macro="" textlink="">
      <xdr:nvSpPr>
        <xdr:cNvPr id="681" name="n_4mainValue【消防施設】&#10;有形固定資産減価償却率">
          <a:extLst>
            <a:ext uri="{FF2B5EF4-FFF2-40B4-BE49-F238E27FC236}">
              <a16:creationId xmlns:a16="http://schemas.microsoft.com/office/drawing/2014/main" id="{733D2833-15FC-4E99-B024-64622A8299DE}"/>
            </a:ext>
          </a:extLst>
        </xdr:cNvPr>
        <xdr:cNvSpPr txBox="1"/>
      </xdr:nvSpPr>
      <xdr:spPr>
        <a:xfrm>
          <a:off x="11102984"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D1F98786-D6B5-4F6C-9740-2B14112B173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1BD7D00-0CF4-4355-AD42-2E89F53ED49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B0F186E-3AC1-405A-ABBA-400518B1E2C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BF1DED04-D8C3-47E9-A428-7E0179819A4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1373943-7EA6-4366-8419-6139AC0B163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491536C-7BBF-475D-8783-31FAA44547D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66A35E1F-7AC7-432B-B5ED-0E00310573E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DE53CFC-60ED-4C10-BD23-E142F5BD53F2}"/>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DD763CA-A363-4CBF-B07D-7BB90826CBB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CD3EFBA-43F6-44F6-8576-F29F9311330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EEDA957E-477A-4D8B-BD9B-F5DC476154F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5B28DCF6-19D9-4B30-A605-6488C2C77C6E}"/>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8C052B6-2E28-4E4C-A9BF-B6434CE4F98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E20CA11A-7D26-43AD-8001-77898C94729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760AD089-F90A-4867-93F5-BEBFBFDAFA6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FB90889C-C30D-49D6-888C-5659A25A2DF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77528725-6137-479A-AFCA-1D89853A09D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1A47296A-93FE-4BDA-BD8E-88B8FDC5D65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75BBB33C-1063-4235-8FE2-4A64E1D2DB38}"/>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1232C496-7141-4BE1-92DF-3A8375A9114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428013FE-366E-4643-B279-3AA5293F10B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16B24756-F5F3-46C6-864D-975D7459251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B8ABD2B5-9000-4311-9103-B23A147ED58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a:extLst>
            <a:ext uri="{FF2B5EF4-FFF2-40B4-BE49-F238E27FC236}">
              <a16:creationId xmlns:a16="http://schemas.microsoft.com/office/drawing/2014/main" id="{69DB2133-9511-4264-A2FC-5A3180B57335}"/>
            </a:ext>
          </a:extLst>
        </xdr:cNvPr>
        <xdr:cNvCxnSpPr/>
      </xdr:nvCxnSpPr>
      <xdr:spPr>
        <a:xfrm flipV="1">
          <a:off x="19509104" y="13206983"/>
          <a:ext cx="0" cy="131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a:extLst>
            <a:ext uri="{FF2B5EF4-FFF2-40B4-BE49-F238E27FC236}">
              <a16:creationId xmlns:a16="http://schemas.microsoft.com/office/drawing/2014/main" id="{1C361207-A25E-4C40-AAB9-FB64F963E798}"/>
            </a:ext>
          </a:extLst>
        </xdr:cNvPr>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a:extLst>
            <a:ext uri="{FF2B5EF4-FFF2-40B4-BE49-F238E27FC236}">
              <a16:creationId xmlns:a16="http://schemas.microsoft.com/office/drawing/2014/main" id="{35BE6880-D787-4C2E-8260-FDD679D5E00A}"/>
            </a:ext>
          </a:extLst>
        </xdr:cNvPr>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a:extLst>
            <a:ext uri="{FF2B5EF4-FFF2-40B4-BE49-F238E27FC236}">
              <a16:creationId xmlns:a16="http://schemas.microsoft.com/office/drawing/2014/main" id="{6652C653-FC36-41E2-99E8-61EF9DE0C465}"/>
            </a:ext>
          </a:extLst>
        </xdr:cNvPr>
        <xdr:cNvSpPr txBox="1"/>
      </xdr:nvSpPr>
      <xdr:spPr>
        <a:xfrm>
          <a:off x="19547840" y="129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a:extLst>
            <a:ext uri="{FF2B5EF4-FFF2-40B4-BE49-F238E27FC236}">
              <a16:creationId xmlns:a16="http://schemas.microsoft.com/office/drawing/2014/main" id="{9F074A41-6CF2-46CC-8C10-7754BC2A926D}"/>
            </a:ext>
          </a:extLst>
        </xdr:cNvPr>
        <xdr:cNvCxnSpPr/>
      </xdr:nvCxnSpPr>
      <xdr:spPr>
        <a:xfrm>
          <a:off x="19443700" y="132069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10" name="【消防施設】&#10;一人当たり面積平均値テキスト">
          <a:extLst>
            <a:ext uri="{FF2B5EF4-FFF2-40B4-BE49-F238E27FC236}">
              <a16:creationId xmlns:a16="http://schemas.microsoft.com/office/drawing/2014/main" id="{0EAEFF9E-A933-46E0-9C8C-B868F4FA43B3}"/>
            </a:ext>
          </a:extLst>
        </xdr:cNvPr>
        <xdr:cNvSpPr txBox="1"/>
      </xdr:nvSpPr>
      <xdr:spPr>
        <a:xfrm>
          <a:off x="19547840" y="1421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a:extLst>
            <a:ext uri="{FF2B5EF4-FFF2-40B4-BE49-F238E27FC236}">
              <a16:creationId xmlns:a16="http://schemas.microsoft.com/office/drawing/2014/main" id="{552D2687-EA1E-4A2C-A18A-A40283A673CC}"/>
            </a:ext>
          </a:extLst>
        </xdr:cNvPr>
        <xdr:cNvSpPr/>
      </xdr:nvSpPr>
      <xdr:spPr>
        <a:xfrm>
          <a:off x="194589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a:extLst>
            <a:ext uri="{FF2B5EF4-FFF2-40B4-BE49-F238E27FC236}">
              <a16:creationId xmlns:a16="http://schemas.microsoft.com/office/drawing/2014/main" id="{BB6F3AC7-BC28-4111-8136-94714B894768}"/>
            </a:ext>
          </a:extLst>
        </xdr:cNvPr>
        <xdr:cNvSpPr/>
      </xdr:nvSpPr>
      <xdr:spPr>
        <a:xfrm>
          <a:off x="18735040" y="14261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a:extLst>
            <a:ext uri="{FF2B5EF4-FFF2-40B4-BE49-F238E27FC236}">
              <a16:creationId xmlns:a16="http://schemas.microsoft.com/office/drawing/2014/main" id="{89E78F43-FFDD-4820-8557-5377469E1074}"/>
            </a:ext>
          </a:extLst>
        </xdr:cNvPr>
        <xdr:cNvSpPr/>
      </xdr:nvSpPr>
      <xdr:spPr>
        <a:xfrm>
          <a:off x="1793748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a:extLst>
            <a:ext uri="{FF2B5EF4-FFF2-40B4-BE49-F238E27FC236}">
              <a16:creationId xmlns:a16="http://schemas.microsoft.com/office/drawing/2014/main" id="{9E4F4578-F69C-419A-BF68-157A9365079B}"/>
            </a:ext>
          </a:extLst>
        </xdr:cNvPr>
        <xdr:cNvSpPr/>
      </xdr:nvSpPr>
      <xdr:spPr>
        <a:xfrm>
          <a:off x="1716278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a:extLst>
            <a:ext uri="{FF2B5EF4-FFF2-40B4-BE49-F238E27FC236}">
              <a16:creationId xmlns:a16="http://schemas.microsoft.com/office/drawing/2014/main" id="{35879BFB-DE26-43BE-9F6A-D08524314B7E}"/>
            </a:ext>
          </a:extLst>
        </xdr:cNvPr>
        <xdr:cNvSpPr/>
      </xdr:nvSpPr>
      <xdr:spPr>
        <a:xfrm>
          <a:off x="16388080" y="14208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9CA547A-062E-4635-86B0-738EA431C21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75A3543-8BC1-4D61-971D-E2CBE18DFAE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06A855F-637B-4467-A372-4091C7555FA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EB07552-803D-433C-85EE-6B0F3FEFDA7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B07058E-1905-483C-9493-A68983F8F21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141224</xdr:rowOff>
    </xdr:from>
    <xdr:to>
      <xdr:col>116</xdr:col>
      <xdr:colOff>114300</xdr:colOff>
      <xdr:row>85</xdr:row>
      <xdr:rowOff>71374</xdr:rowOff>
    </xdr:to>
    <xdr:sp macro="" textlink="">
      <xdr:nvSpPr>
        <xdr:cNvPr id="721" name="楕円 720">
          <a:extLst>
            <a:ext uri="{FF2B5EF4-FFF2-40B4-BE49-F238E27FC236}">
              <a16:creationId xmlns:a16="http://schemas.microsoft.com/office/drawing/2014/main" id="{A975723D-7C68-46A2-8F0B-6E410DF3CDD3}"/>
            </a:ext>
          </a:extLst>
        </xdr:cNvPr>
        <xdr:cNvSpPr/>
      </xdr:nvSpPr>
      <xdr:spPr>
        <a:xfrm>
          <a:off x="19458940" y="14222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164101</xdr:rowOff>
    </xdr:from>
    <xdr:ext cx="469744" cy="259045"/>
    <xdr:sp macro="" textlink="">
      <xdr:nvSpPr>
        <xdr:cNvPr id="722" name="【消防施設】&#10;一人当たり面積該当値テキスト">
          <a:extLst>
            <a:ext uri="{FF2B5EF4-FFF2-40B4-BE49-F238E27FC236}">
              <a16:creationId xmlns:a16="http://schemas.microsoft.com/office/drawing/2014/main" id="{D65EC3C1-E2AC-43AE-A6C8-B44AE1037560}"/>
            </a:ext>
          </a:extLst>
        </xdr:cNvPr>
        <xdr:cNvSpPr txBox="1"/>
      </xdr:nvSpPr>
      <xdr:spPr>
        <a:xfrm>
          <a:off x="19547840"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148844</xdr:rowOff>
    </xdr:from>
    <xdr:to>
      <xdr:col>112</xdr:col>
      <xdr:colOff>38100</xdr:colOff>
      <xdr:row>85</xdr:row>
      <xdr:rowOff>78994</xdr:rowOff>
    </xdr:to>
    <xdr:sp macro="" textlink="">
      <xdr:nvSpPr>
        <xdr:cNvPr id="723" name="楕円 722">
          <a:extLst>
            <a:ext uri="{FF2B5EF4-FFF2-40B4-BE49-F238E27FC236}">
              <a16:creationId xmlns:a16="http://schemas.microsoft.com/office/drawing/2014/main" id="{A253716C-9200-4F68-82C7-9C5640A26A22}"/>
            </a:ext>
          </a:extLst>
        </xdr:cNvPr>
        <xdr:cNvSpPr/>
      </xdr:nvSpPr>
      <xdr:spPr>
        <a:xfrm>
          <a:off x="18735040" y="14230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20574</xdr:rowOff>
    </xdr:from>
    <xdr:to>
      <xdr:col>116</xdr:col>
      <xdr:colOff>63500</xdr:colOff>
      <xdr:row>85</xdr:row>
      <xdr:rowOff>28194</xdr:rowOff>
    </xdr:to>
    <xdr:cxnSp macro="">
      <xdr:nvCxnSpPr>
        <xdr:cNvPr id="724" name="直線コネクタ 723">
          <a:extLst>
            <a:ext uri="{FF2B5EF4-FFF2-40B4-BE49-F238E27FC236}">
              <a16:creationId xmlns:a16="http://schemas.microsoft.com/office/drawing/2014/main" id="{EEE864C4-28C4-4A5B-A5B0-4395F38E77C3}"/>
            </a:ext>
          </a:extLst>
        </xdr:cNvPr>
        <xdr:cNvCxnSpPr/>
      </xdr:nvCxnSpPr>
      <xdr:spPr>
        <a:xfrm flipV="1">
          <a:off x="18778220" y="14269974"/>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725" name="楕円 724">
          <a:extLst>
            <a:ext uri="{FF2B5EF4-FFF2-40B4-BE49-F238E27FC236}">
              <a16:creationId xmlns:a16="http://schemas.microsoft.com/office/drawing/2014/main" id="{6F58EA44-41B8-4C6B-9875-BE5101E97DE9}"/>
            </a:ext>
          </a:extLst>
        </xdr:cNvPr>
        <xdr:cNvSpPr/>
      </xdr:nvSpPr>
      <xdr:spPr>
        <a:xfrm>
          <a:off x="17937480" y="14242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28194</xdr:rowOff>
    </xdr:from>
    <xdr:to>
      <xdr:col>111</xdr:col>
      <xdr:colOff>177800</xdr:colOff>
      <xdr:row>85</xdr:row>
      <xdr:rowOff>40387</xdr:rowOff>
    </xdr:to>
    <xdr:cxnSp macro="">
      <xdr:nvCxnSpPr>
        <xdr:cNvPr id="726" name="直線コネクタ 725">
          <a:extLst>
            <a:ext uri="{FF2B5EF4-FFF2-40B4-BE49-F238E27FC236}">
              <a16:creationId xmlns:a16="http://schemas.microsoft.com/office/drawing/2014/main" id="{524DE740-C74D-48D6-B1CE-C67799C48222}"/>
            </a:ext>
          </a:extLst>
        </xdr:cNvPr>
        <xdr:cNvCxnSpPr/>
      </xdr:nvCxnSpPr>
      <xdr:spPr>
        <a:xfrm flipV="1">
          <a:off x="17988280" y="14277594"/>
          <a:ext cx="78994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160274</xdr:rowOff>
    </xdr:from>
    <xdr:to>
      <xdr:col>102</xdr:col>
      <xdr:colOff>165100</xdr:colOff>
      <xdr:row>85</xdr:row>
      <xdr:rowOff>90424</xdr:rowOff>
    </xdr:to>
    <xdr:sp macro="" textlink="">
      <xdr:nvSpPr>
        <xdr:cNvPr id="727" name="楕円 726">
          <a:extLst>
            <a:ext uri="{FF2B5EF4-FFF2-40B4-BE49-F238E27FC236}">
              <a16:creationId xmlns:a16="http://schemas.microsoft.com/office/drawing/2014/main" id="{A5C16436-2EFC-46B3-8483-5F58415E10F7}"/>
            </a:ext>
          </a:extLst>
        </xdr:cNvPr>
        <xdr:cNvSpPr/>
      </xdr:nvSpPr>
      <xdr:spPr>
        <a:xfrm>
          <a:off x="17162780" y="142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39624</xdr:rowOff>
    </xdr:from>
    <xdr:to>
      <xdr:col>107</xdr:col>
      <xdr:colOff>50800</xdr:colOff>
      <xdr:row>85</xdr:row>
      <xdr:rowOff>40387</xdr:rowOff>
    </xdr:to>
    <xdr:cxnSp macro="">
      <xdr:nvCxnSpPr>
        <xdr:cNvPr id="728" name="直線コネクタ 727">
          <a:extLst>
            <a:ext uri="{FF2B5EF4-FFF2-40B4-BE49-F238E27FC236}">
              <a16:creationId xmlns:a16="http://schemas.microsoft.com/office/drawing/2014/main" id="{6AD8E4B7-FB07-40D4-B519-588FE5F50E2E}"/>
            </a:ext>
          </a:extLst>
        </xdr:cNvPr>
        <xdr:cNvCxnSpPr/>
      </xdr:nvCxnSpPr>
      <xdr:spPr>
        <a:xfrm>
          <a:off x="17213580" y="14289024"/>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58928</xdr:rowOff>
    </xdr:from>
    <xdr:to>
      <xdr:col>98</xdr:col>
      <xdr:colOff>38100</xdr:colOff>
      <xdr:row>85</xdr:row>
      <xdr:rowOff>160528</xdr:rowOff>
    </xdr:to>
    <xdr:sp macro="" textlink="">
      <xdr:nvSpPr>
        <xdr:cNvPr id="729" name="楕円 728">
          <a:extLst>
            <a:ext uri="{FF2B5EF4-FFF2-40B4-BE49-F238E27FC236}">
              <a16:creationId xmlns:a16="http://schemas.microsoft.com/office/drawing/2014/main" id="{34782AA3-CE4C-4791-A74C-41E61941C12F}"/>
            </a:ext>
          </a:extLst>
        </xdr:cNvPr>
        <xdr:cNvSpPr/>
      </xdr:nvSpPr>
      <xdr:spPr>
        <a:xfrm>
          <a:off x="16388080" y="14308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39624</xdr:rowOff>
    </xdr:from>
    <xdr:to>
      <xdr:col>102</xdr:col>
      <xdr:colOff>114300</xdr:colOff>
      <xdr:row>85</xdr:row>
      <xdr:rowOff>109728</xdr:rowOff>
    </xdr:to>
    <xdr:cxnSp macro="">
      <xdr:nvCxnSpPr>
        <xdr:cNvPr id="730" name="直線コネクタ 729">
          <a:extLst>
            <a:ext uri="{FF2B5EF4-FFF2-40B4-BE49-F238E27FC236}">
              <a16:creationId xmlns:a16="http://schemas.microsoft.com/office/drawing/2014/main" id="{0F2C3BFE-14BD-4328-94F9-754EC390DDA2}"/>
            </a:ext>
          </a:extLst>
        </xdr:cNvPr>
        <xdr:cNvCxnSpPr/>
      </xdr:nvCxnSpPr>
      <xdr:spPr>
        <a:xfrm flipV="1">
          <a:off x="16431260" y="14289024"/>
          <a:ext cx="78232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31" name="n_1aveValue【消防施設】&#10;一人当たり面積">
          <a:extLst>
            <a:ext uri="{FF2B5EF4-FFF2-40B4-BE49-F238E27FC236}">
              <a16:creationId xmlns:a16="http://schemas.microsoft.com/office/drawing/2014/main" id="{BA50DA9A-9D65-465D-B2B0-AAE7E128E7EB}"/>
            </a:ext>
          </a:extLst>
        </xdr:cNvPr>
        <xdr:cNvSpPr txBox="1"/>
      </xdr:nvSpPr>
      <xdr:spPr>
        <a:xfrm>
          <a:off x="18561127" y="143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32" name="n_2aveValue【消防施設】&#10;一人当たり面積">
          <a:extLst>
            <a:ext uri="{FF2B5EF4-FFF2-40B4-BE49-F238E27FC236}">
              <a16:creationId xmlns:a16="http://schemas.microsoft.com/office/drawing/2014/main" id="{9B112685-B44B-411D-A417-0AE820FD33A2}"/>
            </a:ext>
          </a:extLst>
        </xdr:cNvPr>
        <xdr:cNvSpPr txBox="1"/>
      </xdr:nvSpPr>
      <xdr:spPr>
        <a:xfrm>
          <a:off x="1777626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733" name="n_3aveValue【消防施設】&#10;一人当たり面積">
          <a:extLst>
            <a:ext uri="{FF2B5EF4-FFF2-40B4-BE49-F238E27FC236}">
              <a16:creationId xmlns:a16="http://schemas.microsoft.com/office/drawing/2014/main" id="{75DBF8E7-708C-4F1A-89EF-2A34CC522365}"/>
            </a:ext>
          </a:extLst>
        </xdr:cNvPr>
        <xdr:cNvSpPr txBox="1"/>
      </xdr:nvSpPr>
      <xdr:spPr>
        <a:xfrm>
          <a:off x="1700156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34" name="n_4aveValue【消防施設】&#10;一人当たり面積">
          <a:extLst>
            <a:ext uri="{FF2B5EF4-FFF2-40B4-BE49-F238E27FC236}">
              <a16:creationId xmlns:a16="http://schemas.microsoft.com/office/drawing/2014/main" id="{1299EB03-C9F3-49BF-824A-3A08DFDBC47C}"/>
            </a:ext>
          </a:extLst>
        </xdr:cNvPr>
        <xdr:cNvSpPr txBox="1"/>
      </xdr:nvSpPr>
      <xdr:spPr>
        <a:xfrm>
          <a:off x="16226867" y="139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95521</xdr:rowOff>
    </xdr:from>
    <xdr:ext cx="469744" cy="259045"/>
    <xdr:sp macro="" textlink="">
      <xdr:nvSpPr>
        <xdr:cNvPr id="735" name="n_1mainValue【消防施設】&#10;一人当たり面積">
          <a:extLst>
            <a:ext uri="{FF2B5EF4-FFF2-40B4-BE49-F238E27FC236}">
              <a16:creationId xmlns:a16="http://schemas.microsoft.com/office/drawing/2014/main" id="{F0922297-020D-47F0-A8BF-D2FCDB4078B9}"/>
            </a:ext>
          </a:extLst>
        </xdr:cNvPr>
        <xdr:cNvSpPr txBox="1"/>
      </xdr:nvSpPr>
      <xdr:spPr>
        <a:xfrm>
          <a:off x="18561127" y="1400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107714</xdr:rowOff>
    </xdr:from>
    <xdr:ext cx="469744" cy="259045"/>
    <xdr:sp macro="" textlink="">
      <xdr:nvSpPr>
        <xdr:cNvPr id="736" name="n_2mainValue【消防施設】&#10;一人当たり面積">
          <a:extLst>
            <a:ext uri="{FF2B5EF4-FFF2-40B4-BE49-F238E27FC236}">
              <a16:creationId xmlns:a16="http://schemas.microsoft.com/office/drawing/2014/main" id="{0F27A3B8-3BD5-427D-BE73-2211160A15F7}"/>
            </a:ext>
          </a:extLst>
        </xdr:cNvPr>
        <xdr:cNvSpPr txBox="1"/>
      </xdr:nvSpPr>
      <xdr:spPr>
        <a:xfrm>
          <a:off x="17776267" y="1402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106951</xdr:rowOff>
    </xdr:from>
    <xdr:ext cx="469744" cy="259045"/>
    <xdr:sp macro="" textlink="">
      <xdr:nvSpPr>
        <xdr:cNvPr id="737" name="n_3mainValue【消防施設】&#10;一人当たり面積">
          <a:extLst>
            <a:ext uri="{FF2B5EF4-FFF2-40B4-BE49-F238E27FC236}">
              <a16:creationId xmlns:a16="http://schemas.microsoft.com/office/drawing/2014/main" id="{22D190BB-E941-4969-8882-D2706E810036}"/>
            </a:ext>
          </a:extLst>
        </xdr:cNvPr>
        <xdr:cNvSpPr txBox="1"/>
      </xdr:nvSpPr>
      <xdr:spPr>
        <a:xfrm>
          <a:off x="17001567"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151655</xdr:rowOff>
    </xdr:from>
    <xdr:ext cx="469744" cy="259045"/>
    <xdr:sp macro="" textlink="">
      <xdr:nvSpPr>
        <xdr:cNvPr id="738" name="n_4mainValue【消防施設】&#10;一人当たり面積">
          <a:extLst>
            <a:ext uri="{FF2B5EF4-FFF2-40B4-BE49-F238E27FC236}">
              <a16:creationId xmlns:a16="http://schemas.microsoft.com/office/drawing/2014/main" id="{F65B8B22-93CB-4E03-8400-282042E70D50}"/>
            </a:ext>
          </a:extLst>
        </xdr:cNvPr>
        <xdr:cNvSpPr txBox="1"/>
      </xdr:nvSpPr>
      <xdr:spPr>
        <a:xfrm>
          <a:off x="16226867" y="144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F58A202-2A94-4114-BD08-8F51D284B2E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BDBB2B44-4225-4125-AA2C-BA2853582A3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5D66CB2-27CC-418E-B58D-8A8C6226F0E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AB4B5008-7626-4171-A69D-EBEEC8E1DA6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531F506E-3411-41D0-A52B-3931FA6CDC8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6024A7F2-0015-49F3-A45F-099972E9893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54A2A53-4EAE-477B-902C-4CE2B5B9413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F4AEDE79-73E0-425D-B18A-762C2377981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831844F4-50E0-45EE-A227-7E451AAFD11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8C66A601-3EFC-46A1-82A6-4B396291FD5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9522E93-BED1-4652-9E84-7CB18183034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A25DC7EC-E6C6-4D2E-A952-2F3A9221BFB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F55CE017-5090-4AC3-AF71-E35522E099C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199E8CBC-718B-49AB-827B-08D7485DDCD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F2267A12-1E0B-415B-8AC3-A9E4209A5AE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4FCEC0B2-9470-486F-8477-79DE93CCD67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FC747AB2-231C-4EDC-AA90-9EDBB33C04A3}"/>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E72F45C9-C8D9-40E5-BC93-DC9EAD65B1A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98646D36-D536-4399-95A4-E6CB681414C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6129A4E-E1B7-41C8-90E9-2BA8C1BEC78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844BAE86-ADAB-464D-BBEA-E5F68008728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473FE971-FB60-4593-B23A-B6CEEDB54A2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63080EE-7F6D-4D2D-ADBB-60699A2433C5}"/>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677B385D-55C9-474C-828E-60820688EEC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A78BC71F-D399-4498-A0A1-2C69B4FE4E3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F68BE18F-4262-4308-83CF-88EF58CEF586}"/>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25AF7EC5-EEA5-422D-B40F-D807A21D6FB3}"/>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F6A5D781-440B-41D1-AD0A-4451FBB94984}"/>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a:extLst>
            <a:ext uri="{FF2B5EF4-FFF2-40B4-BE49-F238E27FC236}">
              <a16:creationId xmlns:a16="http://schemas.microsoft.com/office/drawing/2014/main" id="{90EEE19D-3B6F-4BD2-AFB7-86F22CE13CFD}"/>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a:extLst>
            <a:ext uri="{FF2B5EF4-FFF2-40B4-BE49-F238E27FC236}">
              <a16:creationId xmlns:a16="http://schemas.microsoft.com/office/drawing/2014/main" id="{6334A9E9-CF1C-4D00-9BD7-83052E428DD3}"/>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69" name="【庁舎】&#10;有形固定資産減価償却率平均値テキスト">
          <a:extLst>
            <a:ext uri="{FF2B5EF4-FFF2-40B4-BE49-F238E27FC236}">
              <a16:creationId xmlns:a16="http://schemas.microsoft.com/office/drawing/2014/main" id="{EC63E1FA-EBD4-48C2-9F71-22E4CCA9A5BF}"/>
            </a:ext>
          </a:extLst>
        </xdr:cNvPr>
        <xdr:cNvSpPr txBox="1"/>
      </xdr:nvSpPr>
      <xdr:spPr>
        <a:xfrm>
          <a:off x="14414500" y="17531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a:extLst>
            <a:ext uri="{FF2B5EF4-FFF2-40B4-BE49-F238E27FC236}">
              <a16:creationId xmlns:a16="http://schemas.microsoft.com/office/drawing/2014/main" id="{C15DE690-96C1-4BA9-8209-547794964DED}"/>
            </a:ext>
          </a:extLst>
        </xdr:cNvPr>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BBBA04E1-4552-439F-B45F-6B6CED969FCC}"/>
            </a:ext>
          </a:extLst>
        </xdr:cNvPr>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82A641FA-1B9D-44DA-A2D8-54A6B433EDA3}"/>
            </a:ext>
          </a:extLst>
        </xdr:cNvPr>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043D8A4D-1EB7-4EE8-88FB-4B084BBA9972}"/>
            </a:ext>
          </a:extLst>
        </xdr:cNvPr>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4FC0AA46-7B34-4FA3-BA18-E12C3ED2A4DD}"/>
            </a:ext>
          </a:extLst>
        </xdr:cNvPr>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7E3AC1E-4501-4DBC-92FF-50DD24119E6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CC8A00A-918D-4B93-A1A4-98A9CF51BE4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2D70ED4-A705-4C71-9866-D4CFAD495ED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E5D9DC4-C480-409D-9474-5D05A73249A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945964E-256B-46FC-8D3E-7248C600F02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780" name="楕円 779">
          <a:extLst>
            <a:ext uri="{FF2B5EF4-FFF2-40B4-BE49-F238E27FC236}">
              <a16:creationId xmlns:a16="http://schemas.microsoft.com/office/drawing/2014/main" id="{F9886EFE-0FEA-4647-957D-CE9657B3DEE2}"/>
            </a:ext>
          </a:extLst>
        </xdr:cNvPr>
        <xdr:cNvSpPr/>
      </xdr:nvSpPr>
      <xdr:spPr>
        <a:xfrm>
          <a:off x="14325600" y="17525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113591</xdr:rowOff>
    </xdr:from>
    <xdr:ext cx="405111" cy="259045"/>
    <xdr:sp macro="" textlink="">
      <xdr:nvSpPr>
        <xdr:cNvPr id="781" name="【庁舎】&#10;有形固定資産減価償却率該当値テキスト">
          <a:extLst>
            <a:ext uri="{FF2B5EF4-FFF2-40B4-BE49-F238E27FC236}">
              <a16:creationId xmlns:a16="http://schemas.microsoft.com/office/drawing/2014/main" id="{A7DC7702-7F81-4F34-8C78-08318FE59E09}"/>
            </a:ext>
          </a:extLst>
        </xdr:cNvPr>
        <xdr:cNvSpPr txBox="1"/>
      </xdr:nvSpPr>
      <xdr:spPr>
        <a:xfrm>
          <a:off x="14414500" y="1738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82" name="楕円 781">
          <a:extLst>
            <a:ext uri="{FF2B5EF4-FFF2-40B4-BE49-F238E27FC236}">
              <a16:creationId xmlns:a16="http://schemas.microsoft.com/office/drawing/2014/main" id="{09F87B8C-A123-4B8D-A55E-5A2087ABB0E2}"/>
            </a:ext>
          </a:extLst>
        </xdr:cNvPr>
        <xdr:cNvSpPr/>
      </xdr:nvSpPr>
      <xdr:spPr>
        <a:xfrm>
          <a:off x="135788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141514</xdr:rowOff>
    </xdr:to>
    <xdr:cxnSp macro="">
      <xdr:nvCxnSpPr>
        <xdr:cNvPr id="783" name="直線コネクタ 782">
          <a:extLst>
            <a:ext uri="{FF2B5EF4-FFF2-40B4-BE49-F238E27FC236}">
              <a16:creationId xmlns:a16="http://schemas.microsoft.com/office/drawing/2014/main" id="{2CB01616-EECE-4A8D-8BB9-3D26A8BC4D09}"/>
            </a:ext>
          </a:extLst>
        </xdr:cNvPr>
        <xdr:cNvCxnSpPr/>
      </xdr:nvCxnSpPr>
      <xdr:spPr>
        <a:xfrm>
          <a:off x="13629640" y="17545049"/>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784" name="楕円 783">
          <a:extLst>
            <a:ext uri="{FF2B5EF4-FFF2-40B4-BE49-F238E27FC236}">
              <a16:creationId xmlns:a16="http://schemas.microsoft.com/office/drawing/2014/main" id="{8B424426-6F38-4FE7-9886-F611947929D1}"/>
            </a:ext>
          </a:extLst>
        </xdr:cNvPr>
        <xdr:cNvSpPr/>
      </xdr:nvSpPr>
      <xdr:spPr>
        <a:xfrm>
          <a:off x="12804140" y="17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110489</xdr:rowOff>
    </xdr:to>
    <xdr:cxnSp macro="">
      <xdr:nvCxnSpPr>
        <xdr:cNvPr id="785" name="直線コネクタ 784">
          <a:extLst>
            <a:ext uri="{FF2B5EF4-FFF2-40B4-BE49-F238E27FC236}">
              <a16:creationId xmlns:a16="http://schemas.microsoft.com/office/drawing/2014/main" id="{B101E547-6DFF-443F-8AF5-AE6EB45A3844}"/>
            </a:ext>
          </a:extLst>
        </xdr:cNvPr>
        <xdr:cNvCxnSpPr/>
      </xdr:nvCxnSpPr>
      <xdr:spPr>
        <a:xfrm>
          <a:off x="12854940" y="17514026"/>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786" name="楕円 785">
          <a:extLst>
            <a:ext uri="{FF2B5EF4-FFF2-40B4-BE49-F238E27FC236}">
              <a16:creationId xmlns:a16="http://schemas.microsoft.com/office/drawing/2014/main" id="{B04DF9E5-A994-4074-A98F-8A734EF7A954}"/>
            </a:ext>
          </a:extLst>
        </xdr:cNvPr>
        <xdr:cNvSpPr/>
      </xdr:nvSpPr>
      <xdr:spPr>
        <a:xfrm>
          <a:off x="12029440" y="17888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106</xdr:row>
      <xdr:rowOff>169273</xdr:rowOff>
    </xdr:to>
    <xdr:cxnSp macro="">
      <xdr:nvCxnSpPr>
        <xdr:cNvPr id="787" name="直線コネクタ 786">
          <a:extLst>
            <a:ext uri="{FF2B5EF4-FFF2-40B4-BE49-F238E27FC236}">
              <a16:creationId xmlns:a16="http://schemas.microsoft.com/office/drawing/2014/main" id="{204C718C-D1AD-435D-903F-46766A119144}"/>
            </a:ext>
          </a:extLst>
        </xdr:cNvPr>
        <xdr:cNvCxnSpPr/>
      </xdr:nvCxnSpPr>
      <xdr:spPr>
        <a:xfrm flipV="1">
          <a:off x="12072620" y="17514026"/>
          <a:ext cx="782320" cy="4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788" name="楕円 787">
          <a:extLst>
            <a:ext uri="{FF2B5EF4-FFF2-40B4-BE49-F238E27FC236}">
              <a16:creationId xmlns:a16="http://schemas.microsoft.com/office/drawing/2014/main" id="{84E6BD85-C482-43BA-A5DD-3A0CED6064C4}"/>
            </a:ext>
          </a:extLst>
        </xdr:cNvPr>
        <xdr:cNvSpPr/>
      </xdr:nvSpPr>
      <xdr:spPr>
        <a:xfrm>
          <a:off x="11231880" y="17858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106</xdr:row>
      <xdr:rowOff>169273</xdr:rowOff>
    </xdr:to>
    <xdr:cxnSp macro="">
      <xdr:nvCxnSpPr>
        <xdr:cNvPr id="789" name="直線コネクタ 788">
          <a:extLst>
            <a:ext uri="{FF2B5EF4-FFF2-40B4-BE49-F238E27FC236}">
              <a16:creationId xmlns:a16="http://schemas.microsoft.com/office/drawing/2014/main" id="{97D72ED5-F59E-42DF-A8B3-63BE38E51B47}"/>
            </a:ext>
          </a:extLst>
        </xdr:cNvPr>
        <xdr:cNvCxnSpPr/>
      </xdr:nvCxnSpPr>
      <xdr:spPr>
        <a:xfrm>
          <a:off x="11282680" y="1790972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90" name="n_1aveValue【庁舎】&#10;有形固定資産減価償却率">
          <a:extLst>
            <a:ext uri="{FF2B5EF4-FFF2-40B4-BE49-F238E27FC236}">
              <a16:creationId xmlns:a16="http://schemas.microsoft.com/office/drawing/2014/main" id="{763EE979-C906-4774-8E86-88B1F73BDED7}"/>
            </a:ext>
          </a:extLst>
        </xdr:cNvPr>
        <xdr:cNvSpPr txBox="1"/>
      </xdr:nvSpPr>
      <xdr:spPr>
        <a:xfrm>
          <a:off x="134372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1" name="n_2aveValue【庁舎】&#10;有形固定資産減価償却率">
          <a:extLst>
            <a:ext uri="{FF2B5EF4-FFF2-40B4-BE49-F238E27FC236}">
              <a16:creationId xmlns:a16="http://schemas.microsoft.com/office/drawing/2014/main" id="{66598EED-A7F9-463B-B39B-85EDA73043D0}"/>
            </a:ext>
          </a:extLst>
        </xdr:cNvPr>
        <xdr:cNvSpPr txBox="1"/>
      </xdr:nvSpPr>
      <xdr:spPr>
        <a:xfrm>
          <a:off x="1267524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2" name="n_3aveValue【庁舎】&#10;有形固定資産減価償却率">
          <a:extLst>
            <a:ext uri="{FF2B5EF4-FFF2-40B4-BE49-F238E27FC236}">
              <a16:creationId xmlns:a16="http://schemas.microsoft.com/office/drawing/2014/main" id="{82DE4FD9-529D-4E91-9C5F-8A964232A593}"/>
            </a:ext>
          </a:extLst>
        </xdr:cNvPr>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93" name="n_4aveValue【庁舎】&#10;有形固定資産減価償却率">
          <a:extLst>
            <a:ext uri="{FF2B5EF4-FFF2-40B4-BE49-F238E27FC236}">
              <a16:creationId xmlns:a16="http://schemas.microsoft.com/office/drawing/2014/main" id="{132A9CA9-DD01-4393-9ECC-77E2CC55F0D8}"/>
            </a:ext>
          </a:extLst>
        </xdr:cNvPr>
        <xdr:cNvSpPr txBox="1"/>
      </xdr:nvSpPr>
      <xdr:spPr>
        <a:xfrm>
          <a:off x="11102984"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794" name="n_1mainValue【庁舎】&#10;有形固定資産減価償却率">
          <a:extLst>
            <a:ext uri="{FF2B5EF4-FFF2-40B4-BE49-F238E27FC236}">
              <a16:creationId xmlns:a16="http://schemas.microsoft.com/office/drawing/2014/main" id="{9AF60DD3-CDE2-414E-81C1-49189BB724F8}"/>
            </a:ext>
          </a:extLst>
        </xdr:cNvPr>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795" name="n_2mainValue【庁舎】&#10;有形固定資産減価償却率">
          <a:extLst>
            <a:ext uri="{FF2B5EF4-FFF2-40B4-BE49-F238E27FC236}">
              <a16:creationId xmlns:a16="http://schemas.microsoft.com/office/drawing/2014/main" id="{EB423493-0334-416B-B8D7-2599FEFB3F37}"/>
            </a:ext>
          </a:extLst>
        </xdr:cNvPr>
        <xdr:cNvSpPr txBox="1"/>
      </xdr:nvSpPr>
      <xdr:spPr>
        <a:xfrm>
          <a:off x="126752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796" name="n_3mainValue【庁舎】&#10;有形固定資産減価償却率">
          <a:extLst>
            <a:ext uri="{FF2B5EF4-FFF2-40B4-BE49-F238E27FC236}">
              <a16:creationId xmlns:a16="http://schemas.microsoft.com/office/drawing/2014/main" id="{82D0858D-583B-4117-9543-8D209E070ACF}"/>
            </a:ext>
          </a:extLst>
        </xdr:cNvPr>
        <xdr:cNvSpPr txBox="1"/>
      </xdr:nvSpPr>
      <xdr:spPr>
        <a:xfrm>
          <a:off x="11900544" y="1797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797" name="n_4mainValue【庁舎】&#10;有形固定資産減価償却率">
          <a:extLst>
            <a:ext uri="{FF2B5EF4-FFF2-40B4-BE49-F238E27FC236}">
              <a16:creationId xmlns:a16="http://schemas.microsoft.com/office/drawing/2014/main" id="{7F0DED0C-17C2-4F5D-97A1-60F32D1A0E38}"/>
            </a:ext>
          </a:extLst>
        </xdr:cNvPr>
        <xdr:cNvSpPr txBox="1"/>
      </xdr:nvSpPr>
      <xdr:spPr>
        <a:xfrm>
          <a:off x="11102984"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1BFB074F-F2F0-4C55-8DE9-87BD5AB529D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1DFF9392-633F-49F9-99C0-43999C0FA0C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F60718A5-F9A1-490D-8D38-0144A0FABE0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D80D737F-A384-4AB8-ACF7-64F8E835E8A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90D0782-DB32-4C1A-8FF9-9BA735BC095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D59D4054-1794-42ED-BFCF-93D5017791C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C79EFF89-E660-404B-ACE4-63D309237FF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F690ED6D-D56D-49DE-BBC1-2DD9EC29847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9733862-E85E-4255-9281-54D09C9998C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67FA524A-E308-45F9-82A3-C212E7E5437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7637EE50-F304-4AB4-9CD0-EB16ADA6849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EC6D5BDB-686A-4091-8B81-66EC3FD96E8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720F0F83-7B2F-4F84-9E2A-6B0119D84AC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B96D102-A611-4409-B8A4-672D6667EF4D}"/>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F1AF86EB-5053-403F-8C33-965CE97C46C5}"/>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178DE548-EDE3-4B4D-81AF-4E52B437AC6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C08D207D-C964-4CCB-BD56-3127B62B1EE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47524A51-3E6F-4152-83F5-54525C70BD9B}"/>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8271D860-DC00-44BD-A6A3-72488CB5CD2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72C52B37-7E67-4F56-9808-8CA770419BF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678933F-FDCC-4789-AC61-8029F2CF7EE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D6C34C42-2EE2-4723-8A2D-055EA29AD25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C56A4E9E-E36A-4C5D-9E3F-EEDB760493D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a:extLst>
            <a:ext uri="{FF2B5EF4-FFF2-40B4-BE49-F238E27FC236}">
              <a16:creationId xmlns:a16="http://schemas.microsoft.com/office/drawing/2014/main" id="{9AD5C2F9-2227-4334-AD43-9496775944D9}"/>
            </a:ext>
          </a:extLst>
        </xdr:cNvPr>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a:extLst>
            <a:ext uri="{FF2B5EF4-FFF2-40B4-BE49-F238E27FC236}">
              <a16:creationId xmlns:a16="http://schemas.microsoft.com/office/drawing/2014/main" id="{D23429B7-EE32-44F8-A7FC-EB02E71A821A}"/>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a:extLst>
            <a:ext uri="{FF2B5EF4-FFF2-40B4-BE49-F238E27FC236}">
              <a16:creationId xmlns:a16="http://schemas.microsoft.com/office/drawing/2014/main" id="{3445B3C6-1E60-4DF2-9AF0-F5C9CD27ED9B}"/>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a:extLst>
            <a:ext uri="{FF2B5EF4-FFF2-40B4-BE49-F238E27FC236}">
              <a16:creationId xmlns:a16="http://schemas.microsoft.com/office/drawing/2014/main" id="{2E6120D7-A6DF-4D12-88D0-F89A193A7404}"/>
            </a:ext>
          </a:extLst>
        </xdr:cNvPr>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a:extLst>
            <a:ext uri="{FF2B5EF4-FFF2-40B4-BE49-F238E27FC236}">
              <a16:creationId xmlns:a16="http://schemas.microsoft.com/office/drawing/2014/main" id="{EB42B317-5864-44B7-9235-DBBC89162FCB}"/>
            </a:ext>
          </a:extLst>
        </xdr:cNvPr>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826" name="【庁舎】&#10;一人当たり面積平均値テキスト">
          <a:extLst>
            <a:ext uri="{FF2B5EF4-FFF2-40B4-BE49-F238E27FC236}">
              <a16:creationId xmlns:a16="http://schemas.microsoft.com/office/drawing/2014/main" id="{A005BB22-B9BB-4323-B5AB-FCF639E42C65}"/>
            </a:ext>
          </a:extLst>
        </xdr:cNvPr>
        <xdr:cNvSpPr txBox="1"/>
      </xdr:nvSpPr>
      <xdr:spPr>
        <a:xfrm>
          <a:off x="19547840" y="1782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a:extLst>
            <a:ext uri="{FF2B5EF4-FFF2-40B4-BE49-F238E27FC236}">
              <a16:creationId xmlns:a16="http://schemas.microsoft.com/office/drawing/2014/main" id="{70DAB91F-1377-4DE1-8F7E-D97791FEFAFE}"/>
            </a:ext>
          </a:extLst>
        </xdr:cNvPr>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a:extLst>
            <a:ext uri="{FF2B5EF4-FFF2-40B4-BE49-F238E27FC236}">
              <a16:creationId xmlns:a16="http://schemas.microsoft.com/office/drawing/2014/main" id="{75770697-AA7C-483F-B8FC-2F2E094E04F8}"/>
            </a:ext>
          </a:extLst>
        </xdr:cNvPr>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a:extLst>
            <a:ext uri="{FF2B5EF4-FFF2-40B4-BE49-F238E27FC236}">
              <a16:creationId xmlns:a16="http://schemas.microsoft.com/office/drawing/2014/main" id="{CA9BD9B7-D2A0-4239-9D5D-A99E0AEA8EED}"/>
            </a:ext>
          </a:extLst>
        </xdr:cNvPr>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a:extLst>
            <a:ext uri="{FF2B5EF4-FFF2-40B4-BE49-F238E27FC236}">
              <a16:creationId xmlns:a16="http://schemas.microsoft.com/office/drawing/2014/main" id="{0AE71B03-9999-4AD9-8273-19579C0CDC18}"/>
            </a:ext>
          </a:extLst>
        </xdr:cNvPr>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a:extLst>
            <a:ext uri="{FF2B5EF4-FFF2-40B4-BE49-F238E27FC236}">
              <a16:creationId xmlns:a16="http://schemas.microsoft.com/office/drawing/2014/main" id="{EFD6CE34-5C48-459C-9B58-260A80D0FCD9}"/>
            </a:ext>
          </a:extLst>
        </xdr:cNvPr>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4DD3592-2460-4CC5-B7BA-45F465FA61D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7630C8F-0283-489E-928D-E7BA894EF4F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F551C2B-FA4B-40B6-9820-BF7B452DA60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861F1EE-E98A-457F-883D-65E1D83A7F6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2A8BCA3-6F40-4EF3-8F68-69EF690E724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xdr:rowOff>
    </xdr:from>
    <xdr:to>
      <xdr:col>116</xdr:col>
      <xdr:colOff>114300</xdr:colOff>
      <xdr:row>106</xdr:row>
      <xdr:rowOff>112522</xdr:rowOff>
    </xdr:to>
    <xdr:sp macro="" textlink="">
      <xdr:nvSpPr>
        <xdr:cNvPr id="837" name="楕円 836">
          <a:extLst>
            <a:ext uri="{FF2B5EF4-FFF2-40B4-BE49-F238E27FC236}">
              <a16:creationId xmlns:a16="http://schemas.microsoft.com/office/drawing/2014/main" id="{D4AD47DE-C87F-4534-9724-136B04DFD314}"/>
            </a:ext>
          </a:extLst>
        </xdr:cNvPr>
        <xdr:cNvSpPr/>
      </xdr:nvSpPr>
      <xdr:spPr>
        <a:xfrm>
          <a:off x="19458940" y="177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33799</xdr:rowOff>
    </xdr:from>
    <xdr:ext cx="469744" cy="259045"/>
    <xdr:sp macro="" textlink="">
      <xdr:nvSpPr>
        <xdr:cNvPr id="838" name="【庁舎】&#10;一人当たり面積該当値テキスト">
          <a:extLst>
            <a:ext uri="{FF2B5EF4-FFF2-40B4-BE49-F238E27FC236}">
              <a16:creationId xmlns:a16="http://schemas.microsoft.com/office/drawing/2014/main" id="{B36DD4F9-15C2-4E52-AB3E-E5E325D09234}"/>
            </a:ext>
          </a:extLst>
        </xdr:cNvPr>
        <xdr:cNvSpPr txBox="1"/>
      </xdr:nvSpPr>
      <xdr:spPr>
        <a:xfrm>
          <a:off x="19547840"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21971</xdr:rowOff>
    </xdr:from>
    <xdr:to>
      <xdr:col>112</xdr:col>
      <xdr:colOff>38100</xdr:colOff>
      <xdr:row>106</xdr:row>
      <xdr:rowOff>123571</xdr:rowOff>
    </xdr:to>
    <xdr:sp macro="" textlink="">
      <xdr:nvSpPr>
        <xdr:cNvPr id="839" name="楕円 838">
          <a:extLst>
            <a:ext uri="{FF2B5EF4-FFF2-40B4-BE49-F238E27FC236}">
              <a16:creationId xmlns:a16="http://schemas.microsoft.com/office/drawing/2014/main" id="{3BFE87A9-FE72-4F17-A1ED-CCAE3A7CDC0A}"/>
            </a:ext>
          </a:extLst>
        </xdr:cNvPr>
        <xdr:cNvSpPr/>
      </xdr:nvSpPr>
      <xdr:spPr>
        <a:xfrm>
          <a:off x="18735040" y="17791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61722</xdr:rowOff>
    </xdr:from>
    <xdr:to>
      <xdr:col>116</xdr:col>
      <xdr:colOff>63500</xdr:colOff>
      <xdr:row>106</xdr:row>
      <xdr:rowOff>72771</xdr:rowOff>
    </xdr:to>
    <xdr:cxnSp macro="">
      <xdr:nvCxnSpPr>
        <xdr:cNvPr id="840" name="直線コネクタ 839">
          <a:extLst>
            <a:ext uri="{FF2B5EF4-FFF2-40B4-BE49-F238E27FC236}">
              <a16:creationId xmlns:a16="http://schemas.microsoft.com/office/drawing/2014/main" id="{FC524370-8ED3-4111-9BC8-FFA6EDC86BB4}"/>
            </a:ext>
          </a:extLst>
        </xdr:cNvPr>
        <xdr:cNvCxnSpPr/>
      </xdr:nvCxnSpPr>
      <xdr:spPr>
        <a:xfrm flipV="1">
          <a:off x="18778220" y="17831562"/>
          <a:ext cx="73152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23876</xdr:rowOff>
    </xdr:from>
    <xdr:to>
      <xdr:col>107</xdr:col>
      <xdr:colOff>101600</xdr:colOff>
      <xdr:row>106</xdr:row>
      <xdr:rowOff>125476</xdr:rowOff>
    </xdr:to>
    <xdr:sp macro="" textlink="">
      <xdr:nvSpPr>
        <xdr:cNvPr id="841" name="楕円 840">
          <a:extLst>
            <a:ext uri="{FF2B5EF4-FFF2-40B4-BE49-F238E27FC236}">
              <a16:creationId xmlns:a16="http://schemas.microsoft.com/office/drawing/2014/main" id="{7DAC8AAD-A902-4D9A-A056-B39807F59A9E}"/>
            </a:ext>
          </a:extLst>
        </xdr:cNvPr>
        <xdr:cNvSpPr/>
      </xdr:nvSpPr>
      <xdr:spPr>
        <a:xfrm>
          <a:off x="17937480" y="17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72771</xdr:rowOff>
    </xdr:from>
    <xdr:to>
      <xdr:col>111</xdr:col>
      <xdr:colOff>177800</xdr:colOff>
      <xdr:row>106</xdr:row>
      <xdr:rowOff>74676</xdr:rowOff>
    </xdr:to>
    <xdr:cxnSp macro="">
      <xdr:nvCxnSpPr>
        <xdr:cNvPr id="842" name="直線コネクタ 841">
          <a:extLst>
            <a:ext uri="{FF2B5EF4-FFF2-40B4-BE49-F238E27FC236}">
              <a16:creationId xmlns:a16="http://schemas.microsoft.com/office/drawing/2014/main" id="{A848F449-5493-4EB6-8FFD-D8E705C5FD1E}"/>
            </a:ext>
          </a:extLst>
        </xdr:cNvPr>
        <xdr:cNvCxnSpPr/>
      </xdr:nvCxnSpPr>
      <xdr:spPr>
        <a:xfrm flipV="1">
          <a:off x="17988280" y="17842611"/>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139319</xdr:rowOff>
    </xdr:from>
    <xdr:to>
      <xdr:col>102</xdr:col>
      <xdr:colOff>165100</xdr:colOff>
      <xdr:row>108</xdr:row>
      <xdr:rowOff>69469</xdr:rowOff>
    </xdr:to>
    <xdr:sp macro="" textlink="">
      <xdr:nvSpPr>
        <xdr:cNvPr id="843" name="楕円 842">
          <a:extLst>
            <a:ext uri="{FF2B5EF4-FFF2-40B4-BE49-F238E27FC236}">
              <a16:creationId xmlns:a16="http://schemas.microsoft.com/office/drawing/2014/main" id="{A15EBF40-4E51-4185-896C-04576F190E17}"/>
            </a:ext>
          </a:extLst>
        </xdr:cNvPr>
        <xdr:cNvSpPr/>
      </xdr:nvSpPr>
      <xdr:spPr>
        <a:xfrm>
          <a:off x="17162780" y="1807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74676</xdr:rowOff>
    </xdr:from>
    <xdr:to>
      <xdr:col>107</xdr:col>
      <xdr:colOff>50800</xdr:colOff>
      <xdr:row>108</xdr:row>
      <xdr:rowOff>18669</xdr:rowOff>
    </xdr:to>
    <xdr:cxnSp macro="">
      <xdr:nvCxnSpPr>
        <xdr:cNvPr id="844" name="直線コネクタ 843">
          <a:extLst>
            <a:ext uri="{FF2B5EF4-FFF2-40B4-BE49-F238E27FC236}">
              <a16:creationId xmlns:a16="http://schemas.microsoft.com/office/drawing/2014/main" id="{7D5A2A32-5BA0-4B39-9AA7-F1520FAD4F76}"/>
            </a:ext>
          </a:extLst>
        </xdr:cNvPr>
        <xdr:cNvCxnSpPr/>
      </xdr:nvCxnSpPr>
      <xdr:spPr>
        <a:xfrm flipV="1">
          <a:off x="17213580" y="17844516"/>
          <a:ext cx="7747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140843</xdr:rowOff>
    </xdr:from>
    <xdr:to>
      <xdr:col>98</xdr:col>
      <xdr:colOff>38100</xdr:colOff>
      <xdr:row>108</xdr:row>
      <xdr:rowOff>70993</xdr:rowOff>
    </xdr:to>
    <xdr:sp macro="" textlink="">
      <xdr:nvSpPr>
        <xdr:cNvPr id="845" name="楕円 844">
          <a:extLst>
            <a:ext uri="{FF2B5EF4-FFF2-40B4-BE49-F238E27FC236}">
              <a16:creationId xmlns:a16="http://schemas.microsoft.com/office/drawing/2014/main" id="{5A55BA04-1F05-40E6-850D-CA1C6E377B70}"/>
            </a:ext>
          </a:extLst>
        </xdr:cNvPr>
        <xdr:cNvSpPr/>
      </xdr:nvSpPr>
      <xdr:spPr>
        <a:xfrm>
          <a:off x="16388080" y="18078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18669</xdr:rowOff>
    </xdr:from>
    <xdr:to>
      <xdr:col>102</xdr:col>
      <xdr:colOff>114300</xdr:colOff>
      <xdr:row>108</xdr:row>
      <xdr:rowOff>20193</xdr:rowOff>
    </xdr:to>
    <xdr:cxnSp macro="">
      <xdr:nvCxnSpPr>
        <xdr:cNvPr id="846" name="直線コネクタ 845">
          <a:extLst>
            <a:ext uri="{FF2B5EF4-FFF2-40B4-BE49-F238E27FC236}">
              <a16:creationId xmlns:a16="http://schemas.microsoft.com/office/drawing/2014/main" id="{D1ECD1DC-C5E9-47DB-9460-AE2389C30123}"/>
            </a:ext>
          </a:extLst>
        </xdr:cNvPr>
        <xdr:cNvCxnSpPr/>
      </xdr:nvCxnSpPr>
      <xdr:spPr>
        <a:xfrm flipV="1">
          <a:off x="16431260" y="18123789"/>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847" name="n_1aveValue【庁舎】&#10;一人当たり面積">
          <a:extLst>
            <a:ext uri="{FF2B5EF4-FFF2-40B4-BE49-F238E27FC236}">
              <a16:creationId xmlns:a16="http://schemas.microsoft.com/office/drawing/2014/main" id="{9003A194-BBC0-40E7-836B-9B308D9EA00A}"/>
            </a:ext>
          </a:extLst>
        </xdr:cNvPr>
        <xdr:cNvSpPr txBox="1"/>
      </xdr:nvSpPr>
      <xdr:spPr>
        <a:xfrm>
          <a:off x="18561127" y="179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848" name="n_2aveValue【庁舎】&#10;一人当たり面積">
          <a:extLst>
            <a:ext uri="{FF2B5EF4-FFF2-40B4-BE49-F238E27FC236}">
              <a16:creationId xmlns:a16="http://schemas.microsoft.com/office/drawing/2014/main" id="{A6EE4ABE-A725-4582-9158-D45553D019ED}"/>
            </a:ext>
          </a:extLst>
        </xdr:cNvPr>
        <xdr:cNvSpPr txBox="1"/>
      </xdr:nvSpPr>
      <xdr:spPr>
        <a:xfrm>
          <a:off x="1777626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49" name="n_3aveValue【庁舎】&#10;一人当たり面積">
          <a:extLst>
            <a:ext uri="{FF2B5EF4-FFF2-40B4-BE49-F238E27FC236}">
              <a16:creationId xmlns:a16="http://schemas.microsoft.com/office/drawing/2014/main" id="{16949E57-A7FE-417B-98AC-350C9AF36D87}"/>
            </a:ext>
          </a:extLst>
        </xdr:cNvPr>
        <xdr:cNvSpPr txBox="1"/>
      </xdr:nvSpPr>
      <xdr:spPr>
        <a:xfrm>
          <a:off x="170015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50" name="n_4aveValue【庁舎】&#10;一人当たり面積">
          <a:extLst>
            <a:ext uri="{FF2B5EF4-FFF2-40B4-BE49-F238E27FC236}">
              <a16:creationId xmlns:a16="http://schemas.microsoft.com/office/drawing/2014/main" id="{730A5396-76A4-4B3B-AE74-B38702240419}"/>
            </a:ext>
          </a:extLst>
        </xdr:cNvPr>
        <xdr:cNvSpPr txBox="1"/>
      </xdr:nvSpPr>
      <xdr:spPr>
        <a:xfrm>
          <a:off x="162268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140098</xdr:rowOff>
    </xdr:from>
    <xdr:ext cx="469744" cy="259045"/>
    <xdr:sp macro="" textlink="">
      <xdr:nvSpPr>
        <xdr:cNvPr id="851" name="n_1mainValue【庁舎】&#10;一人当たり面積">
          <a:extLst>
            <a:ext uri="{FF2B5EF4-FFF2-40B4-BE49-F238E27FC236}">
              <a16:creationId xmlns:a16="http://schemas.microsoft.com/office/drawing/2014/main" id="{BF9B0CAD-7A33-4120-B0AD-326ED0110477}"/>
            </a:ext>
          </a:extLst>
        </xdr:cNvPr>
        <xdr:cNvSpPr txBox="1"/>
      </xdr:nvSpPr>
      <xdr:spPr>
        <a:xfrm>
          <a:off x="18561127" y="1757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142003</xdr:rowOff>
    </xdr:from>
    <xdr:ext cx="469744" cy="259045"/>
    <xdr:sp macro="" textlink="">
      <xdr:nvSpPr>
        <xdr:cNvPr id="852" name="n_2mainValue【庁舎】&#10;一人当たり面積">
          <a:extLst>
            <a:ext uri="{FF2B5EF4-FFF2-40B4-BE49-F238E27FC236}">
              <a16:creationId xmlns:a16="http://schemas.microsoft.com/office/drawing/2014/main" id="{EFC8854D-4C83-4BBB-91AB-8C3C47E3EC36}"/>
            </a:ext>
          </a:extLst>
        </xdr:cNvPr>
        <xdr:cNvSpPr txBox="1"/>
      </xdr:nvSpPr>
      <xdr:spPr>
        <a:xfrm>
          <a:off x="17776267" y="1757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60596</xdr:rowOff>
    </xdr:from>
    <xdr:ext cx="469744" cy="259045"/>
    <xdr:sp macro="" textlink="">
      <xdr:nvSpPr>
        <xdr:cNvPr id="853" name="n_3mainValue【庁舎】&#10;一人当たり面積">
          <a:extLst>
            <a:ext uri="{FF2B5EF4-FFF2-40B4-BE49-F238E27FC236}">
              <a16:creationId xmlns:a16="http://schemas.microsoft.com/office/drawing/2014/main" id="{49158E79-CF89-4063-8EFF-4D7D50A23E0F}"/>
            </a:ext>
          </a:extLst>
        </xdr:cNvPr>
        <xdr:cNvSpPr txBox="1"/>
      </xdr:nvSpPr>
      <xdr:spPr>
        <a:xfrm>
          <a:off x="17001567"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62120</xdr:rowOff>
    </xdr:from>
    <xdr:ext cx="469744" cy="259045"/>
    <xdr:sp macro="" textlink="">
      <xdr:nvSpPr>
        <xdr:cNvPr id="854" name="n_4mainValue【庁舎】&#10;一人当たり面積">
          <a:extLst>
            <a:ext uri="{FF2B5EF4-FFF2-40B4-BE49-F238E27FC236}">
              <a16:creationId xmlns:a16="http://schemas.microsoft.com/office/drawing/2014/main" id="{68FEBA18-300D-4F0F-B4ED-3F8803F19992}"/>
            </a:ext>
          </a:extLst>
        </xdr:cNvPr>
        <xdr:cNvSpPr txBox="1"/>
      </xdr:nvSpPr>
      <xdr:spPr>
        <a:xfrm>
          <a:off x="16226867" y="181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D0652469-FE67-4661-B2ED-55CF4D9737F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75A20ACE-F6F3-470C-ADB6-77444293EA3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D8C6F4E3-957D-4589-9AA8-7B0B4390A9F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有形固定資産減価償却率が類似団体より大きく上回っている体育館・プールについては、村内にプールはなく体育館は１つで、その１つの体育館が老朽化しているが平成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年度に耐震化と改修工事を行っており、適正な時期に更新を行う。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年度まで大きく上回っていた一般廃棄物処理施設については、令和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年度に竣工し数値が大きく改善した。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庁舎については令和４年度に新庁舎を建設したため次年度以降は数値が改善する見込みである。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0.24</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良い状況とは言えないが、類似団体平均を若干上回る形で例年推移している。本村の税収は、多くを農業所得が占めており、野菜の売り上げにより大きく変動し、不安定な状況といえる。このため、村の財政の多くを地方交付税等に依存する財政構造となっている。今後も歳入状況が大きく好転することは望めない状況であることから、歳出削減と自主財源の確保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常収支比率は、前年度より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値からは低い値で推移してきている。それは類似団体に比べて人件費を抑えられている等によるものだが、今後は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97396"/>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91229</xdr:rowOff>
    </xdr:from>
    <xdr:to>
      <xdr:col>19</xdr:col>
      <xdr:colOff>133350</xdr:colOff>
      <xdr:row>62</xdr:row>
      <xdr:rowOff>92710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4967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4967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167640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571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40429</xdr:rowOff>
    </xdr:from>
    <xdr:to>
      <xdr:col>15</xdr:col>
      <xdr:colOff>133350</xdr:colOff>
      <xdr:row>61</xdr:row>
      <xdr:rowOff>142029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152206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合計は、類似団体の平均を大きく下回っている。</a:t>
          </a:r>
          <a:endParaRPr lang="ja-JP" altLang="ja-JP" sz="1400">
            <a:effectLst/>
          </a:endParaRPr>
        </a:p>
        <a:p>
          <a:r>
            <a:rPr kumimoji="1" lang="ja-JP" altLang="ja-JP" sz="1100">
              <a:solidFill>
                <a:schemeClr val="dk1"/>
              </a:solidFill>
              <a:effectLst/>
              <a:latin typeface="+mn-lt"/>
              <a:ea typeface="+mn-ea"/>
              <a:cs typeface="+mn-cs"/>
            </a:rPr>
            <a:t>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低く、こちらも効率の良い事務を行っている。全体的にさらに事業や内容の見直しをして、人口規模も考慮に入れた適正な経費配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73740</xdr:rowOff>
    </xdr:from>
    <xdr:to>
      <xdr:col>23</xdr:col>
      <xdr:colOff>133350</xdr:colOff>
      <xdr:row>80</xdr:row>
      <xdr:rowOff>91005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89740"/>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61371</xdr:rowOff>
    </xdr:from>
    <xdr:to>
      <xdr:col>19</xdr:col>
      <xdr:colOff>133350</xdr:colOff>
      <xdr:row>80</xdr:row>
      <xdr:rowOff>73740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7371"/>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55507</xdr:rowOff>
    </xdr:from>
    <xdr:to>
      <xdr:col>15</xdr:col>
      <xdr:colOff>82550</xdr:colOff>
      <xdr:row>80</xdr:row>
      <xdr:rowOff>61371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71507"/>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33773</xdr:rowOff>
    </xdr:from>
    <xdr:to>
      <xdr:col>11</xdr:col>
      <xdr:colOff>31750</xdr:colOff>
      <xdr:row>80</xdr:row>
      <xdr:rowOff>55507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49773"/>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40205</xdr:rowOff>
    </xdr:from>
    <xdr:to>
      <xdr:col>23</xdr:col>
      <xdr:colOff>184150</xdr:colOff>
      <xdr:row>80</xdr:row>
      <xdr:rowOff>141805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132932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22940</xdr:rowOff>
    </xdr:from>
    <xdr:to>
      <xdr:col>19</xdr:col>
      <xdr:colOff>184150</xdr:colOff>
      <xdr:row>80</xdr:row>
      <xdr:rowOff>124540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134717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10571</xdr:rowOff>
    </xdr:from>
    <xdr:to>
      <xdr:col>15</xdr:col>
      <xdr:colOff>133350</xdr:colOff>
      <xdr:row>80</xdr:row>
      <xdr:rowOff>112171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122348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9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4707</xdr:rowOff>
    </xdr:from>
    <xdr:to>
      <xdr:col>11</xdr:col>
      <xdr:colOff>82550</xdr:colOff>
      <xdr:row>80</xdr:row>
      <xdr:rowOff>106307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116484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8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154423</xdr:rowOff>
    </xdr:from>
    <xdr:to>
      <xdr:col>7</xdr:col>
      <xdr:colOff>31750</xdr:colOff>
      <xdr:row>80</xdr:row>
      <xdr:rowOff>84573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94750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6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146368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1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196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71438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71438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5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95568</xdr:rowOff>
    </xdr:from>
    <xdr:to>
      <xdr:col>77</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35895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と比較しても少ない状況であるが、人口の減少を鑑みると、人口千人当たり職員数は確実に増加していくと考えられるため、業務の効率化等を図り、現在の水準の維持に努める。</a:t>
          </a:r>
          <a:endParaRPr lang="ja-JP" altLang="ja-JP" sz="1400">
            <a:effectLst/>
          </a:endParaRPr>
        </a:p>
        <a:p>
          <a:r>
            <a:rPr kumimoji="1" lang="ja-JP" altLang="ja-JP" sz="1100">
              <a:solidFill>
                <a:schemeClr val="dk1"/>
              </a:solidFill>
              <a:effectLst/>
              <a:latin typeface="+mn-lt"/>
              <a:ea typeface="+mn-ea"/>
              <a:cs typeface="+mn-cs"/>
            </a:rPr>
            <a:t>一方で、保健師・看護師の職員確保は採用を募集しても、応募が少なかったり、応募がないのが現状である。保健師・看護師等については、職員定数にとらわれない採用や一般事務との兼業等の対策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40694</xdr:rowOff>
    </xdr:from>
    <xdr:to>
      <xdr:col>81</xdr:col>
      <xdr:colOff>44450</xdr:colOff>
      <xdr:row>59</xdr:row>
      <xdr:rowOff>55862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56244"/>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3465</xdr:rowOff>
    </xdr:from>
    <xdr:to>
      <xdr:col>77</xdr:col>
      <xdr:colOff>44450</xdr:colOff>
      <xdr:row>59</xdr:row>
      <xdr:rowOff>40694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1901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3465</xdr:rowOff>
    </xdr:from>
    <xdr:to>
      <xdr:col>72</xdr:col>
      <xdr:colOff>203200</xdr:colOff>
      <xdr:row>59</xdr:row>
      <xdr:rowOff>13807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1901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170090</xdr:rowOff>
    </xdr:from>
    <xdr:to>
      <xdr:col>68</xdr:col>
      <xdr:colOff>152400</xdr:colOff>
      <xdr:row>59</xdr:row>
      <xdr:rowOff>13807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14190"/>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5062</xdr:rowOff>
    </xdr:from>
    <xdr:to>
      <xdr:col>81</xdr:col>
      <xdr:colOff>95250</xdr:colOff>
      <xdr:row>59</xdr:row>
      <xdr:rowOff>106662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21589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161344</xdr:rowOff>
    </xdr:from>
    <xdr:to>
      <xdr:col>77</xdr:col>
      <xdr:colOff>95250</xdr:colOff>
      <xdr:row>59</xdr:row>
      <xdr:rowOff>91494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101671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74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124115</xdr:rowOff>
    </xdr:from>
    <xdr:to>
      <xdr:col>73</xdr:col>
      <xdr:colOff>44450</xdr:colOff>
      <xdr:row>59</xdr:row>
      <xdr:rowOff>54265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64442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134457</xdr:rowOff>
    </xdr:from>
    <xdr:to>
      <xdr:col>68</xdr:col>
      <xdr:colOff>203200</xdr:colOff>
      <xdr:row>59</xdr:row>
      <xdr:rowOff>64607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74784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119290</xdr:rowOff>
    </xdr:from>
    <xdr:to>
      <xdr:col>64</xdr:col>
      <xdr:colOff>152400</xdr:colOff>
      <xdr:row>59</xdr:row>
      <xdr:rowOff>49440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59617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で、類似団体平均を大きく下回っているが、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83820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828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83820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8890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956D7465-FFF9-4CCB-914D-13B9A217B0A8}"/>
            </a:ext>
          </a:extLst>
        </xdr:cNvPr>
        <xdr:cNvSpPr txBox="1"/>
      </xdr:nvSpPr>
      <xdr:spPr>
        <a:xfrm>
          <a:off x="790575"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人件費については、類似団体の平均から大きく下回る数値となっている。今後も定員管理や給与水準の適正化を維持しつつ、引き続き健全な数値を維持するよう務める。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6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06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物件費は類似団体を上回っている。需用費と委託料が大きな割合を占めており、今までも事務事業等の見直しを行ってきたが、今後さらに徹底したコスト削減に務める必要がある。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57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5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4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とほぼ同じ数値で推移している。児童福祉費の増加が要因として挙げられる。民生費は今後も増加していくものと考えられるが、村が担うべきサービスの範囲や水準が適正なものであるかを検討して、財政的な指標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上回っている原因は、特別会計への繰出金である。特に、水道・下水道事業など公営企業会計への繰出しが大きいため、今後各種料金の見直し等を検討して、経営の健全化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30988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293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30988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42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83566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42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151638</xdr:rowOff>
    </xdr:from>
    <xdr:to>
      <xdr:col>78</xdr:col>
      <xdr:colOff>120650</xdr:colOff>
      <xdr:row>58</xdr:row>
      <xdr:rowOff>81788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66565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類似団体平均値を大きく下回って推移している。各団体への補助金は見直し等を検討してきたが、今後も公益性、有効性、必要性を十分に検証した上で適正化を図っていく必要がある。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98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の実施に取り組んできた成果もあり、公債費の比率は他団体と比較しても低い水準を保っている。しかし、近年複数の大型建設事業を実施してきていることから、今後は増加傾向が見込まれるため、起債残高や各年度の起債償還額などの推移を見極めながら、将来を見据えた全体的な起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62890"/>
          <a:ext cx="8382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これは、道路事業や、役場庁舎建設事業等の大型事業の集中によるものであると考えられる。</a:t>
          </a:r>
          <a:r>
            <a:rPr kumimoji="1" lang="ja-JP" altLang="ja-JP" sz="1100">
              <a:solidFill>
                <a:schemeClr val="dk1"/>
              </a:solidFill>
              <a:effectLst/>
              <a:latin typeface="+mn-lt"/>
              <a:ea typeface="+mn-ea"/>
              <a:cs typeface="+mn-cs"/>
            </a:rPr>
            <a:t>今後も国の補助制度等を活用して、一般財源からの持ち出しを少なくしていけるかが課題である。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78</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981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676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48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65830</xdr:rowOff>
    </xdr:from>
    <xdr:to>
      <xdr:col>29</xdr:col>
      <xdr:colOff>127000</xdr:colOff>
      <xdr:row>18</xdr:row>
      <xdr:rowOff>91136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9555"/>
          <a:ext cx="647700" cy="2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76266</xdr:rowOff>
    </xdr:from>
    <xdr:to>
      <xdr:col>26</xdr:col>
      <xdr:colOff>50800</xdr:colOff>
      <xdr:row>18</xdr:row>
      <xdr:rowOff>91136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09991"/>
          <a:ext cx="698500" cy="1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76266</xdr:rowOff>
    </xdr:from>
    <xdr:to>
      <xdr:col>22</xdr:col>
      <xdr:colOff>114300</xdr:colOff>
      <xdr:row>18</xdr:row>
      <xdr:rowOff>86410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9991"/>
          <a:ext cx="698500" cy="1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86410</xdr:rowOff>
    </xdr:from>
    <xdr:to>
      <xdr:col>18</xdr:col>
      <xdr:colOff>177800</xdr:colOff>
      <xdr:row>18</xdr:row>
      <xdr:rowOff>92590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0135"/>
          <a:ext cx="698500" cy="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15030</xdr:rowOff>
    </xdr:from>
    <xdr:to>
      <xdr:col>29</xdr:col>
      <xdr:colOff>177800</xdr:colOff>
      <xdr:row>18</xdr:row>
      <xdr:rowOff>116630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95057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40336</xdr:rowOff>
    </xdr:from>
    <xdr:to>
      <xdr:col>26</xdr:col>
      <xdr:colOff>101600</xdr:colOff>
      <xdr:row>18</xdr:row>
      <xdr:rowOff>141936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126713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25466</xdr:rowOff>
    </xdr:from>
    <xdr:to>
      <xdr:col>22</xdr:col>
      <xdr:colOff>165100</xdr:colOff>
      <xdr:row>18</xdr:row>
      <xdr:rowOff>127066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111843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35610</xdr:rowOff>
    </xdr:from>
    <xdr:to>
      <xdr:col>19</xdr:col>
      <xdr:colOff>38100</xdr:colOff>
      <xdr:row>18</xdr:row>
      <xdr:rowOff>137210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121987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41790</xdr:rowOff>
    </xdr:from>
    <xdr:to>
      <xdr:col>15</xdr:col>
      <xdr:colOff>101600</xdr:colOff>
      <xdr:row>18</xdr:row>
      <xdr:rowOff>143390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128167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50967</xdr:rowOff>
    </xdr:from>
    <xdr:to>
      <xdr:col>29</xdr:col>
      <xdr:colOff>127000</xdr:colOff>
      <xdr:row>36</xdr:row>
      <xdr:rowOff>55946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04217"/>
          <a:ext cx="6477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55946</xdr:rowOff>
    </xdr:from>
    <xdr:to>
      <xdr:col>26</xdr:col>
      <xdr:colOff>50800</xdr:colOff>
      <xdr:row>36</xdr:row>
      <xdr:rowOff>77376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09196"/>
          <a:ext cx="698500" cy="2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77376</xdr:rowOff>
    </xdr:from>
    <xdr:to>
      <xdr:col>22</xdr:col>
      <xdr:colOff>114300</xdr:colOff>
      <xdr:row>36</xdr:row>
      <xdr:rowOff>80439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30626"/>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80439</xdr:rowOff>
    </xdr:from>
    <xdr:to>
      <xdr:col>18</xdr:col>
      <xdr:colOff>177800</xdr:colOff>
      <xdr:row>36</xdr:row>
      <xdr:rowOff>84599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33689"/>
          <a:ext cx="698500" cy="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xdr:rowOff>
    </xdr:from>
    <xdr:to>
      <xdr:col>29</xdr:col>
      <xdr:colOff>177800</xdr:colOff>
      <xdr:row>36</xdr:row>
      <xdr:rowOff>101767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315144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5146</xdr:rowOff>
    </xdr:from>
    <xdr:to>
      <xdr:col>26</xdr:col>
      <xdr:colOff>101600</xdr:colOff>
      <xdr:row>36</xdr:row>
      <xdr:rowOff>106746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58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91523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4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26576</xdr:rowOff>
    </xdr:from>
    <xdr:to>
      <xdr:col>22</xdr:col>
      <xdr:colOff>165100</xdr:colOff>
      <xdr:row>36</xdr:row>
      <xdr:rowOff>128176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112953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29639</xdr:rowOff>
    </xdr:from>
    <xdr:to>
      <xdr:col>19</xdr:col>
      <xdr:colOff>38100</xdr:colOff>
      <xdr:row>36</xdr:row>
      <xdr:rowOff>131239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8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6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33799</xdr:rowOff>
    </xdr:from>
    <xdr:to>
      <xdr:col>15</xdr:col>
      <xdr:colOff>101600</xdr:colOff>
      <xdr:row>36</xdr:row>
      <xdr:rowOff>135399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7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59420</xdr:rowOff>
    </xdr:from>
    <xdr:to>
      <xdr:col>24</xdr:col>
      <xdr:colOff>63500</xdr:colOff>
      <xdr:row>37</xdr:row>
      <xdr:rowOff>82923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3070"/>
          <a:ext cx="8382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82923</xdr:rowOff>
    </xdr:from>
    <xdr:to>
      <xdr:col>19</xdr:col>
      <xdr:colOff>177800</xdr:colOff>
      <xdr:row>37</xdr:row>
      <xdr:rowOff>119761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657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119761</xdr:rowOff>
    </xdr:from>
    <xdr:to>
      <xdr:col>15</xdr:col>
      <xdr:colOff>50800</xdr:colOff>
      <xdr:row>37</xdr:row>
      <xdr:rowOff>126637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341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126637</xdr:rowOff>
    </xdr:from>
    <xdr:to>
      <xdr:col>10</xdr:col>
      <xdr:colOff>114300</xdr:colOff>
      <xdr:row>37</xdr:row>
      <xdr:rowOff>128943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028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8620</xdr:rowOff>
    </xdr:from>
    <xdr:to>
      <xdr:col>24</xdr:col>
      <xdr:colOff>114300</xdr:colOff>
      <xdr:row>37</xdr:row>
      <xdr:rowOff>110220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32123</xdr:rowOff>
    </xdr:from>
    <xdr:to>
      <xdr:col>20</xdr:col>
      <xdr:colOff>38100</xdr:colOff>
      <xdr:row>37</xdr:row>
      <xdr:rowOff>133723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124851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68961</xdr:rowOff>
    </xdr:from>
    <xdr:to>
      <xdr:col>15</xdr:col>
      <xdr:colOff>101600</xdr:colOff>
      <xdr:row>37</xdr:row>
      <xdr:rowOff>170560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2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161687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75837</xdr:rowOff>
    </xdr:from>
    <xdr:to>
      <xdr:col>10</xdr:col>
      <xdr:colOff>165100</xdr:colOff>
      <xdr:row>38</xdr:row>
      <xdr:rowOff>5987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168564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78143</xdr:rowOff>
    </xdr:from>
    <xdr:to>
      <xdr:col>6</xdr:col>
      <xdr:colOff>38100</xdr:colOff>
      <xdr:row>38</xdr:row>
      <xdr:rowOff>8293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170870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145490</xdr:rowOff>
    </xdr:from>
    <xdr:to>
      <xdr:col>24</xdr:col>
      <xdr:colOff>63500</xdr:colOff>
      <xdr:row>57</xdr:row>
      <xdr:rowOff>147918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18140"/>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133286</xdr:rowOff>
    </xdr:from>
    <xdr:to>
      <xdr:col>19</xdr:col>
      <xdr:colOff>177800</xdr:colOff>
      <xdr:row>57</xdr:row>
      <xdr:rowOff>145490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5936"/>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133286</xdr:rowOff>
    </xdr:from>
    <xdr:to>
      <xdr:col>15</xdr:col>
      <xdr:colOff>50800</xdr:colOff>
      <xdr:row>57</xdr:row>
      <xdr:rowOff>138457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593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138457</xdr:rowOff>
    </xdr:from>
    <xdr:to>
      <xdr:col>10</xdr:col>
      <xdr:colOff>114300</xdr:colOff>
      <xdr:row>57</xdr:row>
      <xdr:rowOff>161453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1107"/>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97118</xdr:rowOff>
    </xdr:from>
    <xdr:to>
      <xdr:col>24</xdr:col>
      <xdr:colOff>114300</xdr:colOff>
      <xdr:row>58</xdr:row>
      <xdr:rowOff>27268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94690</xdr:rowOff>
    </xdr:from>
    <xdr:to>
      <xdr:col>20</xdr:col>
      <xdr:colOff>38100</xdr:colOff>
      <xdr:row>58</xdr:row>
      <xdr:rowOff>24840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82486</xdr:rowOff>
    </xdr:from>
    <xdr:to>
      <xdr:col>15</xdr:col>
      <xdr:colOff>101600</xdr:colOff>
      <xdr:row>58</xdr:row>
      <xdr:rowOff>12636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87657</xdr:rowOff>
    </xdr:from>
    <xdr:to>
      <xdr:col>10</xdr:col>
      <xdr:colOff>165100</xdr:colOff>
      <xdr:row>58</xdr:row>
      <xdr:rowOff>17807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110653</xdr:rowOff>
    </xdr:from>
    <xdr:to>
      <xdr:col>6</xdr:col>
      <xdr:colOff>38100</xdr:colOff>
      <xdr:row>58</xdr:row>
      <xdr:rowOff>40803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31930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7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82500</xdr:rowOff>
    </xdr:from>
    <xdr:to>
      <xdr:col>24</xdr:col>
      <xdr:colOff>63500</xdr:colOff>
      <xdr:row>78</xdr:row>
      <xdr:rowOff>100994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5600"/>
          <a:ext cx="8382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100943</xdr:rowOff>
    </xdr:from>
    <xdr:to>
      <xdr:col>19</xdr:col>
      <xdr:colOff>177800</xdr:colOff>
      <xdr:row>78</xdr:row>
      <xdr:rowOff>100994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404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98196</xdr:rowOff>
    </xdr:from>
    <xdr:to>
      <xdr:col>15</xdr:col>
      <xdr:colOff>50800</xdr:colOff>
      <xdr:row>78</xdr:row>
      <xdr:rowOff>100943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1296"/>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98196</xdr:rowOff>
    </xdr:from>
    <xdr:to>
      <xdr:col>10</xdr:col>
      <xdr:colOff>114300</xdr:colOff>
      <xdr:row>78</xdr:row>
      <xdr:rowOff>106311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1296"/>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31700</xdr:rowOff>
    </xdr:from>
    <xdr:to>
      <xdr:col>24</xdr:col>
      <xdr:colOff>114300</xdr:colOff>
      <xdr:row>78</xdr:row>
      <xdr:rowOff>133300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118077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50194</xdr:rowOff>
    </xdr:from>
    <xdr:to>
      <xdr:col>20</xdr:col>
      <xdr:colOff>38100</xdr:colOff>
      <xdr:row>78</xdr:row>
      <xdr:rowOff>151794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142921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50143</xdr:rowOff>
    </xdr:from>
    <xdr:to>
      <xdr:col>15</xdr:col>
      <xdr:colOff>101600</xdr:colOff>
      <xdr:row>78</xdr:row>
      <xdr:rowOff>151743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142870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47396</xdr:rowOff>
    </xdr:from>
    <xdr:to>
      <xdr:col>10</xdr:col>
      <xdr:colOff>165100</xdr:colOff>
      <xdr:row>78</xdr:row>
      <xdr:rowOff>148996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140123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55511</xdr:rowOff>
    </xdr:from>
    <xdr:to>
      <xdr:col>6</xdr:col>
      <xdr:colOff>38100</xdr:colOff>
      <xdr:row>78</xdr:row>
      <xdr:rowOff>157111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148238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64627</xdr:rowOff>
    </xdr:from>
    <xdr:to>
      <xdr:col>24</xdr:col>
      <xdr:colOff>63500</xdr:colOff>
      <xdr:row>97</xdr:row>
      <xdr:rowOff>80629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23827"/>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166812</xdr:rowOff>
    </xdr:from>
    <xdr:to>
      <xdr:col>19</xdr:col>
      <xdr:colOff>177800</xdr:colOff>
      <xdr:row>97</xdr:row>
      <xdr:rowOff>80629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26012"/>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166812</xdr:rowOff>
    </xdr:from>
    <xdr:to>
      <xdr:col>15</xdr:col>
      <xdr:colOff>50800</xdr:colOff>
      <xdr:row>97</xdr:row>
      <xdr:rowOff>17856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6012"/>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4918</xdr:rowOff>
    </xdr:from>
    <xdr:to>
      <xdr:col>10</xdr:col>
      <xdr:colOff>114300</xdr:colOff>
      <xdr:row>97</xdr:row>
      <xdr:rowOff>17856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35568"/>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13827</xdr:rowOff>
    </xdr:from>
    <xdr:to>
      <xdr:col>24</xdr:col>
      <xdr:colOff>114300</xdr:colOff>
      <xdr:row>96</xdr:row>
      <xdr:rowOff>115427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163704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29829</xdr:rowOff>
    </xdr:from>
    <xdr:to>
      <xdr:col>20</xdr:col>
      <xdr:colOff>38100</xdr:colOff>
      <xdr:row>97</xdr:row>
      <xdr:rowOff>131429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122556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116012</xdr:rowOff>
    </xdr:from>
    <xdr:to>
      <xdr:col>15</xdr:col>
      <xdr:colOff>101600</xdr:colOff>
      <xdr:row>97</xdr:row>
      <xdr:rowOff>46162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138506</xdr:rowOff>
    </xdr:from>
    <xdr:to>
      <xdr:col>10</xdr:col>
      <xdr:colOff>165100</xdr:colOff>
      <xdr:row>97</xdr:row>
      <xdr:rowOff>68656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59783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125568</xdr:rowOff>
    </xdr:from>
    <xdr:to>
      <xdr:col>6</xdr:col>
      <xdr:colOff>38100</xdr:colOff>
      <xdr:row>97</xdr:row>
      <xdr:rowOff>55718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46845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93854</xdr:rowOff>
    </xdr:from>
    <xdr:to>
      <xdr:col>55</xdr:col>
      <xdr:colOff>0</xdr:colOff>
      <xdr:row>37</xdr:row>
      <xdr:rowOff>121682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6054"/>
          <a:ext cx="838200" cy="1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93854</xdr:rowOff>
    </xdr:from>
    <xdr:to>
      <xdr:col>50</xdr:col>
      <xdr:colOff>114300</xdr:colOff>
      <xdr:row>37</xdr:row>
      <xdr:rowOff>166457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6054"/>
          <a:ext cx="8890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166457</xdr:rowOff>
    </xdr:from>
    <xdr:to>
      <xdr:col>45</xdr:col>
      <xdr:colOff>177800</xdr:colOff>
      <xdr:row>38</xdr:row>
      <xdr:rowOff>13717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10107"/>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13717</xdr:rowOff>
    </xdr:from>
    <xdr:to>
      <xdr:col>41</xdr:col>
      <xdr:colOff>50800</xdr:colOff>
      <xdr:row>38</xdr:row>
      <xdr:rowOff>67950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28817"/>
          <a:ext cx="8890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70882</xdr:rowOff>
    </xdr:from>
    <xdr:to>
      <xdr:col>55</xdr:col>
      <xdr:colOff>50800</xdr:colOff>
      <xdr:row>38</xdr:row>
      <xdr:rowOff>1032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49309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43054</xdr:rowOff>
    </xdr:from>
    <xdr:to>
      <xdr:col>50</xdr:col>
      <xdr:colOff>165100</xdr:colOff>
      <xdr:row>36</xdr:row>
      <xdr:rowOff>144654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135781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115658</xdr:rowOff>
    </xdr:from>
    <xdr:to>
      <xdr:col>46</xdr:col>
      <xdr:colOff>38100</xdr:colOff>
      <xdr:row>38</xdr:row>
      <xdr:rowOff>45808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36934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5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134367</xdr:rowOff>
    </xdr:from>
    <xdr:to>
      <xdr:col>41</xdr:col>
      <xdr:colOff>101600</xdr:colOff>
      <xdr:row>38</xdr:row>
      <xdr:rowOff>64517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55644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17150</xdr:rowOff>
    </xdr:from>
    <xdr:to>
      <xdr:col>36</xdr:col>
      <xdr:colOff>165100</xdr:colOff>
      <xdr:row>38</xdr:row>
      <xdr:rowOff>118750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109877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33762</xdr:rowOff>
    </xdr:from>
    <xdr:to>
      <xdr:col>55</xdr:col>
      <xdr:colOff>0</xdr:colOff>
      <xdr:row>58</xdr:row>
      <xdr:rowOff>48323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77862"/>
          <a:ext cx="8382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33762</xdr:rowOff>
    </xdr:from>
    <xdr:to>
      <xdr:col>50</xdr:col>
      <xdr:colOff>114300</xdr:colOff>
      <xdr:row>58</xdr:row>
      <xdr:rowOff>101100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7862"/>
          <a:ext cx="889000" cy="6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83780</xdr:rowOff>
    </xdr:from>
    <xdr:to>
      <xdr:col>45</xdr:col>
      <xdr:colOff>177800</xdr:colOff>
      <xdr:row>58</xdr:row>
      <xdr:rowOff>101100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27880"/>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83780</xdr:rowOff>
    </xdr:from>
    <xdr:to>
      <xdr:col>41</xdr:col>
      <xdr:colOff>50800</xdr:colOff>
      <xdr:row>58</xdr:row>
      <xdr:rowOff>105624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27880"/>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168973</xdr:rowOff>
    </xdr:from>
    <xdr:to>
      <xdr:col>55</xdr:col>
      <xdr:colOff>50800</xdr:colOff>
      <xdr:row>58</xdr:row>
      <xdr:rowOff>99123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128350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154412</xdr:rowOff>
    </xdr:from>
    <xdr:to>
      <xdr:col>50</xdr:col>
      <xdr:colOff>165100</xdr:colOff>
      <xdr:row>58</xdr:row>
      <xdr:rowOff>84562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101089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50300</xdr:rowOff>
    </xdr:from>
    <xdr:to>
      <xdr:col>46</xdr:col>
      <xdr:colOff>38100</xdr:colOff>
      <xdr:row>58</xdr:row>
      <xdr:rowOff>151900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143027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32980</xdr:rowOff>
    </xdr:from>
    <xdr:to>
      <xdr:col>41</xdr:col>
      <xdr:colOff>101600</xdr:colOff>
      <xdr:row>58</xdr:row>
      <xdr:rowOff>134580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125707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6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54824</xdr:rowOff>
    </xdr:from>
    <xdr:to>
      <xdr:col>36</xdr:col>
      <xdr:colOff>165100</xdr:colOff>
      <xdr:row>58</xdr:row>
      <xdr:rowOff>156424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147551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80280</xdr:rowOff>
    </xdr:from>
    <xdr:to>
      <xdr:col>55</xdr:col>
      <xdr:colOff>0</xdr:colOff>
      <xdr:row>78</xdr:row>
      <xdr:rowOff>109299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53380"/>
          <a:ext cx="8382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80280</xdr:rowOff>
    </xdr:from>
    <xdr:to>
      <xdr:col>50</xdr:col>
      <xdr:colOff>114300</xdr:colOff>
      <xdr:row>78</xdr:row>
      <xdr:rowOff>119425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53380"/>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109796</xdr:rowOff>
    </xdr:from>
    <xdr:to>
      <xdr:col>45</xdr:col>
      <xdr:colOff>177800</xdr:colOff>
      <xdr:row>78</xdr:row>
      <xdr:rowOff>119425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82896"/>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109796</xdr:rowOff>
    </xdr:from>
    <xdr:to>
      <xdr:col>41</xdr:col>
      <xdr:colOff>50800</xdr:colOff>
      <xdr:row>78</xdr:row>
      <xdr:rowOff>133885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82896"/>
          <a:ext cx="889000" cy="2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58499</xdr:rowOff>
    </xdr:from>
    <xdr:to>
      <xdr:col>55</xdr:col>
      <xdr:colOff>50800</xdr:colOff>
      <xdr:row>78</xdr:row>
      <xdr:rowOff>160099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17876</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29480</xdr:rowOff>
    </xdr:from>
    <xdr:to>
      <xdr:col>50</xdr:col>
      <xdr:colOff>165100</xdr:colOff>
      <xdr:row>78</xdr:row>
      <xdr:rowOff>131080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147607</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7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68625</xdr:rowOff>
    </xdr:from>
    <xdr:to>
      <xdr:col>46</xdr:col>
      <xdr:colOff>38100</xdr:colOff>
      <xdr:row>78</xdr:row>
      <xdr:rowOff>170225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15302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58996</xdr:rowOff>
    </xdr:from>
    <xdr:to>
      <xdr:col>41</xdr:col>
      <xdr:colOff>101600</xdr:colOff>
      <xdr:row>78</xdr:row>
      <xdr:rowOff>160596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5673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20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83085</xdr:rowOff>
    </xdr:from>
    <xdr:to>
      <xdr:col>36</xdr:col>
      <xdr:colOff>165100</xdr:colOff>
      <xdr:row>79</xdr:row>
      <xdr:rowOff>13235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68047</xdr:rowOff>
    </xdr:from>
    <xdr:to>
      <xdr:col>55</xdr:col>
      <xdr:colOff>0</xdr:colOff>
      <xdr:row>97</xdr:row>
      <xdr:rowOff>53705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27247"/>
          <a:ext cx="838200" cy="1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53705</xdr:rowOff>
    </xdr:from>
    <xdr:to>
      <xdr:col>50</xdr:col>
      <xdr:colOff>114300</xdr:colOff>
      <xdr:row>98</xdr:row>
      <xdr:rowOff>98256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84355"/>
          <a:ext cx="889000" cy="2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71470</xdr:rowOff>
    </xdr:from>
    <xdr:to>
      <xdr:col>45</xdr:col>
      <xdr:colOff>177800</xdr:colOff>
      <xdr:row>98</xdr:row>
      <xdr:rowOff>98256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3570"/>
          <a:ext cx="889000" cy="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50684</xdr:rowOff>
    </xdr:from>
    <xdr:to>
      <xdr:col>41</xdr:col>
      <xdr:colOff>50800</xdr:colOff>
      <xdr:row>98</xdr:row>
      <xdr:rowOff>71470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52784"/>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17247</xdr:rowOff>
    </xdr:from>
    <xdr:to>
      <xdr:col>55</xdr:col>
      <xdr:colOff>50800</xdr:colOff>
      <xdr:row>96</xdr:row>
      <xdr:rowOff>118847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40124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2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2905</xdr:rowOff>
    </xdr:from>
    <xdr:to>
      <xdr:col>50</xdr:col>
      <xdr:colOff>165100</xdr:colOff>
      <xdr:row>97</xdr:row>
      <xdr:rowOff>104505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95632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2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47456</xdr:rowOff>
    </xdr:from>
    <xdr:to>
      <xdr:col>46</xdr:col>
      <xdr:colOff>38100</xdr:colOff>
      <xdr:row>98</xdr:row>
      <xdr:rowOff>149056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20670</xdr:rowOff>
    </xdr:from>
    <xdr:to>
      <xdr:col>41</xdr:col>
      <xdr:colOff>101600</xdr:colOff>
      <xdr:row>98</xdr:row>
      <xdr:rowOff>122270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171334</xdr:rowOff>
    </xdr:from>
    <xdr:to>
      <xdr:col>36</xdr:col>
      <xdr:colOff>165100</xdr:colOff>
      <xdr:row>98</xdr:row>
      <xdr:rowOff>101484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92611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9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24079</xdr:rowOff>
    </xdr:from>
    <xdr:to>
      <xdr:col>85</xdr:col>
      <xdr:colOff>127000</xdr:colOff>
      <xdr:row>37</xdr:row>
      <xdr:rowOff>79320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67729"/>
          <a:ext cx="838200" cy="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79320</xdr:rowOff>
    </xdr:from>
    <xdr:to>
      <xdr:col>81</xdr:col>
      <xdr:colOff>50800</xdr:colOff>
      <xdr:row>38</xdr:row>
      <xdr:rowOff>47026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22970"/>
          <a:ext cx="889000" cy="1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47026</xdr:rowOff>
    </xdr:from>
    <xdr:to>
      <xdr:col>76</xdr:col>
      <xdr:colOff>114300</xdr:colOff>
      <xdr:row>38</xdr:row>
      <xdr:rowOff>132397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62126"/>
          <a:ext cx="889000" cy="8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132397</xdr:rowOff>
    </xdr:from>
    <xdr:to>
      <xdr:col>71</xdr:col>
      <xdr:colOff>177800</xdr:colOff>
      <xdr:row>38</xdr:row>
      <xdr:rowOff>133734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7497"/>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144729</xdr:rowOff>
    </xdr:from>
    <xdr:to>
      <xdr:col>85</xdr:col>
      <xdr:colOff>177800</xdr:colOff>
      <xdr:row>37</xdr:row>
      <xdr:rowOff>74879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3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167606</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28520</xdr:rowOff>
    </xdr:from>
    <xdr:to>
      <xdr:col>81</xdr:col>
      <xdr:colOff>101600</xdr:colOff>
      <xdr:row>37</xdr:row>
      <xdr:rowOff>130120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146647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167676</xdr:rowOff>
    </xdr:from>
    <xdr:to>
      <xdr:col>76</xdr:col>
      <xdr:colOff>165100</xdr:colOff>
      <xdr:row>38</xdr:row>
      <xdr:rowOff>97826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114352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8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81597</xdr:rowOff>
    </xdr:from>
    <xdr:to>
      <xdr:col>72</xdr:col>
      <xdr:colOff>38100</xdr:colOff>
      <xdr:row>39</xdr:row>
      <xdr:rowOff>11747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2874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82934</xdr:rowOff>
    </xdr:from>
    <xdr:to>
      <xdr:col>67</xdr:col>
      <xdr:colOff>101600</xdr:colOff>
      <xdr:row>39</xdr:row>
      <xdr:rowOff>13084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158578</xdr:rowOff>
    </xdr:from>
    <xdr:to>
      <xdr:col>85</xdr:col>
      <xdr:colOff>127000</xdr:colOff>
      <xdr:row>77</xdr:row>
      <xdr:rowOff>165919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0228"/>
          <a:ext cx="8382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165919</xdr:rowOff>
    </xdr:from>
    <xdr:to>
      <xdr:col>81</xdr:col>
      <xdr:colOff>50800</xdr:colOff>
      <xdr:row>78</xdr:row>
      <xdr:rowOff>4676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756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148303</xdr:rowOff>
    </xdr:from>
    <xdr:to>
      <xdr:col>76</xdr:col>
      <xdr:colOff>114300</xdr:colOff>
      <xdr:row>78</xdr:row>
      <xdr:rowOff>4676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4995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121141</xdr:rowOff>
    </xdr:from>
    <xdr:to>
      <xdr:col>71</xdr:col>
      <xdr:colOff>177800</xdr:colOff>
      <xdr:row>77</xdr:row>
      <xdr:rowOff>148303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2791"/>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107778</xdr:rowOff>
    </xdr:from>
    <xdr:to>
      <xdr:col>85</xdr:col>
      <xdr:colOff>177800</xdr:colOff>
      <xdr:row>78</xdr:row>
      <xdr:rowOff>37928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86205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115119</xdr:rowOff>
    </xdr:from>
    <xdr:to>
      <xdr:col>81</xdr:col>
      <xdr:colOff>101600</xdr:colOff>
      <xdr:row>78</xdr:row>
      <xdr:rowOff>45269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36396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125326</xdr:rowOff>
    </xdr:from>
    <xdr:to>
      <xdr:col>76</xdr:col>
      <xdr:colOff>165100</xdr:colOff>
      <xdr:row>78</xdr:row>
      <xdr:rowOff>55476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46603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1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97503</xdr:rowOff>
    </xdr:from>
    <xdr:to>
      <xdr:col>72</xdr:col>
      <xdr:colOff>38100</xdr:colOff>
      <xdr:row>78</xdr:row>
      <xdr:rowOff>27653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18780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70341</xdr:rowOff>
    </xdr:from>
    <xdr:to>
      <xdr:col>67</xdr:col>
      <xdr:colOff>101600</xdr:colOff>
      <xdr:row>78</xdr:row>
      <xdr:rowOff>491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163068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6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80108</xdr:rowOff>
    </xdr:from>
    <xdr:to>
      <xdr:col>85</xdr:col>
      <xdr:colOff>127000</xdr:colOff>
      <xdr:row>98</xdr:row>
      <xdr:rowOff>109325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2208"/>
          <a:ext cx="8382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109325</xdr:rowOff>
    </xdr:from>
    <xdr:to>
      <xdr:col>81</xdr:col>
      <xdr:colOff>50800</xdr:colOff>
      <xdr:row>98</xdr:row>
      <xdr:rowOff>120038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1425"/>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120038</xdr:rowOff>
    </xdr:from>
    <xdr:to>
      <xdr:col>76</xdr:col>
      <xdr:colOff>114300</xdr:colOff>
      <xdr:row>98</xdr:row>
      <xdr:rowOff>120786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2138"/>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119569</xdr:rowOff>
    </xdr:from>
    <xdr:to>
      <xdr:col>71</xdr:col>
      <xdr:colOff>177800</xdr:colOff>
      <xdr:row>98</xdr:row>
      <xdr:rowOff>120786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1669"/>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29308</xdr:rowOff>
    </xdr:from>
    <xdr:to>
      <xdr:col>85</xdr:col>
      <xdr:colOff>177800</xdr:colOff>
      <xdr:row>98</xdr:row>
      <xdr:rowOff>130908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58525</xdr:rowOff>
    </xdr:from>
    <xdr:to>
      <xdr:col>81</xdr:col>
      <xdr:colOff>101600</xdr:colOff>
      <xdr:row>98</xdr:row>
      <xdr:rowOff>160125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151252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69238</xdr:rowOff>
    </xdr:from>
    <xdr:to>
      <xdr:col>76</xdr:col>
      <xdr:colOff>165100</xdr:colOff>
      <xdr:row>98</xdr:row>
      <xdr:rowOff>170838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161965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69986</xdr:rowOff>
    </xdr:from>
    <xdr:to>
      <xdr:col>72</xdr:col>
      <xdr:colOff>38100</xdr:colOff>
      <xdr:row>99</xdr:row>
      <xdr:rowOff>136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162713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68769</xdr:rowOff>
    </xdr:from>
    <xdr:to>
      <xdr:col>67</xdr:col>
      <xdr:colOff>101600</xdr:colOff>
      <xdr:row>98</xdr:row>
      <xdr:rowOff>170369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161496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76215</xdr:rowOff>
    </xdr:from>
    <xdr:to>
      <xdr:col>116</xdr:col>
      <xdr:colOff>63500</xdr:colOff>
      <xdr:row>59</xdr:row>
      <xdr:rowOff>90731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91765"/>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71692</xdr:rowOff>
    </xdr:from>
    <xdr:to>
      <xdr:col>111</xdr:col>
      <xdr:colOff>177800</xdr:colOff>
      <xdr:row>59</xdr:row>
      <xdr:rowOff>76215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8724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68801</xdr:rowOff>
    </xdr:from>
    <xdr:to>
      <xdr:col>107</xdr:col>
      <xdr:colOff>50800</xdr:colOff>
      <xdr:row>59</xdr:row>
      <xdr:rowOff>71692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843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68018</xdr:rowOff>
    </xdr:from>
    <xdr:to>
      <xdr:col>102</xdr:col>
      <xdr:colOff>114300</xdr:colOff>
      <xdr:row>59</xdr:row>
      <xdr:rowOff>68801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83568"/>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39931</xdr:rowOff>
    </xdr:from>
    <xdr:to>
      <xdr:col>116</xdr:col>
      <xdr:colOff>114300</xdr:colOff>
      <xdr:row>59</xdr:row>
      <xdr:rowOff>141531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126308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25415</xdr:rowOff>
    </xdr:from>
    <xdr:to>
      <xdr:col>112</xdr:col>
      <xdr:colOff>38100</xdr:colOff>
      <xdr:row>59</xdr:row>
      <xdr:rowOff>127015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118142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20892</xdr:rowOff>
    </xdr:from>
    <xdr:to>
      <xdr:col>107</xdr:col>
      <xdr:colOff>101600</xdr:colOff>
      <xdr:row>59</xdr:row>
      <xdr:rowOff>122492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113619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18001</xdr:rowOff>
    </xdr:from>
    <xdr:to>
      <xdr:col>102</xdr:col>
      <xdr:colOff>165100</xdr:colOff>
      <xdr:row>59</xdr:row>
      <xdr:rowOff>119601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110728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2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17218</xdr:rowOff>
    </xdr:from>
    <xdr:to>
      <xdr:col>98</xdr:col>
      <xdr:colOff>38100</xdr:colOff>
      <xdr:row>59</xdr:row>
      <xdr:rowOff>118818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109945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16448</xdr:rowOff>
    </xdr:from>
    <xdr:to>
      <xdr:col>116</xdr:col>
      <xdr:colOff>63500</xdr:colOff>
      <xdr:row>75</xdr:row>
      <xdr:rowOff>23037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75198"/>
          <a:ext cx="8382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12338</xdr:rowOff>
    </xdr:from>
    <xdr:to>
      <xdr:col>111</xdr:col>
      <xdr:colOff>177800</xdr:colOff>
      <xdr:row>75</xdr:row>
      <xdr:rowOff>16448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71088"/>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12338</xdr:rowOff>
    </xdr:from>
    <xdr:to>
      <xdr:col>107</xdr:col>
      <xdr:colOff>50800</xdr:colOff>
      <xdr:row>75</xdr:row>
      <xdr:rowOff>46555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71088"/>
          <a:ext cx="889000" cy="3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46555</xdr:rowOff>
    </xdr:from>
    <xdr:to>
      <xdr:col>102</xdr:col>
      <xdr:colOff>114300</xdr:colOff>
      <xdr:row>75</xdr:row>
      <xdr:rowOff>55959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05305"/>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143687</xdr:rowOff>
    </xdr:from>
    <xdr:to>
      <xdr:col>116</xdr:col>
      <xdr:colOff>114300</xdr:colOff>
      <xdr:row>75</xdr:row>
      <xdr:rowOff>73837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166564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8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137098</xdr:rowOff>
    </xdr:from>
    <xdr:to>
      <xdr:col>112</xdr:col>
      <xdr:colOff>38100</xdr:colOff>
      <xdr:row>75</xdr:row>
      <xdr:rowOff>67248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83775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9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132988</xdr:rowOff>
    </xdr:from>
    <xdr:to>
      <xdr:col>107</xdr:col>
      <xdr:colOff>101600</xdr:colOff>
      <xdr:row>75</xdr:row>
      <xdr:rowOff>63138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79665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167205</xdr:rowOff>
    </xdr:from>
    <xdr:to>
      <xdr:col>102</xdr:col>
      <xdr:colOff>165100</xdr:colOff>
      <xdr:row>75</xdr:row>
      <xdr:rowOff>97355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113882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2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5159</xdr:rowOff>
    </xdr:from>
    <xdr:to>
      <xdr:col>98</xdr:col>
      <xdr:colOff>38100</xdr:colOff>
      <xdr:row>75</xdr:row>
      <xdr:rowOff>106759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123286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をほぼ下回っているが、繰出金については、類似団体を常に上回っており、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endParaRPr lang="ja-JP" altLang="ja-JP" sz="1400">
            <a:effectLst/>
          </a:endParaRPr>
        </a:p>
        <a:p>
          <a:r>
            <a:rPr kumimoji="1" lang="ja-JP" altLang="ja-JP" sz="1100">
              <a:solidFill>
                <a:schemeClr val="dk1"/>
              </a:solidFill>
              <a:effectLst/>
              <a:latin typeface="+mn-lt"/>
              <a:ea typeface="+mn-ea"/>
              <a:cs typeface="+mn-cs"/>
            </a:rPr>
            <a:t>普通建設事業費（新規整備）については、千曲川左岸道路建設事業、</a:t>
          </a:r>
          <a:r>
            <a:rPr kumimoji="1" lang="ja-JP" altLang="en-US" sz="1100">
              <a:solidFill>
                <a:schemeClr val="dk1"/>
              </a:solidFill>
              <a:effectLst/>
              <a:latin typeface="+mn-lt"/>
              <a:ea typeface="+mn-ea"/>
              <a:cs typeface="+mn-cs"/>
            </a:rPr>
            <a:t>役場庁舎建設事業により</a:t>
          </a:r>
          <a:r>
            <a:rPr kumimoji="1" lang="ja-JP" altLang="ja-JP" sz="1100">
              <a:solidFill>
                <a:schemeClr val="dk1"/>
              </a:solidFill>
              <a:effectLst/>
              <a:latin typeface="+mn-lt"/>
              <a:ea typeface="+mn-ea"/>
              <a:cs typeface="+mn-cs"/>
            </a:rPr>
            <a:t>増加してお</a:t>
          </a:r>
          <a:r>
            <a:rPr kumimoji="1" lang="ja-JP" altLang="en-US" sz="1100">
              <a:solidFill>
                <a:schemeClr val="dk1"/>
              </a:solidFill>
              <a:effectLst/>
              <a:latin typeface="+mn-lt"/>
              <a:ea typeface="+mn-ea"/>
              <a:cs typeface="+mn-cs"/>
            </a:rPr>
            <a:t>り、今後も統合小学校建設事業</a:t>
          </a:r>
          <a:r>
            <a:rPr kumimoji="1" lang="ja-JP" altLang="ja-JP" sz="1100">
              <a:solidFill>
                <a:schemeClr val="dk1"/>
              </a:solidFill>
              <a:effectLst/>
              <a:latin typeface="+mn-lt"/>
              <a:ea typeface="+mn-ea"/>
              <a:cs typeface="+mn-cs"/>
            </a:rPr>
            <a:t>を実施していくため、普通建設事業費の増加が見込まれるため、大幅な財政支出に備えて積み立てた道路整備基金を使用しながら年度間の負担差が大きくな内容に財政運営していく。</a:t>
          </a:r>
          <a:endParaRPr lang="ja-JP" altLang="ja-JP" sz="1400">
            <a:effectLst/>
          </a:endParaRPr>
        </a:p>
        <a:p>
          <a:r>
            <a:rPr kumimoji="1" lang="ja-JP" altLang="ja-JP" sz="1100">
              <a:solidFill>
                <a:schemeClr val="dk1"/>
              </a:solidFill>
              <a:effectLst/>
              <a:latin typeface="+mn-lt"/>
              <a:ea typeface="+mn-ea"/>
              <a:cs typeface="+mn-cs"/>
            </a:rPr>
            <a:t>災害普及費は令和元年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号災害により、類似団体を大きく上回っている。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3,625
209.61
5,882,239
5,701,336
156,330
3,118,917
3,866,358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20562</xdr:rowOff>
    </xdr:from>
    <xdr:to>
      <xdr:col>24</xdr:col>
      <xdr:colOff>63500</xdr:colOff>
      <xdr:row>38</xdr:row>
      <xdr:rowOff>35725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5662"/>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30049</xdr:rowOff>
    </xdr:from>
    <xdr:to>
      <xdr:col>19</xdr:col>
      <xdr:colOff>177800</xdr:colOff>
      <xdr:row>38</xdr:row>
      <xdr:rowOff>35725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45149"/>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159760</xdr:rowOff>
    </xdr:from>
    <xdr:to>
      <xdr:col>15</xdr:col>
      <xdr:colOff>50800</xdr:colOff>
      <xdr:row>38</xdr:row>
      <xdr:rowOff>30049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3410"/>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159760</xdr:rowOff>
    </xdr:from>
    <xdr:to>
      <xdr:col>10</xdr:col>
      <xdr:colOff>114300</xdr:colOff>
      <xdr:row>37</xdr:row>
      <xdr:rowOff>164656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341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141211</xdr:rowOff>
    </xdr:from>
    <xdr:to>
      <xdr:col>24</xdr:col>
      <xdr:colOff>114300</xdr:colOff>
      <xdr:row>38</xdr:row>
      <xdr:rowOff>71362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4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56138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156375</xdr:rowOff>
    </xdr:from>
    <xdr:to>
      <xdr:col>20</xdr:col>
      <xdr:colOff>38100</xdr:colOff>
      <xdr:row>38</xdr:row>
      <xdr:rowOff>86525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77652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150698</xdr:rowOff>
    </xdr:from>
    <xdr:to>
      <xdr:col>15</xdr:col>
      <xdr:colOff>101600</xdr:colOff>
      <xdr:row>38</xdr:row>
      <xdr:rowOff>80848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71976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108960</xdr:rowOff>
    </xdr:from>
    <xdr:to>
      <xdr:col>10</xdr:col>
      <xdr:colOff>165100</xdr:colOff>
      <xdr:row>38</xdr:row>
      <xdr:rowOff>39109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30237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113855</xdr:rowOff>
    </xdr:from>
    <xdr:to>
      <xdr:col>6</xdr:col>
      <xdr:colOff>38100</xdr:colOff>
      <xdr:row>38</xdr:row>
      <xdr:rowOff>44005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35133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72234</xdr:rowOff>
    </xdr:from>
    <xdr:to>
      <xdr:col>24</xdr:col>
      <xdr:colOff>63500</xdr:colOff>
      <xdr:row>58</xdr:row>
      <xdr:rowOff>72715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16334"/>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72715</xdr:rowOff>
    </xdr:from>
    <xdr:to>
      <xdr:col>19</xdr:col>
      <xdr:colOff>177800</xdr:colOff>
      <xdr:row>58</xdr:row>
      <xdr:rowOff>107083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6815"/>
          <a:ext cx="8890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104309</xdr:rowOff>
    </xdr:from>
    <xdr:to>
      <xdr:col>15</xdr:col>
      <xdr:colOff>50800</xdr:colOff>
      <xdr:row>58</xdr:row>
      <xdr:rowOff>107083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8409"/>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104309</xdr:rowOff>
    </xdr:from>
    <xdr:to>
      <xdr:col>10</xdr:col>
      <xdr:colOff>114300</xdr:colOff>
      <xdr:row>58</xdr:row>
      <xdr:rowOff>112151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840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21434</xdr:rowOff>
    </xdr:from>
    <xdr:to>
      <xdr:col>24</xdr:col>
      <xdr:colOff>114300</xdr:colOff>
      <xdr:row>58</xdr:row>
      <xdr:rowOff>123034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21915</xdr:rowOff>
    </xdr:from>
    <xdr:to>
      <xdr:col>20</xdr:col>
      <xdr:colOff>38100</xdr:colOff>
      <xdr:row>58</xdr:row>
      <xdr:rowOff>123515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114642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56283</xdr:rowOff>
    </xdr:from>
    <xdr:to>
      <xdr:col>15</xdr:col>
      <xdr:colOff>101600</xdr:colOff>
      <xdr:row>58</xdr:row>
      <xdr:rowOff>157883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149010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53509</xdr:rowOff>
    </xdr:from>
    <xdr:to>
      <xdr:col>10</xdr:col>
      <xdr:colOff>165100</xdr:colOff>
      <xdr:row>58</xdr:row>
      <xdr:rowOff>155109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146236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61351</xdr:rowOff>
    </xdr:from>
    <xdr:to>
      <xdr:col>6</xdr:col>
      <xdr:colOff>38100</xdr:colOff>
      <xdr:row>58</xdr:row>
      <xdr:rowOff>162951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0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154078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72386</xdr:rowOff>
    </xdr:from>
    <xdr:to>
      <xdr:col>24</xdr:col>
      <xdr:colOff>63500</xdr:colOff>
      <xdr:row>79</xdr:row>
      <xdr:rowOff>109710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16936"/>
          <a:ext cx="838200" cy="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109710</xdr:rowOff>
    </xdr:from>
    <xdr:to>
      <xdr:col>19</xdr:col>
      <xdr:colOff>177800</xdr:colOff>
      <xdr:row>79</xdr:row>
      <xdr:rowOff>115878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54260"/>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115878</xdr:rowOff>
    </xdr:from>
    <xdr:to>
      <xdr:col>15</xdr:col>
      <xdr:colOff>50800</xdr:colOff>
      <xdr:row>79</xdr:row>
      <xdr:rowOff>131713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60428"/>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116146</xdr:rowOff>
    </xdr:from>
    <xdr:to>
      <xdr:col>10</xdr:col>
      <xdr:colOff>114300</xdr:colOff>
      <xdr:row>79</xdr:row>
      <xdr:rowOff>131713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60696"/>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21586</xdr:rowOff>
    </xdr:from>
    <xdr:to>
      <xdr:col>24</xdr:col>
      <xdr:colOff>114300</xdr:colOff>
      <xdr:row>79</xdr:row>
      <xdr:rowOff>123186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107963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8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58910</xdr:rowOff>
    </xdr:from>
    <xdr:to>
      <xdr:col>20</xdr:col>
      <xdr:colOff>38100</xdr:colOff>
      <xdr:row>79</xdr:row>
      <xdr:rowOff>160510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151637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9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65078</xdr:rowOff>
    </xdr:from>
    <xdr:to>
      <xdr:col>15</xdr:col>
      <xdr:colOff>101600</xdr:colOff>
      <xdr:row>79</xdr:row>
      <xdr:rowOff>166678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157805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0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80913</xdr:rowOff>
    </xdr:from>
    <xdr:to>
      <xdr:col>10</xdr:col>
      <xdr:colOff>165100</xdr:colOff>
      <xdr:row>80</xdr:row>
      <xdr:rowOff>11063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2190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65346</xdr:rowOff>
    </xdr:from>
    <xdr:to>
      <xdr:col>6</xdr:col>
      <xdr:colOff>38100</xdr:colOff>
      <xdr:row>79</xdr:row>
      <xdr:rowOff>166946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158073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70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134190</xdr:rowOff>
    </xdr:from>
    <xdr:to>
      <xdr:col>24</xdr:col>
      <xdr:colOff>63500</xdr:colOff>
      <xdr:row>98</xdr:row>
      <xdr:rowOff>2377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64840"/>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134190</xdr:rowOff>
    </xdr:from>
    <xdr:to>
      <xdr:col>19</xdr:col>
      <xdr:colOff>177800</xdr:colOff>
      <xdr:row>98</xdr:row>
      <xdr:rowOff>42424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4840"/>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42424</xdr:rowOff>
    </xdr:from>
    <xdr:to>
      <xdr:col>15</xdr:col>
      <xdr:colOff>50800</xdr:colOff>
      <xdr:row>98</xdr:row>
      <xdr:rowOff>64226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44524"/>
          <a:ext cx="889000" cy="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64226</xdr:rowOff>
    </xdr:from>
    <xdr:to>
      <xdr:col>10</xdr:col>
      <xdr:colOff>114300</xdr:colOff>
      <xdr:row>98</xdr:row>
      <xdr:rowOff>80953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6326"/>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123027</xdr:rowOff>
    </xdr:from>
    <xdr:to>
      <xdr:col>24</xdr:col>
      <xdr:colOff>114300</xdr:colOff>
      <xdr:row>98</xdr:row>
      <xdr:rowOff>53177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101454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83390</xdr:rowOff>
    </xdr:from>
    <xdr:to>
      <xdr:col>20</xdr:col>
      <xdr:colOff>38100</xdr:colOff>
      <xdr:row>98</xdr:row>
      <xdr:rowOff>13540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163074</xdr:rowOff>
    </xdr:from>
    <xdr:to>
      <xdr:col>15</xdr:col>
      <xdr:colOff>101600</xdr:colOff>
      <xdr:row>98</xdr:row>
      <xdr:rowOff>93224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84351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13426</xdr:rowOff>
    </xdr:from>
    <xdr:to>
      <xdr:col>10</xdr:col>
      <xdr:colOff>165100</xdr:colOff>
      <xdr:row>98</xdr:row>
      <xdr:rowOff>115026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30153</xdr:rowOff>
    </xdr:from>
    <xdr:to>
      <xdr:col>6</xdr:col>
      <xdr:colOff>38100</xdr:colOff>
      <xdr:row>98</xdr:row>
      <xdr:rowOff>131753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122880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38735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515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38735</xdr:rowOff>
    </xdr:from>
    <xdr:to>
      <xdr:col>50</xdr:col>
      <xdr:colOff>114300</xdr:colOff>
      <xdr:row>39</xdr:row>
      <xdr:rowOff>38735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38735</xdr:rowOff>
    </xdr:from>
    <xdr:to>
      <xdr:col>45</xdr:col>
      <xdr:colOff>177800</xdr:colOff>
      <xdr:row>39</xdr:row>
      <xdr:rowOff>38735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38735</xdr:rowOff>
    </xdr:from>
    <xdr:to>
      <xdr:col>41</xdr:col>
      <xdr:colOff>50800</xdr:colOff>
      <xdr:row>39</xdr:row>
      <xdr:rowOff>38862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528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159258</xdr:rowOff>
    </xdr:from>
    <xdr:to>
      <xdr:col>55</xdr:col>
      <xdr:colOff>50800</xdr:colOff>
      <xdr:row>39</xdr:row>
      <xdr:rowOff>89408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74185</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9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159385</xdr:rowOff>
    </xdr:from>
    <xdr:to>
      <xdr:col>50</xdr:col>
      <xdr:colOff>165100</xdr:colOff>
      <xdr:row>39</xdr:row>
      <xdr:rowOff>89535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80662</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159385</xdr:rowOff>
    </xdr:from>
    <xdr:to>
      <xdr:col>46</xdr:col>
      <xdr:colOff>38100</xdr:colOff>
      <xdr:row>39</xdr:row>
      <xdr:rowOff>89535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80662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159512</xdr:rowOff>
    </xdr:from>
    <xdr:to>
      <xdr:col>36</xdr:col>
      <xdr:colOff>165100</xdr:colOff>
      <xdr:row>39</xdr:row>
      <xdr:rowOff>89662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80789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37959</xdr:rowOff>
    </xdr:from>
    <xdr:to>
      <xdr:col>55</xdr:col>
      <xdr:colOff>0</xdr:colOff>
      <xdr:row>58</xdr:row>
      <xdr:rowOff>40207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82059"/>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26115</xdr:rowOff>
    </xdr:from>
    <xdr:to>
      <xdr:col>50</xdr:col>
      <xdr:colOff>114300</xdr:colOff>
      <xdr:row>58</xdr:row>
      <xdr:rowOff>40207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0215"/>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26115</xdr:rowOff>
    </xdr:from>
    <xdr:to>
      <xdr:col>45</xdr:col>
      <xdr:colOff>177800</xdr:colOff>
      <xdr:row>58</xdr:row>
      <xdr:rowOff>27485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7021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27485</xdr:rowOff>
    </xdr:from>
    <xdr:to>
      <xdr:col>41</xdr:col>
      <xdr:colOff>50800</xdr:colOff>
      <xdr:row>58</xdr:row>
      <xdr:rowOff>63839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1585"/>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158609</xdr:rowOff>
    </xdr:from>
    <xdr:to>
      <xdr:col>55</xdr:col>
      <xdr:colOff>50800</xdr:colOff>
      <xdr:row>58</xdr:row>
      <xdr:rowOff>88759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137036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160857</xdr:rowOff>
    </xdr:from>
    <xdr:to>
      <xdr:col>50</xdr:col>
      <xdr:colOff>165100</xdr:colOff>
      <xdr:row>58</xdr:row>
      <xdr:rowOff>91007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82134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2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146765</xdr:rowOff>
    </xdr:from>
    <xdr:to>
      <xdr:col>46</xdr:col>
      <xdr:colOff>38100</xdr:colOff>
      <xdr:row>58</xdr:row>
      <xdr:rowOff>76915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68042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148135</xdr:rowOff>
    </xdr:from>
    <xdr:to>
      <xdr:col>41</xdr:col>
      <xdr:colOff>101600</xdr:colOff>
      <xdr:row>58</xdr:row>
      <xdr:rowOff>78285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69412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13039</xdr:rowOff>
    </xdr:from>
    <xdr:to>
      <xdr:col>36</xdr:col>
      <xdr:colOff>165100</xdr:colOff>
      <xdr:row>58</xdr:row>
      <xdr:rowOff>114639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105766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160768</xdr:rowOff>
    </xdr:from>
    <xdr:to>
      <xdr:col>55</xdr:col>
      <xdr:colOff>0</xdr:colOff>
      <xdr:row>78</xdr:row>
      <xdr:rowOff>55152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62418"/>
          <a:ext cx="838200" cy="6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55152</xdr:rowOff>
    </xdr:from>
    <xdr:to>
      <xdr:col>50</xdr:col>
      <xdr:colOff>114300</xdr:colOff>
      <xdr:row>78</xdr:row>
      <xdr:rowOff>100329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8252"/>
          <a:ext cx="8890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100329</xdr:rowOff>
    </xdr:from>
    <xdr:to>
      <xdr:col>45</xdr:col>
      <xdr:colOff>177800</xdr:colOff>
      <xdr:row>78</xdr:row>
      <xdr:rowOff>103679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3429"/>
          <a:ext cx="889000" cy="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94208</xdr:rowOff>
    </xdr:from>
    <xdr:to>
      <xdr:col>41</xdr:col>
      <xdr:colOff>50800</xdr:colOff>
      <xdr:row>78</xdr:row>
      <xdr:rowOff>103679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730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109968</xdr:rowOff>
    </xdr:from>
    <xdr:to>
      <xdr:col>55</xdr:col>
      <xdr:colOff>50800</xdr:colOff>
      <xdr:row>78</xdr:row>
      <xdr:rowOff>40118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132845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4352</xdr:rowOff>
    </xdr:from>
    <xdr:to>
      <xdr:col>50</xdr:col>
      <xdr:colOff>165100</xdr:colOff>
      <xdr:row>78</xdr:row>
      <xdr:rowOff>105952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97079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49529</xdr:rowOff>
    </xdr:from>
    <xdr:to>
      <xdr:col>46</xdr:col>
      <xdr:colOff>38100</xdr:colOff>
      <xdr:row>78</xdr:row>
      <xdr:rowOff>151129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142256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52879</xdr:rowOff>
    </xdr:from>
    <xdr:to>
      <xdr:col>41</xdr:col>
      <xdr:colOff>101600</xdr:colOff>
      <xdr:row>78</xdr:row>
      <xdr:rowOff>154479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145606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43408</xdr:rowOff>
    </xdr:from>
    <xdr:to>
      <xdr:col>36</xdr:col>
      <xdr:colOff>165100</xdr:colOff>
      <xdr:row>78</xdr:row>
      <xdr:rowOff>145008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136135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26557</xdr:rowOff>
    </xdr:from>
    <xdr:to>
      <xdr:col>55</xdr:col>
      <xdr:colOff>0</xdr:colOff>
      <xdr:row>95</xdr:row>
      <xdr:rowOff>156559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142857"/>
          <a:ext cx="838200" cy="3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26557</xdr:rowOff>
    </xdr:from>
    <xdr:to>
      <xdr:col>50</xdr:col>
      <xdr:colOff>114300</xdr:colOff>
      <xdr:row>96</xdr:row>
      <xdr:rowOff>134277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142857"/>
          <a:ext cx="889000" cy="4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15979</xdr:rowOff>
    </xdr:from>
    <xdr:to>
      <xdr:col>45</xdr:col>
      <xdr:colOff>177800</xdr:colOff>
      <xdr:row>96</xdr:row>
      <xdr:rowOff>134277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75179"/>
          <a:ext cx="889000" cy="1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15979</xdr:rowOff>
    </xdr:from>
    <xdr:to>
      <xdr:col>41</xdr:col>
      <xdr:colOff>50800</xdr:colOff>
      <xdr:row>96</xdr:row>
      <xdr:rowOff>141146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75179"/>
          <a:ext cx="889000" cy="1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105759</xdr:rowOff>
    </xdr:from>
    <xdr:to>
      <xdr:col>55</xdr:col>
      <xdr:colOff>50800</xdr:colOff>
      <xdr:row>96</xdr:row>
      <xdr:rowOff>35909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128636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4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147207</xdr:rowOff>
    </xdr:from>
    <xdr:to>
      <xdr:col>50</xdr:col>
      <xdr:colOff>165100</xdr:colOff>
      <xdr:row>94</xdr:row>
      <xdr:rowOff>77357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0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93884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8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83477</xdr:rowOff>
    </xdr:from>
    <xdr:to>
      <xdr:col>46</xdr:col>
      <xdr:colOff>38100</xdr:colOff>
      <xdr:row>97</xdr:row>
      <xdr:rowOff>13627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30154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1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136629</xdr:rowOff>
    </xdr:from>
    <xdr:to>
      <xdr:col>41</xdr:col>
      <xdr:colOff>101600</xdr:colOff>
      <xdr:row>96</xdr:row>
      <xdr:rowOff>66779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83306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90346</xdr:rowOff>
    </xdr:from>
    <xdr:to>
      <xdr:col>36</xdr:col>
      <xdr:colOff>165100</xdr:colOff>
      <xdr:row>97</xdr:row>
      <xdr:rowOff>20496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11623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4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64529</xdr:rowOff>
    </xdr:from>
    <xdr:to>
      <xdr:col>85</xdr:col>
      <xdr:colOff>127000</xdr:colOff>
      <xdr:row>37</xdr:row>
      <xdr:rowOff>128941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08179"/>
          <a:ext cx="838200" cy="6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64529</xdr:rowOff>
    </xdr:from>
    <xdr:to>
      <xdr:col>81</xdr:col>
      <xdr:colOff>50800</xdr:colOff>
      <xdr:row>37</xdr:row>
      <xdr:rowOff>120673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08179"/>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116817</xdr:rowOff>
    </xdr:from>
    <xdr:to>
      <xdr:col>76</xdr:col>
      <xdr:colOff>114300</xdr:colOff>
      <xdr:row>37</xdr:row>
      <xdr:rowOff>120673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6046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112405</xdr:rowOff>
    </xdr:from>
    <xdr:to>
      <xdr:col>71</xdr:col>
      <xdr:colOff>177800</xdr:colOff>
      <xdr:row>37</xdr:row>
      <xdr:rowOff>116817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56055"/>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78141</xdr:rowOff>
    </xdr:from>
    <xdr:to>
      <xdr:col>85</xdr:col>
      <xdr:colOff>177800</xdr:colOff>
      <xdr:row>38</xdr:row>
      <xdr:rowOff>8291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56568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13729</xdr:rowOff>
    </xdr:from>
    <xdr:to>
      <xdr:col>81</xdr:col>
      <xdr:colOff>101600</xdr:colOff>
      <xdr:row>37</xdr:row>
      <xdr:rowOff>115329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106456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69873</xdr:rowOff>
    </xdr:from>
    <xdr:to>
      <xdr:col>76</xdr:col>
      <xdr:colOff>165100</xdr:colOff>
      <xdr:row>38</xdr:row>
      <xdr:rowOff>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162599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66017</xdr:rowOff>
    </xdr:from>
    <xdr:to>
      <xdr:col>72</xdr:col>
      <xdr:colOff>38100</xdr:colOff>
      <xdr:row>37</xdr:row>
      <xdr:rowOff>167618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9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158744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61605</xdr:rowOff>
    </xdr:from>
    <xdr:to>
      <xdr:col>67</xdr:col>
      <xdr:colOff>101600</xdr:colOff>
      <xdr:row>37</xdr:row>
      <xdr:rowOff>163206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5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154333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163954</xdr:rowOff>
    </xdr:from>
    <xdr:to>
      <xdr:col>85</xdr:col>
      <xdr:colOff>127000</xdr:colOff>
      <xdr:row>57</xdr:row>
      <xdr:rowOff>53779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65154"/>
          <a:ext cx="838200" cy="6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53779</xdr:rowOff>
    </xdr:from>
    <xdr:to>
      <xdr:col>81</xdr:col>
      <xdr:colOff>50800</xdr:colOff>
      <xdr:row>57</xdr:row>
      <xdr:rowOff>158085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26429"/>
          <a:ext cx="8890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158085</xdr:rowOff>
    </xdr:from>
    <xdr:to>
      <xdr:col>76</xdr:col>
      <xdr:colOff>114300</xdr:colOff>
      <xdr:row>57</xdr:row>
      <xdr:rowOff>160329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3073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160329</xdr:rowOff>
    </xdr:from>
    <xdr:to>
      <xdr:col>71</xdr:col>
      <xdr:colOff>177800</xdr:colOff>
      <xdr:row>58</xdr:row>
      <xdr:rowOff>43307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3297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113154</xdr:rowOff>
    </xdr:from>
    <xdr:to>
      <xdr:col>85</xdr:col>
      <xdr:colOff>177800</xdr:colOff>
      <xdr:row>57</xdr:row>
      <xdr:rowOff>43304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136031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2979</xdr:rowOff>
    </xdr:from>
    <xdr:to>
      <xdr:col>81</xdr:col>
      <xdr:colOff>101600</xdr:colOff>
      <xdr:row>57</xdr:row>
      <xdr:rowOff>104579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121106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107285</xdr:rowOff>
    </xdr:from>
    <xdr:to>
      <xdr:col>76</xdr:col>
      <xdr:colOff>165100</xdr:colOff>
      <xdr:row>58</xdr:row>
      <xdr:rowOff>37435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28562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109529</xdr:rowOff>
    </xdr:from>
    <xdr:to>
      <xdr:col>72</xdr:col>
      <xdr:colOff>38100</xdr:colOff>
      <xdr:row>58</xdr:row>
      <xdr:rowOff>39679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30806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7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163957</xdr:rowOff>
    </xdr:from>
    <xdr:to>
      <xdr:col>67</xdr:col>
      <xdr:colOff>101600</xdr:colOff>
      <xdr:row>58</xdr:row>
      <xdr:rowOff>94107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85234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24079</xdr:rowOff>
    </xdr:from>
    <xdr:to>
      <xdr:col>85</xdr:col>
      <xdr:colOff>127000</xdr:colOff>
      <xdr:row>77</xdr:row>
      <xdr:rowOff>79319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25729"/>
          <a:ext cx="838200" cy="5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79319</xdr:rowOff>
    </xdr:from>
    <xdr:to>
      <xdr:col>81</xdr:col>
      <xdr:colOff>50800</xdr:colOff>
      <xdr:row>78</xdr:row>
      <xdr:rowOff>47025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80969"/>
          <a:ext cx="889000" cy="1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47025</xdr:rowOff>
    </xdr:from>
    <xdr:to>
      <xdr:col>76</xdr:col>
      <xdr:colOff>114300</xdr:colOff>
      <xdr:row>78</xdr:row>
      <xdr:rowOff>132397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20125"/>
          <a:ext cx="889000" cy="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132397</xdr:rowOff>
    </xdr:from>
    <xdr:to>
      <xdr:col>71</xdr:col>
      <xdr:colOff>177800</xdr:colOff>
      <xdr:row>78</xdr:row>
      <xdr:rowOff>133733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5497"/>
          <a:ext cx="8890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144729</xdr:rowOff>
    </xdr:from>
    <xdr:to>
      <xdr:col>85</xdr:col>
      <xdr:colOff>177800</xdr:colOff>
      <xdr:row>77</xdr:row>
      <xdr:rowOff>74879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167606</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28519</xdr:rowOff>
    </xdr:from>
    <xdr:to>
      <xdr:col>81</xdr:col>
      <xdr:colOff>101600</xdr:colOff>
      <xdr:row>77</xdr:row>
      <xdr:rowOff>130119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146646</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30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167675</xdr:rowOff>
    </xdr:from>
    <xdr:to>
      <xdr:col>76</xdr:col>
      <xdr:colOff>165100</xdr:colOff>
      <xdr:row>78</xdr:row>
      <xdr:rowOff>97825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114352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81597</xdr:rowOff>
    </xdr:from>
    <xdr:to>
      <xdr:col>72</xdr:col>
      <xdr:colOff>38100</xdr:colOff>
      <xdr:row>79</xdr:row>
      <xdr:rowOff>11747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82933</xdr:rowOff>
    </xdr:from>
    <xdr:to>
      <xdr:col>67</xdr:col>
      <xdr:colOff>101600</xdr:colOff>
      <xdr:row>79</xdr:row>
      <xdr:rowOff>13083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4210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158578</xdr:rowOff>
    </xdr:from>
    <xdr:to>
      <xdr:col>85</xdr:col>
      <xdr:colOff>127000</xdr:colOff>
      <xdr:row>97</xdr:row>
      <xdr:rowOff>165919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9228"/>
          <a:ext cx="8382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165919</xdr:rowOff>
    </xdr:from>
    <xdr:to>
      <xdr:col>81</xdr:col>
      <xdr:colOff>50800</xdr:colOff>
      <xdr:row>98</xdr:row>
      <xdr:rowOff>4676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9656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148303</xdr:rowOff>
    </xdr:from>
    <xdr:to>
      <xdr:col>76</xdr:col>
      <xdr:colOff>114300</xdr:colOff>
      <xdr:row>98</xdr:row>
      <xdr:rowOff>4676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7895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121141</xdr:rowOff>
    </xdr:from>
    <xdr:to>
      <xdr:col>71</xdr:col>
      <xdr:colOff>177800</xdr:colOff>
      <xdr:row>97</xdr:row>
      <xdr:rowOff>148303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51791"/>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107778</xdr:rowOff>
    </xdr:from>
    <xdr:to>
      <xdr:col>85</xdr:col>
      <xdr:colOff>177800</xdr:colOff>
      <xdr:row>98</xdr:row>
      <xdr:rowOff>37928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86205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1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115119</xdr:rowOff>
    </xdr:from>
    <xdr:to>
      <xdr:col>81</xdr:col>
      <xdr:colOff>101600</xdr:colOff>
      <xdr:row>98</xdr:row>
      <xdr:rowOff>45269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36396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3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125326</xdr:rowOff>
    </xdr:from>
    <xdr:to>
      <xdr:col>76</xdr:col>
      <xdr:colOff>165100</xdr:colOff>
      <xdr:row>98</xdr:row>
      <xdr:rowOff>55476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46603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4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97503</xdr:rowOff>
    </xdr:from>
    <xdr:to>
      <xdr:col>72</xdr:col>
      <xdr:colOff>38100</xdr:colOff>
      <xdr:row>98</xdr:row>
      <xdr:rowOff>27653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18780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70341</xdr:rowOff>
    </xdr:from>
    <xdr:to>
      <xdr:col>67</xdr:col>
      <xdr:colOff>101600</xdr:colOff>
      <xdr:row>98</xdr:row>
      <xdr:rowOff>491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163068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は、類似団体を下回っている。土木費は類似団体を上回ったが、千曲川左岸道路建設事業によるものである。今後は、千曲川左岸道路及び大深山産業道路建設事業の実施ため、土木費の増加が見込まれる。公債費の状況を鑑みながら、補助金や基金を活用し、健全な財政運営を行う必要がある。</a:t>
          </a:r>
          <a:endParaRPr lang="ja-JP" altLang="ja-JP" sz="1400">
            <a:effectLst/>
          </a:endParaRPr>
        </a:p>
        <a:p>
          <a:r>
            <a:rPr kumimoji="1" lang="ja-JP" altLang="ja-JP" sz="1100">
              <a:solidFill>
                <a:schemeClr val="dk1"/>
              </a:solidFill>
              <a:effectLst/>
              <a:latin typeface="+mn-lt"/>
              <a:ea typeface="+mn-ea"/>
              <a:cs typeface="+mn-cs"/>
            </a:rPr>
            <a:t> 　災害復旧費は令和元年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号災害により類似団体を大きく上回っている。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立てを行った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3041_&#24029;&#1997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55.6</v>
          </cell>
          <cell r="BX53">
            <v>57.8</v>
          </cell>
          <cell r="CF53">
            <v>59.2</v>
          </cell>
          <cell r="CN53">
            <v>61</v>
          </cell>
          <cell r="CV53">
            <v>62.6</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1.4</v>
          </cell>
          <cell r="BX75">
            <v>0.2</v>
          </cell>
          <cell r="CF75">
            <v>-0.4</v>
          </cell>
          <cell r="CN75">
            <v>0</v>
          </cell>
          <cell r="CV75">
            <v>0.2</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2" width="2.109375" style="177" customWidth="1"/>
    <col min="13" max="17" width="2.33203125" style="177" customWidth="1"/>
    <col min="18" max="119" width="2.109375" style="177" customWidth="1"/>
    <col min="120" max="16384" width="0" style="177" hidden="1"/>
  </cols>
  <sheetData>
    <row r="1" spans="1:119" ht="33" customHeight="1" x14ac:dyDescent="0.2">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 thickBot="1" x14ac:dyDescent="0.25">
      <c r="B2" s="179" t="s">
        <v>81</v>
      </c>
      <c r="C2" s="179"/>
      <c r="D2" s="180"/>
    </row>
    <row r="3" spans="1:119" ht="18.75" customHeight="1" thickBot="1" x14ac:dyDescent="0.25">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2">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5882239</v>
      </c>
      <c r="BO4" s="368"/>
      <c r="BP4" s="368"/>
      <c r="BQ4" s="368"/>
      <c r="BR4" s="368"/>
      <c r="BS4" s="368"/>
      <c r="BT4" s="368"/>
      <c r="BU4" s="369"/>
      <c r="BV4" s="367">
        <v>6203662</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5</v>
      </c>
      <c r="CU4" s="374"/>
      <c r="CV4" s="374"/>
      <c r="CW4" s="374"/>
      <c r="CX4" s="374"/>
      <c r="CY4" s="374"/>
      <c r="CZ4" s="374"/>
      <c r="DA4" s="375"/>
      <c r="DB4" s="373">
        <v>4.5</v>
      </c>
      <c r="DC4" s="374"/>
      <c r="DD4" s="374"/>
      <c r="DE4" s="374"/>
      <c r="DF4" s="374"/>
      <c r="DG4" s="374"/>
      <c r="DH4" s="374"/>
      <c r="DI4" s="375"/>
    </row>
    <row r="5" spans="1:119" ht="18.75" customHeight="1" x14ac:dyDescent="0.2">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5701336</v>
      </c>
      <c r="BO5" s="405"/>
      <c r="BP5" s="405"/>
      <c r="BQ5" s="405"/>
      <c r="BR5" s="405"/>
      <c r="BS5" s="405"/>
      <c r="BT5" s="405"/>
      <c r="BU5" s="406"/>
      <c r="BV5" s="404">
        <v>6008899</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72.599999999999994</v>
      </c>
      <c r="CU5" s="402"/>
      <c r="CV5" s="402"/>
      <c r="CW5" s="402"/>
      <c r="CX5" s="402"/>
      <c r="CY5" s="402"/>
      <c r="CZ5" s="402"/>
      <c r="DA5" s="403"/>
      <c r="DB5" s="401">
        <v>78.2</v>
      </c>
      <c r="DC5" s="402"/>
      <c r="DD5" s="402"/>
      <c r="DE5" s="402"/>
      <c r="DF5" s="402"/>
      <c r="DG5" s="402"/>
      <c r="DH5" s="402"/>
      <c r="DI5" s="403"/>
    </row>
    <row r="6" spans="1:119" ht="18.75" customHeight="1" x14ac:dyDescent="0.2">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180903</v>
      </c>
      <c r="BO6" s="405"/>
      <c r="BP6" s="405"/>
      <c r="BQ6" s="405"/>
      <c r="BR6" s="405"/>
      <c r="BS6" s="405"/>
      <c r="BT6" s="405"/>
      <c r="BU6" s="406"/>
      <c r="BV6" s="404">
        <v>194763</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75.400000000000006</v>
      </c>
      <c r="CU6" s="442"/>
      <c r="CV6" s="442"/>
      <c r="CW6" s="442"/>
      <c r="CX6" s="442"/>
      <c r="CY6" s="442"/>
      <c r="CZ6" s="442"/>
      <c r="DA6" s="443"/>
      <c r="DB6" s="441">
        <v>80.8</v>
      </c>
      <c r="DC6" s="442"/>
      <c r="DD6" s="442"/>
      <c r="DE6" s="442"/>
      <c r="DF6" s="442"/>
      <c r="DG6" s="442"/>
      <c r="DH6" s="442"/>
      <c r="DI6" s="443"/>
    </row>
    <row r="7" spans="1:119" ht="18.75" customHeight="1" x14ac:dyDescent="0.2">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94</v>
      </c>
      <c r="AV7" s="437"/>
      <c r="AW7" s="437"/>
      <c r="AX7" s="437"/>
      <c r="AY7" s="438" t="s">
        <v>106</v>
      </c>
      <c r="AZ7" s="439"/>
      <c r="BA7" s="439"/>
      <c r="BB7" s="439"/>
      <c r="BC7" s="439"/>
      <c r="BD7" s="439"/>
      <c r="BE7" s="439"/>
      <c r="BF7" s="439"/>
      <c r="BG7" s="439"/>
      <c r="BH7" s="439"/>
      <c r="BI7" s="439"/>
      <c r="BJ7" s="439"/>
      <c r="BK7" s="439"/>
      <c r="BL7" s="439"/>
      <c r="BM7" s="440"/>
      <c r="BN7" s="404">
        <v>24573</v>
      </c>
      <c r="BO7" s="405"/>
      <c r="BP7" s="405"/>
      <c r="BQ7" s="405"/>
      <c r="BR7" s="405"/>
      <c r="BS7" s="405"/>
      <c r="BT7" s="405"/>
      <c r="BU7" s="406"/>
      <c r="BV7" s="404">
        <v>58851</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3118917</v>
      </c>
      <c r="CU7" s="405"/>
      <c r="CV7" s="405"/>
      <c r="CW7" s="405"/>
      <c r="CX7" s="405"/>
      <c r="CY7" s="405"/>
      <c r="CZ7" s="405"/>
      <c r="DA7" s="406"/>
      <c r="DB7" s="404">
        <v>3020564</v>
      </c>
      <c r="DC7" s="405"/>
      <c r="DD7" s="405"/>
      <c r="DE7" s="405"/>
      <c r="DF7" s="405"/>
      <c r="DG7" s="405"/>
      <c r="DH7" s="405"/>
      <c r="DI7" s="406"/>
    </row>
    <row r="8" spans="1:119" ht="18.75" customHeight="1" thickBot="1" x14ac:dyDescent="0.25">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156330</v>
      </c>
      <c r="BO8" s="405"/>
      <c r="BP8" s="405"/>
      <c r="BQ8" s="405"/>
      <c r="BR8" s="405"/>
      <c r="BS8" s="405"/>
      <c r="BT8" s="405"/>
      <c r="BU8" s="406"/>
      <c r="BV8" s="404">
        <v>135912</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0.24</v>
      </c>
      <c r="CU8" s="445"/>
      <c r="CV8" s="445"/>
      <c r="CW8" s="445"/>
      <c r="CX8" s="445"/>
      <c r="CY8" s="445"/>
      <c r="CZ8" s="445"/>
      <c r="DA8" s="446"/>
      <c r="DB8" s="444">
        <v>0.26</v>
      </c>
      <c r="DC8" s="445"/>
      <c r="DD8" s="445"/>
      <c r="DE8" s="445"/>
      <c r="DF8" s="445"/>
      <c r="DG8" s="445"/>
      <c r="DH8" s="445"/>
      <c r="DI8" s="446"/>
    </row>
    <row r="9" spans="1:119" ht="18.75" customHeight="1" thickBot="1" x14ac:dyDescent="0.25">
      <c r="A9" s="178"/>
      <c r="B9" s="398" t="s">
        <v>111</v>
      </c>
      <c r="C9" s="399"/>
      <c r="D9" s="399"/>
      <c r="E9" s="399"/>
      <c r="F9" s="399"/>
      <c r="G9" s="399"/>
      <c r="H9" s="399"/>
      <c r="I9" s="399"/>
      <c r="J9" s="399"/>
      <c r="K9" s="447"/>
      <c r="L9" s="448" t="s">
        <v>112</v>
      </c>
      <c r="M9" s="449"/>
      <c r="N9" s="449"/>
      <c r="O9" s="449"/>
      <c r="P9" s="449"/>
      <c r="Q9" s="450"/>
      <c r="R9" s="451">
        <v>4344</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20418</v>
      </c>
      <c r="BO9" s="405"/>
      <c r="BP9" s="405"/>
      <c r="BQ9" s="405"/>
      <c r="BR9" s="405"/>
      <c r="BS9" s="405"/>
      <c r="BT9" s="405"/>
      <c r="BU9" s="406"/>
      <c r="BV9" s="404">
        <v>35230</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13.3</v>
      </c>
      <c r="CU9" s="402"/>
      <c r="CV9" s="402"/>
      <c r="CW9" s="402"/>
      <c r="CX9" s="402"/>
      <c r="CY9" s="402"/>
      <c r="CZ9" s="402"/>
      <c r="DA9" s="403"/>
      <c r="DB9" s="401">
        <v>13.3</v>
      </c>
      <c r="DC9" s="402"/>
      <c r="DD9" s="402"/>
      <c r="DE9" s="402"/>
      <c r="DF9" s="402"/>
      <c r="DG9" s="402"/>
      <c r="DH9" s="402"/>
      <c r="DI9" s="403"/>
    </row>
    <row r="10" spans="1:119" ht="18.75" customHeight="1" thickBot="1" x14ac:dyDescent="0.25">
      <c r="A10" s="178"/>
      <c r="B10" s="398"/>
      <c r="C10" s="399"/>
      <c r="D10" s="399"/>
      <c r="E10" s="399"/>
      <c r="F10" s="399"/>
      <c r="G10" s="399"/>
      <c r="H10" s="399"/>
      <c r="I10" s="399"/>
      <c r="J10" s="399"/>
      <c r="K10" s="447"/>
      <c r="L10" s="454" t="s">
        <v>118</v>
      </c>
      <c r="M10" s="434"/>
      <c r="N10" s="434"/>
      <c r="O10" s="434"/>
      <c r="P10" s="434"/>
      <c r="Q10" s="435"/>
      <c r="R10" s="455">
        <v>4607</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477</v>
      </c>
      <c r="BO10" s="405"/>
      <c r="BP10" s="405"/>
      <c r="BQ10" s="405"/>
      <c r="BR10" s="405"/>
      <c r="BS10" s="405"/>
      <c r="BT10" s="405"/>
      <c r="BU10" s="406"/>
      <c r="BV10" s="404">
        <v>540</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126</v>
      </c>
      <c r="AV11" s="437"/>
      <c r="AW11" s="437"/>
      <c r="AX11" s="437"/>
      <c r="AY11" s="438" t="s">
        <v>127</v>
      </c>
      <c r="AZ11" s="439"/>
      <c r="BA11" s="439"/>
      <c r="BB11" s="439"/>
      <c r="BC11" s="439"/>
      <c r="BD11" s="439"/>
      <c r="BE11" s="439"/>
      <c r="BF11" s="439"/>
      <c r="BG11" s="439"/>
      <c r="BH11" s="439"/>
      <c r="BI11" s="439"/>
      <c r="BJ11" s="439"/>
      <c r="BK11" s="439"/>
      <c r="BL11" s="439"/>
      <c r="BM11" s="440"/>
      <c r="BN11" s="404">
        <v>82599</v>
      </c>
      <c r="BO11" s="405"/>
      <c r="BP11" s="405"/>
      <c r="BQ11" s="405"/>
      <c r="BR11" s="405"/>
      <c r="BS11" s="405"/>
      <c r="BT11" s="405"/>
      <c r="BU11" s="406"/>
      <c r="BV11" s="404">
        <v>19700</v>
      </c>
      <c r="BW11" s="405"/>
      <c r="BX11" s="405"/>
      <c r="BY11" s="405"/>
      <c r="BZ11" s="405"/>
      <c r="CA11" s="405"/>
      <c r="CB11" s="405"/>
      <c r="CC11" s="406"/>
      <c r="CD11" s="407" t="s">
        <v>128</v>
      </c>
      <c r="CE11" s="408"/>
      <c r="CF11" s="408"/>
      <c r="CG11" s="408"/>
      <c r="CH11" s="408"/>
      <c r="CI11" s="408"/>
      <c r="CJ11" s="408"/>
      <c r="CK11" s="408"/>
      <c r="CL11" s="408"/>
      <c r="CM11" s="408"/>
      <c r="CN11" s="408"/>
      <c r="CO11" s="408"/>
      <c r="CP11" s="408"/>
      <c r="CQ11" s="408"/>
      <c r="CR11" s="408"/>
      <c r="CS11" s="409"/>
      <c r="CT11" s="444" t="s">
        <v>129</v>
      </c>
      <c r="CU11" s="445"/>
      <c r="CV11" s="445"/>
      <c r="CW11" s="445"/>
      <c r="CX11" s="445"/>
      <c r="CY11" s="445"/>
      <c r="CZ11" s="445"/>
      <c r="DA11" s="446"/>
      <c r="DB11" s="444" t="s">
        <v>129</v>
      </c>
      <c r="DC11" s="445"/>
      <c r="DD11" s="445"/>
      <c r="DE11" s="445"/>
      <c r="DF11" s="445"/>
      <c r="DG11" s="445"/>
      <c r="DH11" s="445"/>
      <c r="DI11" s="446"/>
    </row>
    <row r="12" spans="1:119" ht="18.75" customHeight="1" x14ac:dyDescent="0.2">
      <c r="A12" s="178"/>
      <c r="B12" s="464" t="s">
        <v>130</v>
      </c>
      <c r="C12" s="465"/>
      <c r="D12" s="465"/>
      <c r="E12" s="465"/>
      <c r="F12" s="465"/>
      <c r="G12" s="465"/>
      <c r="H12" s="465"/>
      <c r="I12" s="465"/>
      <c r="J12" s="465"/>
      <c r="K12" s="466"/>
      <c r="L12" s="473" t="s">
        <v>131</v>
      </c>
      <c r="M12" s="474"/>
      <c r="N12" s="474"/>
      <c r="O12" s="474"/>
      <c r="P12" s="474"/>
      <c r="Q12" s="475"/>
      <c r="R12" s="476">
        <v>3844</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102</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137</v>
      </c>
      <c r="CU12" s="445"/>
      <c r="CV12" s="445"/>
      <c r="CW12" s="445"/>
      <c r="CX12" s="445"/>
      <c r="CY12" s="445"/>
      <c r="CZ12" s="445"/>
      <c r="DA12" s="446"/>
      <c r="DB12" s="444" t="s">
        <v>137</v>
      </c>
      <c r="DC12" s="445"/>
      <c r="DD12" s="445"/>
      <c r="DE12" s="445"/>
      <c r="DF12" s="445"/>
      <c r="DG12" s="445"/>
      <c r="DH12" s="445"/>
      <c r="DI12" s="446"/>
    </row>
    <row r="13" spans="1:119" ht="18.75" customHeight="1" x14ac:dyDescent="0.2">
      <c r="A13" s="178"/>
      <c r="B13" s="467"/>
      <c r="C13" s="468"/>
      <c r="D13" s="468"/>
      <c r="E13" s="468"/>
      <c r="F13" s="468"/>
      <c r="G13" s="468"/>
      <c r="H13" s="468"/>
      <c r="I13" s="468"/>
      <c r="J13" s="468"/>
      <c r="K13" s="469"/>
      <c r="L13" s="187"/>
      <c r="M13" s="495" t="s">
        <v>138</v>
      </c>
      <c r="N13" s="496"/>
      <c r="O13" s="496"/>
      <c r="P13" s="496"/>
      <c r="Q13" s="497"/>
      <c r="R13" s="488">
        <v>3625</v>
      </c>
      <c r="S13" s="489"/>
      <c r="T13" s="489"/>
      <c r="U13" s="489"/>
      <c r="V13" s="490"/>
      <c r="W13" s="420" t="s">
        <v>139</v>
      </c>
      <c r="X13" s="421"/>
      <c r="Y13" s="421"/>
      <c r="Z13" s="421"/>
      <c r="AA13" s="421"/>
      <c r="AB13" s="411"/>
      <c r="AC13" s="455">
        <v>2360</v>
      </c>
      <c r="AD13" s="456"/>
      <c r="AE13" s="456"/>
      <c r="AF13" s="456"/>
      <c r="AG13" s="498"/>
      <c r="AH13" s="455">
        <v>2492</v>
      </c>
      <c r="AI13" s="456"/>
      <c r="AJ13" s="456"/>
      <c r="AK13" s="456"/>
      <c r="AL13" s="457"/>
      <c r="AM13" s="433" t="s">
        <v>140</v>
      </c>
      <c r="AN13" s="434"/>
      <c r="AO13" s="434"/>
      <c r="AP13" s="434"/>
      <c r="AQ13" s="434"/>
      <c r="AR13" s="434"/>
      <c r="AS13" s="434"/>
      <c r="AT13" s="435"/>
      <c r="AU13" s="436" t="s">
        <v>141</v>
      </c>
      <c r="AV13" s="437"/>
      <c r="AW13" s="437"/>
      <c r="AX13" s="437"/>
      <c r="AY13" s="438" t="s">
        <v>142</v>
      </c>
      <c r="AZ13" s="439"/>
      <c r="BA13" s="439"/>
      <c r="BB13" s="439"/>
      <c r="BC13" s="439"/>
      <c r="BD13" s="439"/>
      <c r="BE13" s="439"/>
      <c r="BF13" s="439"/>
      <c r="BG13" s="439"/>
      <c r="BH13" s="439"/>
      <c r="BI13" s="439"/>
      <c r="BJ13" s="439"/>
      <c r="BK13" s="439"/>
      <c r="BL13" s="439"/>
      <c r="BM13" s="440"/>
      <c r="BN13" s="404">
        <v>103494</v>
      </c>
      <c r="BO13" s="405"/>
      <c r="BP13" s="405"/>
      <c r="BQ13" s="405"/>
      <c r="BR13" s="405"/>
      <c r="BS13" s="405"/>
      <c r="BT13" s="405"/>
      <c r="BU13" s="406"/>
      <c r="BV13" s="404">
        <v>55470</v>
      </c>
      <c r="BW13" s="405"/>
      <c r="BX13" s="405"/>
      <c r="BY13" s="405"/>
      <c r="BZ13" s="405"/>
      <c r="CA13" s="405"/>
      <c r="CB13" s="405"/>
      <c r="CC13" s="406"/>
      <c r="CD13" s="407" t="s">
        <v>143</v>
      </c>
      <c r="CE13" s="408"/>
      <c r="CF13" s="408"/>
      <c r="CG13" s="408"/>
      <c r="CH13" s="408"/>
      <c r="CI13" s="408"/>
      <c r="CJ13" s="408"/>
      <c r="CK13" s="408"/>
      <c r="CL13" s="408"/>
      <c r="CM13" s="408"/>
      <c r="CN13" s="408"/>
      <c r="CO13" s="408"/>
      <c r="CP13" s="408"/>
      <c r="CQ13" s="408"/>
      <c r="CR13" s="408"/>
      <c r="CS13" s="409"/>
      <c r="CT13" s="401">
        <v>0.2</v>
      </c>
      <c r="CU13" s="402"/>
      <c r="CV13" s="402"/>
      <c r="CW13" s="402"/>
      <c r="CX13" s="402"/>
      <c r="CY13" s="402"/>
      <c r="CZ13" s="402"/>
      <c r="DA13" s="403"/>
      <c r="DB13" s="401">
        <v>0</v>
      </c>
      <c r="DC13" s="402"/>
      <c r="DD13" s="402"/>
      <c r="DE13" s="402"/>
      <c r="DF13" s="402"/>
      <c r="DG13" s="402"/>
      <c r="DH13" s="402"/>
      <c r="DI13" s="403"/>
    </row>
    <row r="14" spans="1:119" ht="18.75" customHeight="1" thickBot="1" x14ac:dyDescent="0.25">
      <c r="A14" s="178"/>
      <c r="B14" s="467"/>
      <c r="C14" s="468"/>
      <c r="D14" s="468"/>
      <c r="E14" s="468"/>
      <c r="F14" s="468"/>
      <c r="G14" s="468"/>
      <c r="H14" s="468"/>
      <c r="I14" s="468"/>
      <c r="J14" s="468"/>
      <c r="K14" s="469"/>
      <c r="L14" s="485" t="s">
        <v>144</v>
      </c>
      <c r="M14" s="486"/>
      <c r="N14" s="486"/>
      <c r="O14" s="486"/>
      <c r="P14" s="486"/>
      <c r="Q14" s="487"/>
      <c r="R14" s="488">
        <v>3947</v>
      </c>
      <c r="S14" s="489"/>
      <c r="T14" s="489"/>
      <c r="U14" s="489"/>
      <c r="V14" s="490"/>
      <c r="W14" s="394"/>
      <c r="X14" s="395"/>
      <c r="Y14" s="395"/>
      <c r="Z14" s="395"/>
      <c r="AA14" s="395"/>
      <c r="AB14" s="384"/>
      <c r="AC14" s="491">
        <v>75.900000000000006</v>
      </c>
      <c r="AD14" s="492"/>
      <c r="AE14" s="492"/>
      <c r="AF14" s="492"/>
      <c r="AG14" s="493"/>
      <c r="AH14" s="491">
        <v>76.3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145</v>
      </c>
      <c r="CE14" s="500"/>
      <c r="CF14" s="500"/>
      <c r="CG14" s="500"/>
      <c r="CH14" s="500"/>
      <c r="CI14" s="500"/>
      <c r="CJ14" s="500"/>
      <c r="CK14" s="500"/>
      <c r="CL14" s="500"/>
      <c r="CM14" s="500"/>
      <c r="CN14" s="500"/>
      <c r="CO14" s="500"/>
      <c r="CP14" s="500"/>
      <c r="CQ14" s="500"/>
      <c r="CR14" s="500"/>
      <c r="CS14" s="501"/>
      <c r="CT14" s="502" t="s">
        <v>137</v>
      </c>
      <c r="CU14" s="503"/>
      <c r="CV14" s="503"/>
      <c r="CW14" s="503"/>
      <c r="CX14" s="503"/>
      <c r="CY14" s="503"/>
      <c r="CZ14" s="503"/>
      <c r="DA14" s="504"/>
      <c r="DB14" s="502" t="s">
        <v>137</v>
      </c>
      <c r="DC14" s="503"/>
      <c r="DD14" s="503"/>
      <c r="DE14" s="503"/>
      <c r="DF14" s="503"/>
      <c r="DG14" s="503"/>
      <c r="DH14" s="503"/>
      <c r="DI14" s="504"/>
    </row>
    <row r="15" spans="1:119" ht="18.75" customHeight="1" x14ac:dyDescent="0.2">
      <c r="A15" s="178"/>
      <c r="B15" s="467"/>
      <c r="C15" s="468"/>
      <c r="D15" s="468"/>
      <c r="E15" s="468"/>
      <c r="F15" s="468"/>
      <c r="G15" s="468"/>
      <c r="H15" s="468"/>
      <c r="I15" s="468"/>
      <c r="J15" s="468"/>
      <c r="K15" s="469"/>
      <c r="L15" s="187"/>
      <c r="M15" s="495" t="s">
        <v>138</v>
      </c>
      <c r="N15" s="496"/>
      <c r="O15" s="496"/>
      <c r="P15" s="496"/>
      <c r="Q15" s="497"/>
      <c r="R15" s="488">
        <v>3689</v>
      </c>
      <c r="S15" s="489"/>
      <c r="T15" s="489"/>
      <c r="U15" s="489"/>
      <c r="V15" s="490"/>
      <c r="W15" s="420" t="s">
        <v>146</v>
      </c>
      <c r="X15" s="421"/>
      <c r="Y15" s="421"/>
      <c r="Z15" s="421"/>
      <c r="AA15" s="421"/>
      <c r="AB15" s="411"/>
      <c r="AC15" s="455">
        <v>106</v>
      </c>
      <c r="AD15" s="456"/>
      <c r="AE15" s="456"/>
      <c r="AF15" s="456"/>
      <c r="AG15" s="498"/>
      <c r="AH15" s="455">
        <v>129</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657673</v>
      </c>
      <c r="BO15" s="368"/>
      <c r="BP15" s="368"/>
      <c r="BQ15" s="368"/>
      <c r="BR15" s="368"/>
      <c r="BS15" s="368"/>
      <c r="BT15" s="368"/>
      <c r="BU15" s="369"/>
      <c r="BV15" s="367">
        <v>699363</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3.4</v>
      </c>
      <c r="AD16" s="492"/>
      <c r="AE16" s="492"/>
      <c r="AF16" s="492"/>
      <c r="AG16" s="493"/>
      <c r="AH16" s="491">
        <v>3.9</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2877211</v>
      </c>
      <c r="BO16" s="405"/>
      <c r="BP16" s="405"/>
      <c r="BQ16" s="405"/>
      <c r="BR16" s="405"/>
      <c r="BS16" s="405"/>
      <c r="BT16" s="405"/>
      <c r="BU16" s="406"/>
      <c r="BV16" s="404">
        <v>2755969</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645</v>
      </c>
      <c r="AD17" s="456"/>
      <c r="AE17" s="456"/>
      <c r="AF17" s="456"/>
      <c r="AG17" s="498"/>
      <c r="AH17" s="455">
        <v>647</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782788</v>
      </c>
      <c r="BO17" s="405"/>
      <c r="BP17" s="405"/>
      <c r="BQ17" s="405"/>
      <c r="BR17" s="405"/>
      <c r="BS17" s="405"/>
      <c r="BT17" s="405"/>
      <c r="BU17" s="406"/>
      <c r="BV17" s="404">
        <v>871956</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178"/>
      <c r="B18" s="526" t="s">
        <v>156</v>
      </c>
      <c r="C18" s="447"/>
      <c r="D18" s="447"/>
      <c r="E18" s="527"/>
      <c r="F18" s="527"/>
      <c r="G18" s="527"/>
      <c r="H18" s="527"/>
      <c r="I18" s="527"/>
      <c r="J18" s="527"/>
      <c r="K18" s="527"/>
      <c r="L18" s="528">
        <v>209.61</v>
      </c>
      <c r="M18" s="528"/>
      <c r="N18" s="528"/>
      <c r="O18" s="528"/>
      <c r="P18" s="528"/>
      <c r="Q18" s="528"/>
      <c r="R18" s="529"/>
      <c r="S18" s="529"/>
      <c r="T18" s="529"/>
      <c r="U18" s="529"/>
      <c r="V18" s="530"/>
      <c r="W18" s="422"/>
      <c r="X18" s="423"/>
      <c r="Y18" s="423"/>
      <c r="Z18" s="423"/>
      <c r="AA18" s="423"/>
      <c r="AB18" s="414"/>
      <c r="AC18" s="531">
        <v>20.7</v>
      </c>
      <c r="AD18" s="532"/>
      <c r="AE18" s="532"/>
      <c r="AF18" s="532"/>
      <c r="AG18" s="533"/>
      <c r="AH18" s="531">
        <v>19.8</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2312098</v>
      </c>
      <c r="BO18" s="405"/>
      <c r="BP18" s="405"/>
      <c r="BQ18" s="405"/>
      <c r="BR18" s="405"/>
      <c r="BS18" s="405"/>
      <c r="BT18" s="405"/>
      <c r="BU18" s="406"/>
      <c r="BV18" s="404">
        <v>2310485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178"/>
      <c r="B19" s="526" t="s">
        <v>158</v>
      </c>
      <c r="C19" s="447"/>
      <c r="D19" s="447"/>
      <c r="E19" s="527"/>
      <c r="F19" s="527"/>
      <c r="G19" s="527"/>
      <c r="H19" s="527"/>
      <c r="I19" s="527"/>
      <c r="J19" s="527"/>
      <c r="K19" s="527"/>
      <c r="L19" s="535">
        <v>21</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3477306</v>
      </c>
      <c r="BO19" s="405"/>
      <c r="BP19" s="405"/>
      <c r="BQ19" s="405"/>
      <c r="BR19" s="405"/>
      <c r="BS19" s="405"/>
      <c r="BT19" s="405"/>
      <c r="BU19" s="406"/>
      <c r="BV19" s="404">
        <v>3452810</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178"/>
      <c r="B20" s="526" t="s">
        <v>160</v>
      </c>
      <c r="C20" s="447"/>
      <c r="D20" s="447"/>
      <c r="E20" s="527"/>
      <c r="F20" s="527"/>
      <c r="G20" s="527"/>
      <c r="H20" s="527"/>
      <c r="I20" s="527"/>
      <c r="J20" s="527"/>
      <c r="K20" s="527"/>
      <c r="L20" s="535">
        <v>1257</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2">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3866358</v>
      </c>
      <c r="BO22" s="368"/>
      <c r="BP22" s="368"/>
      <c r="BQ22" s="368"/>
      <c r="BR22" s="368"/>
      <c r="BS22" s="368"/>
      <c r="BT22" s="368"/>
      <c r="BU22" s="369"/>
      <c r="BV22" s="367">
        <v>3419436</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2">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3017558</v>
      </c>
      <c r="BO23" s="405"/>
      <c r="BP23" s="405"/>
      <c r="BQ23" s="405"/>
      <c r="BR23" s="405"/>
      <c r="BS23" s="405"/>
      <c r="BT23" s="405"/>
      <c r="BU23" s="406"/>
      <c r="BV23" s="404">
        <v>2682987</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178"/>
      <c r="B24" s="575"/>
      <c r="C24" s="551"/>
      <c r="D24" s="552"/>
      <c r="E24" s="454" t="s">
        <v>170</v>
      </c>
      <c r="F24" s="434"/>
      <c r="G24" s="434"/>
      <c r="H24" s="434"/>
      <c r="I24" s="434"/>
      <c r="J24" s="434"/>
      <c r="K24" s="435"/>
      <c r="L24" s="455">
        <v>1</v>
      </c>
      <c r="M24" s="456"/>
      <c r="N24" s="456"/>
      <c r="O24" s="456"/>
      <c r="P24" s="498"/>
      <c r="Q24" s="455">
        <v>7370</v>
      </c>
      <c r="R24" s="456"/>
      <c r="S24" s="456"/>
      <c r="T24" s="456"/>
      <c r="U24" s="456"/>
      <c r="V24" s="498"/>
      <c r="W24" s="550"/>
      <c r="X24" s="551"/>
      <c r="Y24" s="552"/>
      <c r="Z24" s="454" t="s">
        <v>171</v>
      </c>
      <c r="AA24" s="434"/>
      <c r="AB24" s="434"/>
      <c r="AC24" s="434"/>
      <c r="AD24" s="434"/>
      <c r="AE24" s="434"/>
      <c r="AF24" s="434"/>
      <c r="AG24" s="435"/>
      <c r="AH24" s="455">
        <v>61</v>
      </c>
      <c r="AI24" s="456"/>
      <c r="AJ24" s="456"/>
      <c r="AK24" s="456"/>
      <c r="AL24" s="498"/>
      <c r="AM24" s="455">
        <v>188612</v>
      </c>
      <c r="AN24" s="456"/>
      <c r="AO24" s="456"/>
      <c r="AP24" s="456"/>
      <c r="AQ24" s="456"/>
      <c r="AR24" s="498"/>
      <c r="AS24" s="455">
        <v>3092</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3175133</v>
      </c>
      <c r="BO24" s="405"/>
      <c r="BP24" s="405"/>
      <c r="BQ24" s="405"/>
      <c r="BR24" s="405"/>
      <c r="BS24" s="405"/>
      <c r="BT24" s="405"/>
      <c r="BU24" s="406"/>
      <c r="BV24" s="404">
        <v>2722268</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2">
      <c r="A25" s="178"/>
      <c r="B25" s="575"/>
      <c r="C25" s="551"/>
      <c r="D25" s="552"/>
      <c r="E25" s="454" t="s">
        <v>173</v>
      </c>
      <c r="F25" s="434"/>
      <c r="G25" s="434"/>
      <c r="H25" s="434"/>
      <c r="I25" s="434"/>
      <c r="J25" s="434"/>
      <c r="K25" s="435"/>
      <c r="L25" s="455">
        <v>1</v>
      </c>
      <c r="M25" s="456"/>
      <c r="N25" s="456"/>
      <c r="O25" s="456"/>
      <c r="P25" s="498"/>
      <c r="Q25" s="455">
        <v>5930</v>
      </c>
      <c r="R25" s="456"/>
      <c r="S25" s="456"/>
      <c r="T25" s="456"/>
      <c r="U25" s="456"/>
      <c r="V25" s="498"/>
      <c r="W25" s="550"/>
      <c r="X25" s="551"/>
      <c r="Y25" s="552"/>
      <c r="Z25" s="454" t="s">
        <v>174</v>
      </c>
      <c r="AA25" s="434"/>
      <c r="AB25" s="434"/>
      <c r="AC25" s="434"/>
      <c r="AD25" s="434"/>
      <c r="AE25" s="434"/>
      <c r="AF25" s="434"/>
      <c r="AG25" s="435"/>
      <c r="AH25" s="455" t="s">
        <v>175</v>
      </c>
      <c r="AI25" s="456"/>
      <c r="AJ25" s="456"/>
      <c r="AK25" s="456"/>
      <c r="AL25" s="498"/>
      <c r="AM25" s="455" t="s">
        <v>175</v>
      </c>
      <c r="AN25" s="456"/>
      <c r="AO25" s="456"/>
      <c r="AP25" s="456"/>
      <c r="AQ25" s="456"/>
      <c r="AR25" s="498"/>
      <c r="AS25" s="455" t="s">
        <v>137</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1771000</v>
      </c>
      <c r="BO25" s="368"/>
      <c r="BP25" s="368"/>
      <c r="BQ25" s="368"/>
      <c r="BR25" s="368"/>
      <c r="BS25" s="368"/>
      <c r="BT25" s="368"/>
      <c r="BU25" s="369"/>
      <c r="BV25" s="367">
        <v>505000</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2">
      <c r="A26" s="178"/>
      <c r="B26" s="575"/>
      <c r="C26" s="551"/>
      <c r="D26" s="552"/>
      <c r="E26" s="454" t="s">
        <v>177</v>
      </c>
      <c r="F26" s="434"/>
      <c r="G26" s="434"/>
      <c r="H26" s="434"/>
      <c r="I26" s="434"/>
      <c r="J26" s="434"/>
      <c r="K26" s="435"/>
      <c r="L26" s="455">
        <v>1</v>
      </c>
      <c r="M26" s="456"/>
      <c r="N26" s="456"/>
      <c r="O26" s="456"/>
      <c r="P26" s="498"/>
      <c r="Q26" s="455">
        <v>5430</v>
      </c>
      <c r="R26" s="456"/>
      <c r="S26" s="456"/>
      <c r="T26" s="456"/>
      <c r="U26" s="456"/>
      <c r="V26" s="498"/>
      <c r="W26" s="550"/>
      <c r="X26" s="551"/>
      <c r="Y26" s="552"/>
      <c r="Z26" s="454" t="s">
        <v>178</v>
      </c>
      <c r="AA26" s="556"/>
      <c r="AB26" s="556"/>
      <c r="AC26" s="556"/>
      <c r="AD26" s="556"/>
      <c r="AE26" s="556"/>
      <c r="AF26" s="556"/>
      <c r="AG26" s="557"/>
      <c r="AH26" s="455">
        <v>1</v>
      </c>
      <c r="AI26" s="456"/>
      <c r="AJ26" s="456"/>
      <c r="AK26" s="456"/>
      <c r="AL26" s="498"/>
      <c r="AM26" s="455" t="s">
        <v>179</v>
      </c>
      <c r="AN26" s="456"/>
      <c r="AO26" s="456"/>
      <c r="AP26" s="456"/>
      <c r="AQ26" s="456"/>
      <c r="AR26" s="498"/>
      <c r="AS26" s="455" t="s">
        <v>179</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137</v>
      </c>
      <c r="BO26" s="405"/>
      <c r="BP26" s="405"/>
      <c r="BQ26" s="405"/>
      <c r="BR26" s="405"/>
      <c r="BS26" s="405"/>
      <c r="BT26" s="405"/>
      <c r="BU26" s="406"/>
      <c r="BV26" s="404" t="s">
        <v>137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178"/>
      <c r="B27" s="575"/>
      <c r="C27" s="551"/>
      <c r="D27" s="552"/>
      <c r="E27" s="454" t="s">
        <v>181</v>
      </c>
      <c r="F27" s="434"/>
      <c r="G27" s="434"/>
      <c r="H27" s="434"/>
      <c r="I27" s="434"/>
      <c r="J27" s="434"/>
      <c r="K27" s="435"/>
      <c r="L27" s="455">
        <v>1</v>
      </c>
      <c r="M27" s="456"/>
      <c r="N27" s="456"/>
      <c r="O27" s="456"/>
      <c r="P27" s="498"/>
      <c r="Q27" s="455">
        <v>2590</v>
      </c>
      <c r="R27" s="456"/>
      <c r="S27" s="456"/>
      <c r="T27" s="456"/>
      <c r="U27" s="456"/>
      <c r="V27" s="498"/>
      <c r="W27" s="550"/>
      <c r="X27" s="551"/>
      <c r="Y27" s="552"/>
      <c r="Z27" s="454" t="s">
        <v>182</v>
      </c>
      <c r="AA27" s="434"/>
      <c r="AB27" s="434"/>
      <c r="AC27" s="434"/>
      <c r="AD27" s="434"/>
      <c r="AE27" s="434"/>
      <c r="AF27" s="434"/>
      <c r="AG27" s="435"/>
      <c r="AH27" s="455" t="s">
        <v>137</v>
      </c>
      <c r="AI27" s="456"/>
      <c r="AJ27" s="456"/>
      <c r="AK27" s="456"/>
      <c r="AL27" s="498"/>
      <c r="AM27" s="455" t="s">
        <v>137</v>
      </c>
      <c r="AN27" s="456"/>
      <c r="AO27" s="456"/>
      <c r="AP27" s="456"/>
      <c r="AQ27" s="456"/>
      <c r="AR27" s="498"/>
      <c r="AS27" s="455" t="s">
        <v>175</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v>273630</v>
      </c>
      <c r="BO27" s="524"/>
      <c r="BP27" s="524"/>
      <c r="BQ27" s="524"/>
      <c r="BR27" s="524"/>
      <c r="BS27" s="524"/>
      <c r="BT27" s="524"/>
      <c r="BU27" s="525"/>
      <c r="BV27" s="523">
        <v>273570</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2">
      <c r="A28" s="178"/>
      <c r="B28" s="575"/>
      <c r="C28" s="551"/>
      <c r="D28" s="552"/>
      <c r="E28" s="454" t="s">
        <v>184</v>
      </c>
      <c r="F28" s="434"/>
      <c r="G28" s="434"/>
      <c r="H28" s="434"/>
      <c r="I28" s="434"/>
      <c r="J28" s="434"/>
      <c r="K28" s="435"/>
      <c r="L28" s="455">
        <v>1</v>
      </c>
      <c r="M28" s="456"/>
      <c r="N28" s="456"/>
      <c r="O28" s="456"/>
      <c r="P28" s="498"/>
      <c r="Q28" s="455">
        <v>1790</v>
      </c>
      <c r="R28" s="456"/>
      <c r="S28" s="456"/>
      <c r="T28" s="456"/>
      <c r="U28" s="456"/>
      <c r="V28" s="498"/>
      <c r="W28" s="550"/>
      <c r="X28" s="551"/>
      <c r="Y28" s="552"/>
      <c r="Z28" s="454" t="s">
        <v>185</v>
      </c>
      <c r="AA28" s="434"/>
      <c r="AB28" s="434"/>
      <c r="AC28" s="434"/>
      <c r="AD28" s="434"/>
      <c r="AE28" s="434"/>
      <c r="AF28" s="434"/>
      <c r="AG28" s="435"/>
      <c r="AH28" s="455">
        <v>4</v>
      </c>
      <c r="AI28" s="456"/>
      <c r="AJ28" s="456"/>
      <c r="AK28" s="456"/>
      <c r="AL28" s="498"/>
      <c r="AM28" s="455">
        <v>8464</v>
      </c>
      <c r="AN28" s="456"/>
      <c r="AO28" s="456"/>
      <c r="AP28" s="456"/>
      <c r="AQ28" s="456"/>
      <c r="AR28" s="498"/>
      <c r="AS28" s="455">
        <v>2116</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1681908</v>
      </c>
      <c r="BO28" s="368"/>
      <c r="BP28" s="368"/>
      <c r="BQ28" s="368"/>
      <c r="BR28" s="368"/>
      <c r="BS28" s="368"/>
      <c r="BT28" s="368"/>
      <c r="BU28" s="369"/>
      <c r="BV28" s="367">
        <v>1681431</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2">
      <c r="A29" s="178"/>
      <c r="B29" s="575"/>
      <c r="C29" s="551"/>
      <c r="D29" s="552"/>
      <c r="E29" s="454" t="s">
        <v>187</v>
      </c>
      <c r="F29" s="434"/>
      <c r="G29" s="434"/>
      <c r="H29" s="434"/>
      <c r="I29" s="434"/>
      <c r="J29" s="434"/>
      <c r="K29" s="435"/>
      <c r="L29" s="455">
        <v>8</v>
      </c>
      <c r="M29" s="456"/>
      <c r="N29" s="456"/>
      <c r="O29" s="456"/>
      <c r="P29" s="498"/>
      <c r="Q29" s="455">
        <v>1640</v>
      </c>
      <c r="R29" s="456"/>
      <c r="S29" s="456"/>
      <c r="T29" s="456"/>
      <c r="U29" s="456"/>
      <c r="V29" s="498"/>
      <c r="W29" s="553"/>
      <c r="X29" s="554"/>
      <c r="Y29" s="555"/>
      <c r="Z29" s="454" t="s">
        <v>188</v>
      </c>
      <c r="AA29" s="434"/>
      <c r="AB29" s="434"/>
      <c r="AC29" s="434"/>
      <c r="AD29" s="434"/>
      <c r="AE29" s="434"/>
      <c r="AF29" s="434"/>
      <c r="AG29" s="435"/>
      <c r="AH29" s="455">
        <v>65</v>
      </c>
      <c r="AI29" s="456"/>
      <c r="AJ29" s="456"/>
      <c r="AK29" s="456"/>
      <c r="AL29" s="498"/>
      <c r="AM29" s="455">
        <v>197076</v>
      </c>
      <c r="AN29" s="456"/>
      <c r="AO29" s="456"/>
      <c r="AP29" s="456"/>
      <c r="AQ29" s="456"/>
      <c r="AR29" s="498"/>
      <c r="AS29" s="455">
        <v>3032</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248341</v>
      </c>
      <c r="BO29" s="405"/>
      <c r="BP29" s="405"/>
      <c r="BQ29" s="405"/>
      <c r="BR29" s="405"/>
      <c r="BS29" s="405"/>
      <c r="BT29" s="405"/>
      <c r="BU29" s="406"/>
      <c r="BV29" s="404">
        <v>248232</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91.9</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4286005</v>
      </c>
      <c r="BO30" s="524"/>
      <c r="BP30" s="524"/>
      <c r="BQ30" s="524"/>
      <c r="BR30" s="524"/>
      <c r="BS30" s="524"/>
      <c r="BT30" s="524"/>
      <c r="BU30" s="525"/>
      <c r="BV30" s="523">
        <v>3895863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2">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199</v>
      </c>
      <c r="V33" s="428"/>
      <c r="W33" s="393" t="s">
        <v>198</v>
      </c>
      <c r="X33" s="393"/>
      <c r="Y33" s="393"/>
      <c r="Z33" s="393"/>
      <c r="AA33" s="393"/>
      <c r="AB33" s="393"/>
      <c r="AC33" s="393"/>
      <c r="AD33" s="393"/>
      <c r="AE33" s="393"/>
      <c r="AF33" s="393"/>
      <c r="AG33" s="393"/>
      <c r="AH33" s="393"/>
      <c r="AI33" s="393"/>
      <c r="AJ33" s="393"/>
      <c r="AK33" s="393"/>
      <c r="AL33" s="203"/>
      <c r="AM33" s="428" t="s">
        <v>199</v>
      </c>
      <c r="AN33" s="428"/>
      <c r="AO33" s="393" t="s">
        <v>198</v>
      </c>
      <c r="AP33" s="393"/>
      <c r="AQ33" s="393"/>
      <c r="AR33" s="393"/>
      <c r="AS33" s="393"/>
      <c r="AT33" s="393"/>
      <c r="AU33" s="393"/>
      <c r="AV33" s="393"/>
      <c r="AW33" s="393"/>
      <c r="AX33" s="393"/>
      <c r="AY33" s="393"/>
      <c r="AZ33" s="393"/>
      <c r="BA33" s="393"/>
      <c r="BB33" s="393"/>
      <c r="BC33" s="393"/>
      <c r="BD33" s="204"/>
      <c r="BE33" s="393" t="s">
        <v>200</v>
      </c>
      <c r="BF33" s="393"/>
      <c r="BG33" s="393" t="s">
        <v>201</v>
      </c>
      <c r="BH33" s="393"/>
      <c r="BI33" s="393"/>
      <c r="BJ33" s="393"/>
      <c r="BK33" s="393"/>
      <c r="BL33" s="393"/>
      <c r="BM33" s="393"/>
      <c r="BN33" s="393"/>
      <c r="BO33" s="393"/>
      <c r="BP33" s="393"/>
      <c r="BQ33" s="393"/>
      <c r="BR33" s="393"/>
      <c r="BS33" s="393"/>
      <c r="BT33" s="393"/>
      <c r="BU33" s="393"/>
      <c r="BV33" s="204"/>
      <c r="BW33" s="428" t="s">
        <v>200</v>
      </c>
      <c r="BX33" s="428"/>
      <c r="BY33" s="393" t="s">
        <v>202</v>
      </c>
      <c r="BZ33" s="393"/>
      <c r="CA33" s="393"/>
      <c r="CB33" s="393"/>
      <c r="CC33" s="393"/>
      <c r="CD33" s="393"/>
      <c r="CE33" s="393"/>
      <c r="CF33" s="393"/>
      <c r="CG33" s="393"/>
      <c r="CH33" s="393"/>
      <c r="CI33" s="393"/>
      <c r="CJ33" s="393"/>
      <c r="CK33" s="393"/>
      <c r="CL33" s="393"/>
      <c r="CM33" s="393"/>
      <c r="CN33" s="203"/>
      <c r="CO33" s="428" t="s">
        <v>199</v>
      </c>
      <c r="CP33" s="428"/>
      <c r="CQ33" s="393" t="s">
        <v>203</v>
      </c>
      <c r="CR33" s="393"/>
      <c r="CS33" s="393"/>
      <c r="CT33" s="393"/>
      <c r="CU33" s="393"/>
      <c r="CV33" s="393"/>
      <c r="CW33" s="393"/>
      <c r="CX33" s="393"/>
      <c r="CY33" s="393"/>
      <c r="CZ33" s="393"/>
      <c r="DA33" s="393"/>
      <c r="DB33" s="393"/>
      <c r="DC33" s="393"/>
      <c r="DD33" s="393"/>
      <c r="DE33" s="393"/>
      <c r="DF33" s="203"/>
      <c r="DG33" s="593" t="s">
        <v>204</v>
      </c>
      <c r="DH33" s="593"/>
      <c r="DI33" s="205"/>
    </row>
    <row r="34" spans="1:113" ht="32.25" customHeight="1" x14ac:dyDescent="0.2">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4</v>
      </c>
      <c r="V34" s="594"/>
      <c r="W34" s="595" t="str">
        <f>IF('各会計、関係団体の財政状況及び健全化判断比率'!B28="","",'各会計、関係団体の財政状況及び健全化判断比率'!B28)</f>
        <v>川上村国民健康保険特別会計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8</v>
      </c>
      <c r="BF34" s="594"/>
      <c r="BG34" s="595" t="str">
        <f>IF('各会計、関係団体の財政状況及び健全化判断比率'!B32="","",'各会計、関係団体の財政状況及び健全化判断比率'!B32)</f>
        <v>川上村営水道事業特別会計</v>
      </c>
      <c r="BH34" s="595"/>
      <c r="BI34" s="595"/>
      <c r="BJ34" s="595"/>
      <c r="BK34" s="595"/>
      <c r="BL34" s="595"/>
      <c r="BM34" s="595"/>
      <c r="BN34" s="595"/>
      <c r="BO34" s="595"/>
      <c r="BP34" s="595"/>
      <c r="BQ34" s="595"/>
      <c r="BR34" s="595"/>
      <c r="BS34" s="595"/>
      <c r="BT34" s="595"/>
      <c r="BU34" s="595"/>
      <c r="BV34" s="178"/>
      <c r="BW34" s="594">
        <f>IF(BY34="","",MAX(C34:D43,U34:V43,AM34:AN43,BE34:BF43)+1)</f>
        <v>10</v>
      </c>
      <c r="BX34" s="594"/>
      <c r="BY34" s="595" t="str">
        <f>IF('各会計、関係団体の財政状況及び健全化判断比率'!B68="","",'各会計、関係団体の財政状況及び健全化判断比率'!B68)</f>
        <v>佐久広域連合（一般）</v>
      </c>
      <c r="BZ34" s="595"/>
      <c r="CA34" s="595"/>
      <c r="CB34" s="595"/>
      <c r="CC34" s="595"/>
      <c r="CD34" s="595"/>
      <c r="CE34" s="595"/>
      <c r="CF34" s="595"/>
      <c r="CG34" s="595"/>
      <c r="CH34" s="595"/>
      <c r="CI34" s="595"/>
      <c r="CJ34" s="595"/>
      <c r="CK34" s="595"/>
      <c r="CL34" s="595"/>
      <c r="CM34" s="595"/>
      <c r="CN34" s="178"/>
      <c r="CO34" s="594">
        <f>IF(CQ34="","",MAX(C34:D43,U34:V43,AM34:AN43,BE34:BF43,BW34:BX43)+1)</f>
        <v>20</v>
      </c>
      <c r="CP34" s="594"/>
      <c r="CQ34" s="595" t="str">
        <f>IF('各会計、関係団体の財政状況及び健全化判断比率'!BS7="","",'各会計、関係団体の財政状況及び健全化判断比率'!BS7)</f>
        <v>㈶川上村振興公社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2">
      <c r="A35" s="178"/>
      <c r="B35" s="202"/>
      <c r="C35" s="594">
        <f>IF(E35="","",C34+1)</f>
        <v>2</v>
      </c>
      <c r="D35" s="594"/>
      <c r="E35" s="595" t="str">
        <f>IF('各会計、関係団体の財政状況及び健全化判断比率'!B8="","",'各会計、関係団体の財政状況及び健全化判断比率'!B8)</f>
        <v>川上村営バス事業特別会計</v>
      </c>
      <c r="F35" s="595"/>
      <c r="G35" s="595"/>
      <c r="H35" s="595"/>
      <c r="I35" s="595"/>
      <c r="J35" s="595"/>
      <c r="K35" s="595"/>
      <c r="L35" s="595"/>
      <c r="M35" s="595"/>
      <c r="N35" s="595"/>
      <c r="O35" s="595"/>
      <c r="P35" s="595"/>
      <c r="Q35" s="595"/>
      <c r="R35" s="595"/>
      <c r="S35" s="595"/>
      <c r="T35" s="178"/>
      <c r="U35" s="594">
        <f>IF(W35="","",U34+1)</f>
        <v>5</v>
      </c>
      <c r="V35" s="594"/>
      <c r="W35" s="595" t="str">
        <f>IF('各会計、関係団体の財政状況及び健全化判断比率'!B29="","",'各会計、関係団体の財政状況及び健全化判断比率'!B29)</f>
        <v>川上村介護保険事業特別会計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9</v>
      </c>
      <c r="BF35" s="594"/>
      <c r="BG35" s="595" t="str">
        <f>IF('各会計、関係団体の財政状況及び健全化判断比率'!B33="","",'各会計、関係団体の財政状況及び健全化判断比率'!B33)</f>
        <v>川上村下水道事業特別会計</v>
      </c>
      <c r="BH35" s="595"/>
      <c r="BI35" s="595"/>
      <c r="BJ35" s="595"/>
      <c r="BK35" s="595"/>
      <c r="BL35" s="595"/>
      <c r="BM35" s="595"/>
      <c r="BN35" s="595"/>
      <c r="BO35" s="595"/>
      <c r="BP35" s="595"/>
      <c r="BQ35" s="595"/>
      <c r="BR35" s="595"/>
      <c r="BS35" s="595"/>
      <c r="BT35" s="595"/>
      <c r="BU35" s="595"/>
      <c r="BV35" s="178"/>
      <c r="BW35" s="594">
        <f t="shared" ref="BW35:BW43" si="2">IF(BY35="","",BW34+1)</f>
        <v>11</v>
      </c>
      <c r="BX35" s="594"/>
      <c r="BY35" s="595" t="str">
        <f>IF('各会計、関係団体の財政状況及び健全化判断比率'!B69="","",'各会計、関係団体の財政状況及び健全化判断比率'!B69)</f>
        <v>佐久広域連合（消防）</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2">
      <c r="A36" s="178"/>
      <c r="B36" s="202"/>
      <c r="C36" s="594">
        <f>IF(E36="","",C35+1)</f>
        <v>3</v>
      </c>
      <c r="D36" s="594"/>
      <c r="E36" s="595" t="str">
        <f>IF('各会計、関係団体の財政状況及び健全化判断比率'!B9="","",'各会計、関係団体の財政状況及び健全化判断比率'!B9)</f>
        <v>川上村特別住宅特別会計</v>
      </c>
      <c r="F36" s="595"/>
      <c r="G36" s="595"/>
      <c r="H36" s="595"/>
      <c r="I36" s="595"/>
      <c r="J36" s="595"/>
      <c r="K36" s="595"/>
      <c r="L36" s="595"/>
      <c r="M36" s="595"/>
      <c r="N36" s="595"/>
      <c r="O36" s="595"/>
      <c r="P36" s="595"/>
      <c r="Q36" s="595"/>
      <c r="R36" s="595"/>
      <c r="S36" s="595"/>
      <c r="T36" s="178"/>
      <c r="U36" s="594">
        <f t="shared" ref="U36:U43" si="4">IF(W36="","",U35+1)</f>
        <v>6</v>
      </c>
      <c r="V36" s="594"/>
      <c r="W36" s="595" t="str">
        <f>IF('各会計、関係団体の財政状況及び健全化判断比率'!B30="","",'各会計、関係団体の財政状況及び健全化判断比率'!B30)</f>
        <v>川上村後期高齢者医療保険事業特別会計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12</v>
      </c>
      <c r="BX36" s="594"/>
      <c r="BY36" s="595" t="str">
        <f>IF('各会計、関係団体の財政状況及び健全化判断比率'!B70="","",'各会計、関係団体の財政状況及び健全化判断比率'!B70)</f>
        <v>佐久広域連合（特別養護老人ホーム）</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2">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7</v>
      </c>
      <c r="V37" s="594"/>
      <c r="W37" s="595" t="str">
        <f>IF('各会計、関係団体の財政状況及び健全化判断比率'!B31="","",'各会計、関係団体の財政状況及び健全化判断比率'!B31)</f>
        <v>川上村訪問看護事業特別会計</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13</v>
      </c>
      <c r="BX37" s="594"/>
      <c r="BY37" s="595" t="str">
        <f>IF('各会計、関係団体の財政状況及び健全化判断比率'!B71="","",'各会計、関係団体の財政状況及び健全化判断比率'!B71)</f>
        <v>佐久広域連合（救護施設）</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2">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14</v>
      </c>
      <c r="BX38" s="594"/>
      <c r="BY38" s="595" t="str">
        <f>IF('各会計、関係団体の財政状況及び健全化判断比率'!B72="","",'各会計、関係団体の財政状況及び健全化判断比率'!B72)</f>
        <v>長野県後期高齢者医療広域連合（一般）</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2">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15</v>
      </c>
      <c r="BX39" s="594"/>
      <c r="BY39" s="595" t="str">
        <f>IF('各会計、関係団体の財政状況及び健全化判断比率'!B73="","",'各会計、関係団体の財政状況及び健全化判断比率'!B73)</f>
        <v>長野県後期高齢者医療広域連合（医療事業）</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2">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16</v>
      </c>
      <c r="BX40" s="594"/>
      <c r="BY40" s="595" t="str">
        <f>IF('各会計、関係団体の財政状況及び健全化判断比率'!B74="","",'各会計、関係団体の財政状況及び健全化判断比率'!B74)</f>
        <v>長野県市町村総合事務組合（一般）</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2">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17</v>
      </c>
      <c r="BX41" s="594"/>
      <c r="BY41" s="595" t="str">
        <f>IF('各会計、関係団体の財政状況及び健全化判断比率'!B75="","",'各会計、関係団体の財政状況及び健全化判断比率'!B75)</f>
        <v>長野県市町村総合事務組合（非常勤職員公務災害補償）</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2">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18</v>
      </c>
      <c r="BX42" s="594"/>
      <c r="BY42" s="595" t="str">
        <f>IF('各会計、関係団体の財政状況及び健全化判断比率'!B76="","",'各会計、関係団体の財政状況及び健全化判断比率'!B76)</f>
        <v>南佐久環境衛生組合（一般）</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2">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19</v>
      </c>
      <c r="BX43" s="594"/>
      <c r="BY43" s="595" t="str">
        <f>IF('各会計、関係団体の財政状況及び健全化判断比率'!B77="","",'各会計、関係団体の財政状況及び健全化判断比率'!B77)</f>
        <v>南佐久環境衛生組合（公共下水道事業）</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597" t="s">
        <v>206</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207</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208</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209</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210</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211</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212</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177" t="s">
        <v>600</v>
      </c>
    </row>
    <row r="54" spans="5:113" x14ac:dyDescent="0.2"/>
    <row r="55" spans="5:113" x14ac:dyDescent="0.2"/>
    <row r="56" spans="5:113" x14ac:dyDescent="0.2"/>
  </sheetData>
  <sheetProtection algorithmName="SHA-512" hashValue="PMIZi+PerMk2lWhapHkgPjatHA84GrNSyCdfGIAcRhVdKVAZqXAktSsR6tlegQ+UWi7SB0BaqYQYmSAr5YSlHg==" saltValue="2fbHAC0P/mN6R1u28KcyD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 bottom="0" header="0" footer="0"/>
  <pageSetup paperSize="9" scale="57"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47" t="s">
        <v>564</v>
      </c>
      <c r="D34" s="1147"/>
      <c r="E34" s="1148"/>
      <c r="F34" s="32">
        <v>4.78</v>
      </c>
      <c r="G34" s="33">
        <v>5.22</v>
      </c>
      <c r="H34" s="33">
        <v>3.48</v>
      </c>
      <c r="I34" s="33">
        <v>4.46</v>
      </c>
      <c r="J34" s="34">
        <v>4.96</v>
      </c>
      <c r="K34" s="22"/>
      <c r="L34" s="22"/>
      <c r="M34" s="22"/>
      <c r="N34" s="22"/>
      <c r="O34" s="22"/>
      <c r="P34" s="22"/>
    </row>
    <row r="35" spans="1:16" ht="39" customHeight="1" x14ac:dyDescent="0.2">
      <c r="A35" s="22"/>
      <c r="B35" s="35"/>
      <c r="C35" s="1141" t="s">
        <v>565</v>
      </c>
      <c r="D35" s="1142"/>
      <c r="E35" s="1143"/>
      <c r="F35" s="36">
        <v>2.35</v>
      </c>
      <c r="G35" s="37">
        <v>0.74</v>
      </c>
      <c r="H35" s="37">
        <v>0.7</v>
      </c>
      <c r="I35" s="37">
        <v>0.52</v>
      </c>
      <c r="J35" s="38">
        <v>0.52</v>
      </c>
      <c r="K35" s="22"/>
      <c r="L35" s="22"/>
      <c r="M35" s="22"/>
      <c r="N35" s="22"/>
      <c r="O35" s="22"/>
      <c r="P35" s="22"/>
    </row>
    <row r="36" spans="1:16" ht="39" customHeight="1" x14ac:dyDescent="0.2">
      <c r="A36" s="22"/>
      <c r="B36" s="35"/>
      <c r="C36" s="1141" t="s">
        <v>566</v>
      </c>
      <c r="D36" s="1142"/>
      <c r="E36" s="1143"/>
      <c r="F36" s="36">
        <v>0.05</v>
      </c>
      <c r="G36" s="37">
        <v>0.09</v>
      </c>
      <c r="H36" s="37">
        <v>0.05</v>
      </c>
      <c r="I36" s="37">
        <v>0.1</v>
      </c>
      <c r="J36" s="38">
        <v>0.19</v>
      </c>
      <c r="K36" s="22"/>
      <c r="L36" s="22"/>
      <c r="M36" s="22"/>
      <c r="N36" s="22"/>
      <c r="O36" s="22"/>
      <c r="P36" s="22"/>
    </row>
    <row r="37" spans="1:16" ht="39" customHeight="1" x14ac:dyDescent="0.2">
      <c r="A37" s="22"/>
      <c r="B37" s="35"/>
      <c r="C37" s="1141" t="s">
        <v>567</v>
      </c>
      <c r="D37" s="1142"/>
      <c r="E37" s="1143"/>
      <c r="F37" s="36">
        <v>0.14000000000000001</v>
      </c>
      <c r="G37" s="37">
        <v>0.26</v>
      </c>
      <c r="H37" s="37">
        <v>0.1</v>
      </c>
      <c r="I37" s="37">
        <v>0.31</v>
      </c>
      <c r="J37" s="38">
        <v>0.16</v>
      </c>
      <c r="K37" s="22"/>
      <c r="L37" s="22"/>
      <c r="M37" s="22"/>
      <c r="N37" s="22"/>
      <c r="O37" s="22"/>
      <c r="P37" s="22"/>
    </row>
    <row r="38" spans="1:16" ht="39" customHeight="1" x14ac:dyDescent="0.2">
      <c r="A38" s="22"/>
      <c r="B38" s="35"/>
      <c r="C38" s="1141" t="s">
        <v>568</v>
      </c>
      <c r="D38" s="1142"/>
      <c r="E38" s="1143"/>
      <c r="F38" s="36">
        <v>0.04</v>
      </c>
      <c r="G38" s="37">
        <v>0.06</v>
      </c>
      <c r="H38" s="37">
        <v>0.17</v>
      </c>
      <c r="I38" s="37">
        <v>7.0000000000000007E-2</v>
      </c>
      <c r="J38" s="38">
        <v>0.1</v>
      </c>
      <c r="K38" s="22"/>
      <c r="L38" s="22"/>
      <c r="M38" s="22"/>
      <c r="N38" s="22"/>
      <c r="O38" s="22"/>
      <c r="P38" s="22"/>
    </row>
    <row r="39" spans="1:16" ht="39" customHeight="1" x14ac:dyDescent="0.2">
      <c r="A39" s="22"/>
      <c r="B39" s="35"/>
      <c r="C39" s="1141" t="s">
        <v>569</v>
      </c>
      <c r="D39" s="1142"/>
      <c r="E39" s="1143"/>
      <c r="F39" s="36">
        <v>0.06</v>
      </c>
      <c r="G39" s="37">
        <v>0.09</v>
      </c>
      <c r="H39" s="37">
        <v>0.12</v>
      </c>
      <c r="I39" s="37">
        <v>0.08</v>
      </c>
      <c r="J39" s="38">
        <v>0.08</v>
      </c>
      <c r="K39" s="22"/>
      <c r="L39" s="22"/>
      <c r="M39" s="22"/>
      <c r="N39" s="22"/>
      <c r="O39" s="22"/>
      <c r="P39" s="22"/>
    </row>
    <row r="40" spans="1:16" ht="39" customHeight="1" x14ac:dyDescent="0.2">
      <c r="A40" s="22"/>
      <c r="B40" s="35"/>
      <c r="C40" s="1141" t="s">
        <v>570</v>
      </c>
      <c r="D40" s="1142"/>
      <c r="E40" s="1143"/>
      <c r="F40" s="36">
        <v>0.02</v>
      </c>
      <c r="G40" s="37">
        <v>0.02</v>
      </c>
      <c r="H40" s="37">
        <v>0.02</v>
      </c>
      <c r="I40" s="37">
        <v>0.02</v>
      </c>
      <c r="J40" s="38">
        <v>0.03</v>
      </c>
      <c r="K40" s="22"/>
      <c r="L40" s="22"/>
      <c r="M40" s="22"/>
      <c r="N40" s="22"/>
      <c r="O40" s="22"/>
      <c r="P40" s="22"/>
    </row>
    <row r="41" spans="1:16" ht="39" customHeight="1" x14ac:dyDescent="0.2">
      <c r="A41" s="22"/>
      <c r="B41" s="35"/>
      <c r="C41" s="1141" t="s">
        <v>571</v>
      </c>
      <c r="D41" s="1142"/>
      <c r="E41" s="1143"/>
      <c r="F41" s="36">
        <v>0.01</v>
      </c>
      <c r="G41" s="37">
        <v>0.01</v>
      </c>
      <c r="H41" s="37">
        <v>0.01</v>
      </c>
      <c r="I41" s="37">
        <v>0.02</v>
      </c>
      <c r="J41" s="38">
        <v>0.02</v>
      </c>
      <c r="K41" s="22"/>
      <c r="L41" s="22"/>
      <c r="M41" s="22"/>
      <c r="N41" s="22"/>
      <c r="O41" s="22"/>
      <c r="P41" s="22"/>
    </row>
    <row r="42" spans="1:16" ht="39" customHeight="1" x14ac:dyDescent="0.2">
      <c r="A42" s="22"/>
      <c r="B42" s="39"/>
      <c r="C42" s="1141" t="s">
        <v>572</v>
      </c>
      <c r="D42" s="1142"/>
      <c r="E42" s="1143"/>
      <c r="F42" s="36" t="s">
        <v>516</v>
      </c>
      <c r="G42" s="37" t="s">
        <v>516</v>
      </c>
      <c r="H42" s="37" t="s">
        <v>516</v>
      </c>
      <c r="I42" s="37" t="s">
        <v>516</v>
      </c>
      <c r="J42" s="38" t="s">
        <v>516</v>
      </c>
      <c r="K42" s="22"/>
      <c r="L42" s="22"/>
      <c r="M42" s="22"/>
      <c r="N42" s="22"/>
      <c r="O42" s="22"/>
      <c r="P42" s="22"/>
    </row>
    <row r="43" spans="1:16" ht="39" customHeight="1" thickBot="1" x14ac:dyDescent="0.25">
      <c r="A43" s="22"/>
      <c r="B43" s="40"/>
      <c r="C43" s="1144" t="s">
        <v>573</v>
      </c>
      <c r="D43" s="1145"/>
      <c r="E43" s="1146"/>
      <c r="F43" s="41">
        <v>0.02</v>
      </c>
      <c r="G43" s="42">
        <v>0.01</v>
      </c>
      <c r="H43" s="42">
        <v>0.02</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PlgtN3vaHI/KMUslpzxO/+OdUogGNW7yyw0FxlQ28EcZiAXvXk2iPKTDGyJt5pDQVoC86ZIhChYjJfp4qmZnQ==" saltValue="xTBymkpISr2OFuCtaEYx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49" t="s">
        <v>11</v>
      </c>
      <c r="C45" s="1150"/>
      <c r="D45" s="58"/>
      <c r="E45" s="1155" t="s">
        <v>12</v>
      </c>
      <c r="F45" s="1155"/>
      <c r="G45" s="1155"/>
      <c r="H45" s="1155"/>
      <c r="I45" s="1155"/>
      <c r="J45" s="1156"/>
      <c r="K45" s="59">
        <v>377</v>
      </c>
      <c r="L45" s="60">
        <v>463</v>
      </c>
      <c r="M45" s="60">
        <v>410</v>
      </c>
      <c r="N45" s="60">
        <v>439</v>
      </c>
      <c r="O45" s="61">
        <v>379</v>
      </c>
      <c r="P45" s="48"/>
      <c r="Q45" s="48"/>
      <c r="R45" s="48"/>
      <c r="S45" s="48"/>
      <c r="T45" s="48"/>
      <c r="U45" s="48"/>
    </row>
    <row r="46" spans="1:21" ht="30.75" customHeight="1" x14ac:dyDescent="0.2">
      <c r="A46" s="48"/>
      <c r="B46" s="1151"/>
      <c r="C46" s="1152"/>
      <c r="D46" s="62"/>
      <c r="E46" s="1157" t="s">
        <v>13</v>
      </c>
      <c r="F46" s="1157"/>
      <c r="G46" s="1157"/>
      <c r="H46" s="1157"/>
      <c r="I46" s="1157"/>
      <c r="J46" s="1158"/>
      <c r="K46" s="63" t="s">
        <v>516</v>
      </c>
      <c r="L46" s="64" t="s">
        <v>516</v>
      </c>
      <c r="M46" s="64" t="s">
        <v>516</v>
      </c>
      <c r="N46" s="64" t="s">
        <v>516</v>
      </c>
      <c r="O46" s="65" t="s">
        <v>516</v>
      </c>
      <c r="P46" s="48"/>
      <c r="Q46" s="48"/>
      <c r="R46" s="48"/>
      <c r="S46" s="48"/>
      <c r="T46" s="48"/>
      <c r="U46" s="48"/>
    </row>
    <row r="47" spans="1:21" ht="30.75" customHeight="1" x14ac:dyDescent="0.2">
      <c r="A47" s="48"/>
      <c r="B47" s="1151"/>
      <c r="C47" s="1152"/>
      <c r="D47" s="62"/>
      <c r="E47" s="1157" t="s">
        <v>14</v>
      </c>
      <c r="F47" s="1157"/>
      <c r="G47" s="1157"/>
      <c r="H47" s="1157"/>
      <c r="I47" s="1157"/>
      <c r="J47" s="1158"/>
      <c r="K47" s="63" t="s">
        <v>516</v>
      </c>
      <c r="L47" s="64" t="s">
        <v>516</v>
      </c>
      <c r="M47" s="64" t="s">
        <v>516</v>
      </c>
      <c r="N47" s="64" t="s">
        <v>516</v>
      </c>
      <c r="O47" s="65" t="s">
        <v>516</v>
      </c>
      <c r="P47" s="48"/>
      <c r="Q47" s="48"/>
      <c r="R47" s="48"/>
      <c r="S47" s="48"/>
      <c r="T47" s="48"/>
      <c r="U47" s="48"/>
    </row>
    <row r="48" spans="1:21" ht="30.75" customHeight="1" x14ac:dyDescent="0.2">
      <c r="A48" s="48"/>
      <c r="B48" s="1151"/>
      <c r="C48" s="1152"/>
      <c r="D48" s="62"/>
      <c r="E48" s="1157" t="s">
        <v>15</v>
      </c>
      <c r="F48" s="1157"/>
      <c r="G48" s="1157"/>
      <c r="H48" s="1157"/>
      <c r="I48" s="1157"/>
      <c r="J48" s="1158"/>
      <c r="K48" s="63">
        <v>267</v>
      </c>
      <c r="L48" s="64">
        <v>262</v>
      </c>
      <c r="M48" s="64">
        <v>286</v>
      </c>
      <c r="N48" s="64">
        <v>278</v>
      </c>
      <c r="O48" s="65">
        <v>276</v>
      </c>
      <c r="P48" s="48"/>
      <c r="Q48" s="48"/>
      <c r="R48" s="48"/>
      <c r="S48" s="48"/>
      <c r="T48" s="48"/>
      <c r="U48" s="48"/>
    </row>
    <row r="49" spans="1:21" ht="30.75" customHeight="1" x14ac:dyDescent="0.2">
      <c r="A49" s="48"/>
      <c r="B49" s="1151"/>
      <c r="C49" s="1152"/>
      <c r="D49" s="62"/>
      <c r="E49" s="1157" t="s">
        <v>16</v>
      </c>
      <c r="F49" s="1157"/>
      <c r="G49" s="1157"/>
      <c r="H49" s="1157"/>
      <c r="I49" s="1157"/>
      <c r="J49" s="1158"/>
      <c r="K49" s="63">
        <v>0</v>
      </c>
      <c r="L49" s="64">
        <v>0</v>
      </c>
      <c r="M49" s="64">
        <v>0</v>
      </c>
      <c r="N49" s="64">
        <v>0</v>
      </c>
      <c r="O49" s="65">
        <v>0</v>
      </c>
      <c r="P49" s="48"/>
      <c r="Q49" s="48"/>
      <c r="R49" s="48"/>
      <c r="S49" s="48"/>
      <c r="T49" s="48"/>
      <c r="U49" s="48"/>
    </row>
    <row r="50" spans="1:21" ht="30.75" customHeight="1" x14ac:dyDescent="0.2">
      <c r="A50" s="48"/>
      <c r="B50" s="1151"/>
      <c r="C50" s="1152"/>
      <c r="D50" s="62"/>
      <c r="E50" s="1157" t="s">
        <v>17</v>
      </c>
      <c r="F50" s="1157"/>
      <c r="G50" s="1157"/>
      <c r="H50" s="1157"/>
      <c r="I50" s="1157"/>
      <c r="J50" s="1158"/>
      <c r="K50" s="63" t="s">
        <v>516</v>
      </c>
      <c r="L50" s="64" t="s">
        <v>516</v>
      </c>
      <c r="M50" s="64" t="s">
        <v>516</v>
      </c>
      <c r="N50" s="64" t="s">
        <v>516</v>
      </c>
      <c r="O50" s="65" t="s">
        <v>516</v>
      </c>
      <c r="P50" s="48"/>
      <c r="Q50" s="48"/>
      <c r="R50" s="48"/>
      <c r="S50" s="48"/>
      <c r="T50" s="48"/>
      <c r="U50" s="48"/>
    </row>
    <row r="51" spans="1:21" ht="30.75" customHeight="1" x14ac:dyDescent="0.2">
      <c r="A51" s="48"/>
      <c r="B51" s="1153"/>
      <c r="C51" s="1154"/>
      <c r="D51" s="66"/>
      <c r="E51" s="1157" t="s">
        <v>18</v>
      </c>
      <c r="F51" s="1157"/>
      <c r="G51" s="1157"/>
      <c r="H51" s="1157"/>
      <c r="I51" s="1157"/>
      <c r="J51" s="1158"/>
      <c r="K51" s="63" t="s">
        <v>516</v>
      </c>
      <c r="L51" s="64" t="s">
        <v>516</v>
      </c>
      <c r="M51" s="64" t="s">
        <v>516</v>
      </c>
      <c r="N51" s="64" t="s">
        <v>516</v>
      </c>
      <c r="O51" s="65" t="s">
        <v>516</v>
      </c>
      <c r="P51" s="48"/>
      <c r="Q51" s="48"/>
      <c r="R51" s="48"/>
      <c r="S51" s="48"/>
      <c r="T51" s="48"/>
      <c r="U51" s="48"/>
    </row>
    <row r="52" spans="1:21" ht="30.75" customHeight="1" x14ac:dyDescent="0.2">
      <c r="A52" s="48"/>
      <c r="B52" s="1159" t="s">
        <v>19</v>
      </c>
      <c r="C52" s="1160"/>
      <c r="D52" s="66"/>
      <c r="E52" s="1157" t="s">
        <v>20</v>
      </c>
      <c r="F52" s="1157"/>
      <c r="G52" s="1157"/>
      <c r="H52" s="1157"/>
      <c r="I52" s="1157"/>
      <c r="J52" s="1158"/>
      <c r="K52" s="63">
        <v>657</v>
      </c>
      <c r="L52" s="64">
        <v>734</v>
      </c>
      <c r="M52" s="64">
        <v>703</v>
      </c>
      <c r="N52" s="64">
        <v>706</v>
      </c>
      <c r="O52" s="65">
        <v>640</v>
      </c>
      <c r="P52" s="48"/>
      <c r="Q52" s="48"/>
      <c r="R52" s="48"/>
      <c r="S52" s="48"/>
      <c r="T52" s="48"/>
      <c r="U52" s="48"/>
    </row>
    <row r="53" spans="1:21" ht="30.75" customHeight="1" thickBot="1" x14ac:dyDescent="0.25">
      <c r="A53" s="48"/>
      <c r="B53" s="1161" t="s">
        <v>21</v>
      </c>
      <c r="C53" s="1162"/>
      <c r="D53" s="67"/>
      <c r="E53" s="1163" t="s">
        <v>22</v>
      </c>
      <c r="F53" s="1163"/>
      <c r="G53" s="1163"/>
      <c r="H53" s="1163"/>
      <c r="I53" s="1163"/>
      <c r="J53" s="1164"/>
      <c r="K53" s="68">
        <v>-13</v>
      </c>
      <c r="L53" s="69">
        <v>-9</v>
      </c>
      <c r="M53" s="69">
        <v>-7</v>
      </c>
      <c r="N53" s="69">
        <v>11</v>
      </c>
      <c r="O53" s="70">
        <v>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65" t="s">
        <v>25</v>
      </c>
      <c r="C57" s="1166"/>
      <c r="D57" s="1169" t="s">
        <v>26</v>
      </c>
      <c r="E57" s="1170"/>
      <c r="F57" s="1170"/>
      <c r="G57" s="1170"/>
      <c r="H57" s="1170"/>
      <c r="I57" s="1170"/>
      <c r="J57" s="1171"/>
      <c r="K57" s="83"/>
      <c r="L57" s="84"/>
      <c r="M57" s="84"/>
      <c r="N57" s="84"/>
      <c r="O57" s="85"/>
    </row>
    <row r="58" spans="1:21" ht="31.5" customHeight="1" thickBot="1" x14ac:dyDescent="0.25">
      <c r="B58" s="1167"/>
      <c r="C58" s="1168"/>
      <c r="D58" s="1172" t="s">
        <v>27</v>
      </c>
      <c r="E58" s="1173"/>
      <c r="F58" s="1173"/>
      <c r="G58" s="1173"/>
      <c r="H58" s="1173"/>
      <c r="I58" s="1173"/>
      <c r="J58" s="117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N97E5oPnMlTakJKfOfL+OMDTfRg9eAtTxP+dl/lYgLvtdIC6KtiG1N2rBHgdd3Gcu53LsA88cgdIk8lyFiL/Q==" saltValue="sACi52VpfDLuQsamDzy6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5"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175" t="s">
        <v>30</v>
      </c>
      <c r="C41" s="1176"/>
      <c r="D41" s="102"/>
      <c r="E41" s="1181" t="s">
        <v>31</v>
      </c>
      <c r="F41" s="1181"/>
      <c r="G41" s="1181"/>
      <c r="H41" s="1182"/>
      <c r="I41" s="346">
        <v>3068</v>
      </c>
      <c r="J41" s="347">
        <v>3025</v>
      </c>
      <c r="K41" s="347">
        <v>2987</v>
      </c>
      <c r="L41" s="347">
        <v>3419</v>
      </c>
      <c r="M41" s="348">
        <v>3866</v>
      </c>
    </row>
    <row r="42" spans="2:13" ht="27.75" customHeight="1" x14ac:dyDescent="0.2">
      <c r="B42" s="1177"/>
      <c r="C42" s="1178"/>
      <c r="D42" s="103"/>
      <c r="E42" s="1183" t="s">
        <v>32</v>
      </c>
      <c r="F42" s="1183"/>
      <c r="G42" s="1183"/>
      <c r="H42" s="1184"/>
      <c r="I42" s="349" t="s">
        <v>516</v>
      </c>
      <c r="J42" s="350" t="s">
        <v>516</v>
      </c>
      <c r="K42" s="350" t="s">
        <v>516</v>
      </c>
      <c r="L42" s="350" t="s">
        <v>516</v>
      </c>
      <c r="M42" s="351" t="s">
        <v>516</v>
      </c>
    </row>
    <row r="43" spans="2:13" ht="27.75" customHeight="1" x14ac:dyDescent="0.2">
      <c r="B43" s="1177"/>
      <c r="C43" s="1178"/>
      <c r="D43" s="103"/>
      <c r="E43" s="1183" t="s">
        <v>33</v>
      </c>
      <c r="F43" s="1183"/>
      <c r="G43" s="1183"/>
      <c r="H43" s="1184"/>
      <c r="I43" s="349">
        <v>2490</v>
      </c>
      <c r="J43" s="350">
        <v>2269</v>
      </c>
      <c r="K43" s="350">
        <v>2021</v>
      </c>
      <c r="L43" s="350">
        <v>1795</v>
      </c>
      <c r="M43" s="351">
        <v>1594</v>
      </c>
    </row>
    <row r="44" spans="2:13" ht="27.75" customHeight="1" x14ac:dyDescent="0.2">
      <c r="B44" s="1177"/>
      <c r="C44" s="1178"/>
      <c r="D44" s="103"/>
      <c r="E44" s="1183" t="s">
        <v>34</v>
      </c>
      <c r="F44" s="1183"/>
      <c r="G44" s="1183"/>
      <c r="H44" s="1184"/>
      <c r="I44" s="349">
        <v>25</v>
      </c>
      <c r="J44" s="350">
        <v>1</v>
      </c>
      <c r="K44" s="350">
        <v>0</v>
      </c>
      <c r="L44" s="350">
        <v>0</v>
      </c>
      <c r="M44" s="351">
        <v>0</v>
      </c>
    </row>
    <row r="45" spans="2:13" ht="27.75" customHeight="1" x14ac:dyDescent="0.2">
      <c r="B45" s="1177"/>
      <c r="C45" s="1178"/>
      <c r="D45" s="103"/>
      <c r="E45" s="1183" t="s">
        <v>35</v>
      </c>
      <c r="F45" s="1183"/>
      <c r="G45" s="1183"/>
      <c r="H45" s="1184"/>
      <c r="I45" s="349">
        <v>515</v>
      </c>
      <c r="J45" s="350">
        <v>485</v>
      </c>
      <c r="K45" s="350">
        <v>541</v>
      </c>
      <c r="L45" s="350">
        <v>525</v>
      </c>
      <c r="M45" s="351">
        <v>545</v>
      </c>
    </row>
    <row r="46" spans="2:13" ht="27.75" customHeight="1" x14ac:dyDescent="0.2">
      <c r="B46" s="1177"/>
      <c r="C46" s="1178"/>
      <c r="D46" s="104"/>
      <c r="E46" s="1183" t="s">
        <v>36</v>
      </c>
      <c r="F46" s="1183"/>
      <c r="G46" s="1183"/>
      <c r="H46" s="1184"/>
      <c r="I46" s="349" t="s">
        <v>516</v>
      </c>
      <c r="J46" s="350" t="s">
        <v>516</v>
      </c>
      <c r="K46" s="350" t="s">
        <v>516</v>
      </c>
      <c r="L46" s="350" t="s">
        <v>516</v>
      </c>
      <c r="M46" s="351" t="s">
        <v>516</v>
      </c>
    </row>
    <row r="47" spans="2:13" ht="27.75" customHeight="1" x14ac:dyDescent="0.2">
      <c r="B47" s="1177"/>
      <c r="C47" s="1178"/>
      <c r="D47" s="105"/>
      <c r="E47" s="1185" t="s">
        <v>37</v>
      </c>
      <c r="F47" s="1186"/>
      <c r="G47" s="1186"/>
      <c r="H47" s="1187"/>
      <c r="I47" s="349" t="s">
        <v>516</v>
      </c>
      <c r="J47" s="350" t="s">
        <v>516</v>
      </c>
      <c r="K47" s="350" t="s">
        <v>516</v>
      </c>
      <c r="L47" s="350" t="s">
        <v>516</v>
      </c>
      <c r="M47" s="351" t="s">
        <v>516</v>
      </c>
    </row>
    <row r="48" spans="2:13" ht="27.75" customHeight="1" x14ac:dyDescent="0.2">
      <c r="B48" s="1177"/>
      <c r="C48" s="1178"/>
      <c r="D48" s="103"/>
      <c r="E48" s="1183" t="s">
        <v>38</v>
      </c>
      <c r="F48" s="1183"/>
      <c r="G48" s="1183"/>
      <c r="H48" s="1184"/>
      <c r="I48" s="349" t="s">
        <v>516</v>
      </c>
      <c r="J48" s="350" t="s">
        <v>516</v>
      </c>
      <c r="K48" s="350" t="s">
        <v>516</v>
      </c>
      <c r="L48" s="350" t="s">
        <v>516</v>
      </c>
      <c r="M48" s="351" t="s">
        <v>516</v>
      </c>
    </row>
    <row r="49" spans="2:13" ht="27.75" customHeight="1" x14ac:dyDescent="0.2">
      <c r="B49" s="1179"/>
      <c r="C49" s="1180"/>
      <c r="D49" s="103"/>
      <c r="E49" s="1183" t="s">
        <v>39</v>
      </c>
      <c r="F49" s="1183"/>
      <c r="G49" s="1183"/>
      <c r="H49" s="1184"/>
      <c r="I49" s="349" t="s">
        <v>516</v>
      </c>
      <c r="J49" s="350" t="s">
        <v>516</v>
      </c>
      <c r="K49" s="350" t="s">
        <v>516</v>
      </c>
      <c r="L49" s="350" t="s">
        <v>516</v>
      </c>
      <c r="M49" s="351" t="s">
        <v>516</v>
      </c>
    </row>
    <row r="50" spans="2:13" ht="27.75" customHeight="1" x14ac:dyDescent="0.2">
      <c r="B50" s="1188" t="s">
        <v>40</v>
      </c>
      <c r="C50" s="1189"/>
      <c r="D50" s="106"/>
      <c r="E50" s="1183" t="s">
        <v>41</v>
      </c>
      <c r="F50" s="1183"/>
      <c r="G50" s="1183"/>
      <c r="H50" s="1184"/>
      <c r="I50" s="349">
        <v>5777</v>
      </c>
      <c r="J50" s="350">
        <v>5851</v>
      </c>
      <c r="K50" s="350">
        <v>6125</v>
      </c>
      <c r="L50" s="350">
        <v>6283</v>
      </c>
      <c r="M50" s="351">
        <v>6690</v>
      </c>
    </row>
    <row r="51" spans="2:13" ht="27.75" customHeight="1" x14ac:dyDescent="0.2">
      <c r="B51" s="1177"/>
      <c r="C51" s="1178"/>
      <c r="D51" s="103"/>
      <c r="E51" s="1183" t="s">
        <v>42</v>
      </c>
      <c r="F51" s="1183"/>
      <c r="G51" s="1183"/>
      <c r="H51" s="1184"/>
      <c r="I51" s="349" t="s">
        <v>516</v>
      </c>
      <c r="J51" s="350" t="s">
        <v>516</v>
      </c>
      <c r="K51" s="350" t="s">
        <v>516</v>
      </c>
      <c r="L51" s="350" t="s">
        <v>516</v>
      </c>
      <c r="M51" s="351" t="s">
        <v>516</v>
      </c>
    </row>
    <row r="52" spans="2:13" ht="27.75" customHeight="1" x14ac:dyDescent="0.2">
      <c r="B52" s="1179"/>
      <c r="C52" s="1180"/>
      <c r="D52" s="103"/>
      <c r="E52" s="1183" t="s">
        <v>43</v>
      </c>
      <c r="F52" s="1183"/>
      <c r="G52" s="1183"/>
      <c r="H52" s="1184"/>
      <c r="I52" s="349">
        <v>5644</v>
      </c>
      <c r="J52" s="350">
        <v>5213</v>
      </c>
      <c r="K52" s="350">
        <v>4192</v>
      </c>
      <c r="L52" s="350">
        <v>4309</v>
      </c>
      <c r="M52" s="351">
        <v>4509</v>
      </c>
    </row>
    <row r="53" spans="2:13" ht="27.75" customHeight="1" thickBot="1" x14ac:dyDescent="0.25">
      <c r="B53" s="1190" t="s">
        <v>44</v>
      </c>
      <c r="C53" s="1191"/>
      <c r="D53" s="107"/>
      <c r="E53" s="1192" t="s">
        <v>45</v>
      </c>
      <c r="F53" s="1192"/>
      <c r="G53" s="1192"/>
      <c r="H53" s="1193"/>
      <c r="I53" s="352">
        <v>-5322</v>
      </c>
      <c r="J53" s="353">
        <v>-5285</v>
      </c>
      <c r="K53" s="353">
        <v>-4769</v>
      </c>
      <c r="L53" s="353">
        <v>-4852</v>
      </c>
      <c r="M53" s="354">
        <v>-5192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1fHVLkNektoISyiNMmHt0OQTNe/beN8TXEqOCTbzZt8Ze8ARZLVbhltSVKvk75CJNV9S1mXr/3IClBYXNXYF8Q==" saltValue="QDwGf1NhcJFjrEun0t/W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560</v>
      </c>
      <c r="G54" s="116" t="s">
        <v>561</v>
      </c>
      <c r="H54" s="117" t="s">
        <v>562</v>
      </c>
    </row>
    <row r="55" spans="2:8" ht="52.5" customHeight="1" x14ac:dyDescent="0.2">
      <c r="B55" s="118"/>
      <c r="C55" s="1202" t="s">
        <v>48</v>
      </c>
      <c r="D55" s="1202"/>
      <c r="E55" s="1203"/>
      <c r="F55" s="119">
        <v>1681</v>
      </c>
      <c r="G55" s="119">
        <v>1681</v>
      </c>
      <c r="H55" s="120">
        <v>1682</v>
      </c>
    </row>
    <row r="56" spans="2:8" ht="52.5" customHeight="1" x14ac:dyDescent="0.2">
      <c r="B56" s="121"/>
      <c r="C56" s="1204" t="s">
        <v>49</v>
      </c>
      <c r="D56" s="1204"/>
      <c r="E56" s="1205"/>
      <c r="F56" s="122">
        <v>248</v>
      </c>
      <c r="G56" s="122">
        <v>248</v>
      </c>
      <c r="H56" s="123">
        <v>248</v>
      </c>
    </row>
    <row r="57" spans="2:8" ht="53.25" customHeight="1" x14ac:dyDescent="0.2">
      <c r="B57" s="121"/>
      <c r="C57" s="1206" t="s">
        <v>50</v>
      </c>
      <c r="D57" s="1206"/>
      <c r="E57" s="1207"/>
      <c r="F57" s="124">
        <v>3729</v>
      </c>
      <c r="G57" s="124">
        <v>3896</v>
      </c>
      <c r="H57" s="125">
        <v>4286</v>
      </c>
    </row>
    <row r="58" spans="2:8" ht="45.75" customHeight="1" x14ac:dyDescent="0.2">
      <c r="B58" s="126"/>
      <c r="C58" s="1194" t="s">
        <v>582</v>
      </c>
      <c r="D58" s="1195"/>
      <c r="E58" s="1196"/>
      <c r="F58" s="127">
        <v>375</v>
      </c>
      <c r="G58" s="127">
        <v>585</v>
      </c>
      <c r="H58" s="128">
        <v>1003</v>
      </c>
    </row>
    <row r="59" spans="2:8" ht="45.75" customHeight="1" x14ac:dyDescent="0.2">
      <c r="B59" s="126"/>
      <c r="C59" s="1194" t="s">
        <v>583</v>
      </c>
      <c r="D59" s="1195"/>
      <c r="E59" s="1196"/>
      <c r="F59" s="127">
        <v>852</v>
      </c>
      <c r="G59" s="127">
        <v>763</v>
      </c>
      <c r="H59" s="128">
        <v>699</v>
      </c>
    </row>
    <row r="60" spans="2:8" ht="45.75" customHeight="1" x14ac:dyDescent="0.2">
      <c r="B60" s="126"/>
      <c r="C60" s="1194" t="s">
        <v>584</v>
      </c>
      <c r="D60" s="1195"/>
      <c r="E60" s="1196"/>
      <c r="F60" s="127">
        <v>512</v>
      </c>
      <c r="G60" s="127">
        <v>513</v>
      </c>
      <c r="H60" s="128">
        <v>512</v>
      </c>
    </row>
    <row r="61" spans="2:8" ht="45.75" customHeight="1" x14ac:dyDescent="0.2">
      <c r="B61" s="126"/>
      <c r="C61" s="1194" t="s">
        <v>585</v>
      </c>
      <c r="D61" s="1195"/>
      <c r="E61" s="1196"/>
      <c r="F61" s="127">
        <v>411</v>
      </c>
      <c r="G61" s="127">
        <v>411</v>
      </c>
      <c r="H61" s="128">
        <v>411</v>
      </c>
    </row>
    <row r="62" spans="2:8" ht="45.75" customHeight="1" thickBot="1" x14ac:dyDescent="0.25">
      <c r="B62" s="129"/>
      <c r="C62" s="1197" t="s">
        <v>586</v>
      </c>
      <c r="D62" s="1198"/>
      <c r="E62" s="1199"/>
      <c r="F62" s="130">
        <v>370</v>
      </c>
      <c r="G62" s="130">
        <v>370</v>
      </c>
      <c r="H62" s="131">
        <v>370</v>
      </c>
    </row>
    <row r="63" spans="2:8" ht="52.5" customHeight="1" thickBot="1" x14ac:dyDescent="0.25">
      <c r="B63" s="132"/>
      <c r="C63" s="1200" t="s">
        <v>51</v>
      </c>
      <c r="D63" s="1200"/>
      <c r="E63" s="1201"/>
      <c r="F63" s="133">
        <v>5658</v>
      </c>
      <c r="G63" s="133">
        <v>5826</v>
      </c>
      <c r="H63" s="134">
        <v>6216</v>
      </c>
    </row>
    <row r="64" spans="2:8" ht="13.2" x14ac:dyDescent="0.2"/>
  </sheetData>
  <sheetProtection algorithmName="SHA-512" hashValue="IJnGA8ZXTlAxl3eIqdWg/qHzKwkGVbnQiMXmLHpzMqsOyOqQNqfeHgZIAvhCCKwQ5bMgSQAYtODMh/O668o14w==" saltValue="Pk/O/0J4tQSC/cu/o3z4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8891E-B114-450D-B8FF-5D5853A56184}">
  <sheetPr>
    <pageSetUpPr fitToPage="1"/>
  </sheetPr>
  <dimension ref="A1:DE85"/>
  <sheetViews>
    <sheetView showGridLines="0" tabSelected="1" zoomScaleNormal="100" zoomScaleSheetLayoutView="55" workbookViewId="0"/>
  </sheetViews>
  <sheetFormatPr defaultColWidth="0" defaultRowHeight="13.5" customHeight="1" zeroHeight="1" x14ac:dyDescent="0.2"/>
  <cols>
    <col min="1" max="1" width="6.33203125" style="1210" customWidth="1"/>
    <col min="2" max="107" width="2.44140625" style="1210" customWidth="1"/>
    <col min="108" max="108" width="6.109375" style="1217" customWidth="1"/>
    <col min="109" max="109" width="5.88671875" style="1216" customWidth="1"/>
    <col min="110" max="16384" width="8.6640625" style="1210" hidden="1"/>
  </cols>
  <sheetData>
    <row r="1" spans="1:109" ht="42.75" customHeight="1" x14ac:dyDescent="0.2">
      <c r="A1" s="1208"/>
      <c r="B1" s="1209"/>
      <c r="DD1" s="1210"/>
      <c r="DE1" s="1210"/>
    </row>
    <row r="2" spans="1:109" ht="25.5" customHeight="1" x14ac:dyDescent="0.2">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2">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ht="13.2" x14ac:dyDescent="0.2">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ht="13.2" x14ac:dyDescent="0.2">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ht="13.2" x14ac:dyDescent="0.2">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ht="13.2" x14ac:dyDescent="0.2">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ht="13.2" x14ac:dyDescent="0.2">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ht="13.2" x14ac:dyDescent="0.2">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ht="13.2" x14ac:dyDescent="0.2">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ht="13.2" x14ac:dyDescent="0.2">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ht="13.2" x14ac:dyDescent="0.2">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ht="13.2" x14ac:dyDescent="0.2">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ht="13.2" x14ac:dyDescent="0.2">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ht="13.2" x14ac:dyDescent="0.2">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ht="13.2" x14ac:dyDescent="0.2">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ht="13.2" x14ac:dyDescent="0.2">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ht="13.2" x14ac:dyDescent="0.2">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ht="13.2" x14ac:dyDescent="0.2">
      <c r="DD19" s="1210"/>
      <c r="DE19" s="1210"/>
    </row>
    <row r="20" spans="1:109" ht="13.2" x14ac:dyDescent="0.2">
      <c r="DD20" s="1210"/>
      <c r="DE20" s="1210"/>
    </row>
    <row r="21" spans="1:109" ht="17.25" customHeight="1" x14ac:dyDescent="0.2">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2">
      <c r="B22" s="1216"/>
    </row>
    <row r="23" spans="1:109" ht="13.2" x14ac:dyDescent="0.2">
      <c r="B23" s="1216"/>
    </row>
    <row r="24" spans="1:109" ht="13.2" x14ac:dyDescent="0.2">
      <c r="B24" s="1216"/>
    </row>
    <row r="25" spans="1:109" ht="13.2" x14ac:dyDescent="0.2">
      <c r="B25" s="1216"/>
    </row>
    <row r="26" spans="1:109" ht="13.2" x14ac:dyDescent="0.2">
      <c r="B26" s="1216"/>
    </row>
    <row r="27" spans="1:109" ht="13.2" x14ac:dyDescent="0.2">
      <c r="B27" s="1216"/>
    </row>
    <row r="28" spans="1:109" ht="13.2" x14ac:dyDescent="0.2">
      <c r="B28" s="1216"/>
    </row>
    <row r="29" spans="1:109" ht="13.2" x14ac:dyDescent="0.2">
      <c r="B29" s="1216"/>
    </row>
    <row r="30" spans="1:109" ht="13.2" x14ac:dyDescent="0.2">
      <c r="B30" s="1216"/>
    </row>
    <row r="31" spans="1:109" ht="13.2" x14ac:dyDescent="0.2">
      <c r="B31" s="1216"/>
    </row>
    <row r="32" spans="1:109" ht="13.2" x14ac:dyDescent="0.2">
      <c r="B32" s="1216"/>
    </row>
    <row r="33" spans="2:109" ht="13.2" x14ac:dyDescent="0.2">
      <c r="B33" s="1216"/>
    </row>
    <row r="34" spans="2:109" ht="13.2" x14ac:dyDescent="0.2">
      <c r="B34" s="1216"/>
    </row>
    <row r="35" spans="2:109" ht="13.2" x14ac:dyDescent="0.2">
      <c r="B35" s="1216"/>
    </row>
    <row r="36" spans="2:109" ht="13.2" x14ac:dyDescent="0.2">
      <c r="B36" s="1216"/>
    </row>
    <row r="37" spans="2:109" ht="13.2" x14ac:dyDescent="0.2">
      <c r="B37" s="1216"/>
    </row>
    <row r="38" spans="2:109" ht="13.2" x14ac:dyDescent="0.2">
      <c r="B38" s="1216"/>
    </row>
    <row r="39" spans="2:109" ht="13.2" x14ac:dyDescent="0.2">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ht="13.2" x14ac:dyDescent="0.2">
      <c r="B40" s="1221"/>
      <c r="DD40" s="1221"/>
      <c r="DE40" s="1210"/>
    </row>
    <row r="41" spans="2:109" ht="16.2" x14ac:dyDescent="0.2">
      <c r="B41" s="1222" t="s">
        <v>601</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ht="13.2" x14ac:dyDescent="0.2">
      <c r="B42" s="1216"/>
      <c r="G42" s="1223"/>
      <c r="I42" s="1224"/>
      <c r="J42" s="1224"/>
      <c r="K42" s="1224"/>
      <c r="AM42" s="1223"/>
      <c r="AN42" s="1223" t="s">
        <v>602</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2">
      <c r="B43" s="1216"/>
      <c r="AN43" s="1225" t="s">
        <v>610</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ht="13.2" x14ac:dyDescent="0.2">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ht="13.2" x14ac:dyDescent="0.2">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ht="13.2" x14ac:dyDescent="0.2">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ht="13.2" x14ac:dyDescent="0.2">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ht="13.2" x14ac:dyDescent="0.2">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ht="13.2" x14ac:dyDescent="0.2">
      <c r="B49" s="1216"/>
      <c r="AN49" s="1210" t="s">
        <v>603</v>
      </c>
    </row>
    <row r="50" spans="1:109" ht="13.2" x14ac:dyDescent="0.2">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558</v>
      </c>
      <c r="BQ50" s="1241"/>
      <c r="BR50" s="1241"/>
      <c r="BS50" s="1241"/>
      <c r="BT50" s="1241"/>
      <c r="BU50" s="1241"/>
      <c r="BV50" s="1241"/>
      <c r="BW50" s="1241"/>
      <c r="BX50" s="1241" t="s">
        <v>559</v>
      </c>
      <c r="BY50" s="1241"/>
      <c r="BZ50" s="1241"/>
      <c r="CA50" s="1241"/>
      <c r="CB50" s="1241"/>
      <c r="CC50" s="1241"/>
      <c r="CD50" s="1241"/>
      <c r="CE50" s="1241"/>
      <c r="CF50" s="1241" t="s">
        <v>560</v>
      </c>
      <c r="CG50" s="1241"/>
      <c r="CH50" s="1241"/>
      <c r="CI50" s="1241"/>
      <c r="CJ50" s="1241"/>
      <c r="CK50" s="1241"/>
      <c r="CL50" s="1241"/>
      <c r="CM50" s="1241"/>
      <c r="CN50" s="1241" t="s">
        <v>561</v>
      </c>
      <c r="CO50" s="1241"/>
      <c r="CP50" s="1241"/>
      <c r="CQ50" s="1241"/>
      <c r="CR50" s="1241"/>
      <c r="CS50" s="1241"/>
      <c r="CT50" s="1241"/>
      <c r="CU50" s="1241"/>
      <c r="CV50" s="1241" t="s">
        <v>562</v>
      </c>
      <c r="CW50" s="1241"/>
      <c r="CX50" s="1241"/>
      <c r="CY50" s="1241"/>
      <c r="CZ50" s="1241"/>
      <c r="DA50" s="1241"/>
      <c r="DB50" s="1241"/>
      <c r="DC50" s="1241"/>
    </row>
    <row r="51" spans="1:109" ht="13.5" customHeight="1" x14ac:dyDescent="0.2">
      <c r="B51" s="1216"/>
      <c r="G51" s="1242"/>
      <c r="H51" s="1242"/>
      <c r="I51" s="1243"/>
      <c r="J51" s="1243"/>
      <c r="K51" s="1244"/>
      <c r="L51" s="1244"/>
      <c r="M51" s="1244"/>
      <c r="N51" s="1244"/>
      <c r="AM51" s="1234"/>
      <c r="AN51" s="1245" t="s">
        <v>604</v>
      </c>
      <c r="AO51" s="1245"/>
      <c r="AP51" s="1245"/>
      <c r="AQ51" s="1245"/>
      <c r="AR51" s="1245"/>
      <c r="AS51" s="1245"/>
      <c r="AT51" s="1245"/>
      <c r="AU51" s="1245"/>
      <c r="AV51" s="1245"/>
      <c r="AW51" s="1245"/>
      <c r="AX51" s="1245"/>
      <c r="AY51" s="1245"/>
      <c r="AZ51" s="1245"/>
      <c r="BA51" s="1245"/>
      <c r="BB51" s="1245" t="s">
        <v>605</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2" x14ac:dyDescent="0.2">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606</v>
      </c>
      <c r="BC53" s="1245"/>
      <c r="BD53" s="1245"/>
      <c r="BE53" s="1245"/>
      <c r="BF53" s="1245"/>
      <c r="BG53" s="1245"/>
      <c r="BH53" s="1245"/>
      <c r="BI53" s="1245"/>
      <c r="BJ53" s="1245"/>
      <c r="BK53" s="1245"/>
      <c r="BL53" s="1245"/>
      <c r="BM53" s="1245"/>
      <c r="BN53" s="1245"/>
      <c r="BO53" s="1245"/>
      <c r="BP53" s="1246">
        <v>55.6</v>
      </c>
      <c r="BQ53" s="1246"/>
      <c r="BR53" s="1246"/>
      <c r="BS53" s="1246"/>
      <c r="BT53" s="1246"/>
      <c r="BU53" s="1246"/>
      <c r="BV53" s="1246"/>
      <c r="BW53" s="1246"/>
      <c r="BX53" s="1246">
        <v>57.8</v>
      </c>
      <c r="BY53" s="1246"/>
      <c r="BZ53" s="1246"/>
      <c r="CA53" s="1246"/>
      <c r="CB53" s="1246"/>
      <c r="CC53" s="1246"/>
      <c r="CD53" s="1246"/>
      <c r="CE53" s="1246"/>
      <c r="CF53" s="1246">
        <v>59.2</v>
      </c>
      <c r="CG53" s="1246"/>
      <c r="CH53" s="1246"/>
      <c r="CI53" s="1246"/>
      <c r="CJ53" s="1246"/>
      <c r="CK53" s="1246"/>
      <c r="CL53" s="1246"/>
      <c r="CM53" s="1246"/>
      <c r="CN53" s="1246">
        <v>61</v>
      </c>
      <c r="CO53" s="1246"/>
      <c r="CP53" s="1246"/>
      <c r="CQ53" s="1246"/>
      <c r="CR53" s="1246"/>
      <c r="CS53" s="1246"/>
      <c r="CT53" s="1246"/>
      <c r="CU53" s="1246"/>
      <c r="CV53" s="1246">
        <v>62.6</v>
      </c>
      <c r="CW53" s="1246"/>
      <c r="CX53" s="1246"/>
      <c r="CY53" s="1246"/>
      <c r="CZ53" s="1246"/>
      <c r="DA53" s="1246"/>
      <c r="DB53" s="1246"/>
      <c r="DC53" s="1246"/>
    </row>
    <row r="54" spans="1:109" ht="13.2" x14ac:dyDescent="0.2">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1224"/>
      <c r="B55" s="1216"/>
      <c r="G55" s="1235"/>
      <c r="H55" s="1235"/>
      <c r="I55" s="1235"/>
      <c r="J55" s="1235"/>
      <c r="K55" s="1244"/>
      <c r="L55" s="1244"/>
      <c r="M55" s="1244"/>
      <c r="N55" s="1244"/>
      <c r="AN55" s="1241" t="s">
        <v>607</v>
      </c>
      <c r="AO55" s="1241"/>
      <c r="AP55" s="1241"/>
      <c r="AQ55" s="1241"/>
      <c r="AR55" s="1241"/>
      <c r="AS55" s="1241"/>
      <c r="AT55" s="1241"/>
      <c r="AU55" s="1241"/>
      <c r="AV55" s="1241"/>
      <c r="AW55" s="1241"/>
      <c r="AX55" s="1241"/>
      <c r="AY55" s="1241"/>
      <c r="AZ55" s="1241"/>
      <c r="BA55" s="1241"/>
      <c r="BB55" s="1245" t="s">
        <v>605</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2" x14ac:dyDescent="0.2">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ht="13.2" x14ac:dyDescent="0.2">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606</v>
      </c>
      <c r="BC57" s="1245"/>
      <c r="BD57" s="1245"/>
      <c r="BE57" s="1245"/>
      <c r="BF57" s="1245"/>
      <c r="BG57" s="1245"/>
      <c r="BH57" s="1245"/>
      <c r="BI57" s="1245"/>
      <c r="BJ57" s="1245"/>
      <c r="BK57" s="1245"/>
      <c r="BL57" s="1245"/>
      <c r="BM57" s="1245"/>
      <c r="BN57" s="1245"/>
      <c r="BO57" s="1245"/>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62.3</v>
      </c>
      <c r="CW57" s="1246"/>
      <c r="CX57" s="1246"/>
      <c r="CY57" s="1246"/>
      <c r="CZ57" s="1246"/>
      <c r="DA57" s="1246"/>
      <c r="DB57" s="1246"/>
      <c r="DC57" s="1246"/>
      <c r="DD57" s="1249"/>
      <c r="DE57" s="1247"/>
    </row>
    <row r="58" spans="1:109" s="1224" customFormat="1" ht="13.2" x14ac:dyDescent="0.2">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ht="13.2" x14ac:dyDescent="0.2">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ht="13.2" x14ac:dyDescent="0.2">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ht="13.2" x14ac:dyDescent="0.2">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ht="13.2" x14ac:dyDescent="0.2">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6.2" x14ac:dyDescent="0.2">
      <c r="B63" s="1255" t="s">
        <v>608</v>
      </c>
    </row>
    <row r="64" spans="1:109" ht="13.2" x14ac:dyDescent="0.2">
      <c r="B64" s="1216"/>
      <c r="G64" s="1223"/>
      <c r="I64" s="1256"/>
      <c r="J64" s="1256"/>
      <c r="K64" s="1256"/>
      <c r="L64" s="1256"/>
      <c r="M64" s="1256"/>
      <c r="N64" s="1257"/>
      <c r="AM64" s="1223"/>
      <c r="AN64" s="1223" t="s">
        <v>602</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9" s="1217" customFormat="1" ht="13.2" x14ac:dyDescent="0.2">
      <c r="B65" s="1216"/>
      <c r="C65" s="1210"/>
      <c r="D65" s="1210"/>
      <c r="E65" s="1210"/>
      <c r="F65" s="1210"/>
      <c r="G65" s="1210"/>
      <c r="H65" s="1210"/>
      <c r="I65" s="1210"/>
      <c r="J65" s="1210"/>
      <c r="K65" s="1210"/>
      <c r="L65" s="1210"/>
      <c r="M65" s="1210"/>
      <c r="N65" s="1210"/>
      <c r="O65" s="1210"/>
      <c r="P65" s="1210"/>
      <c r="Q65" s="1210"/>
      <c r="R65" s="1210"/>
      <c r="S65" s="1210"/>
      <c r="T65" s="1210"/>
      <c r="U65" s="1210"/>
      <c r="V65" s="1210"/>
      <c r="W65" s="1210"/>
      <c r="X65" s="1210"/>
      <c r="Y65" s="1210"/>
      <c r="Z65" s="1210"/>
      <c r="AA65" s="1210"/>
      <c r="AB65" s="1210"/>
      <c r="AC65" s="1210"/>
      <c r="AD65" s="1210"/>
      <c r="AE65" s="1210"/>
      <c r="AF65" s="1210"/>
      <c r="AG65" s="1210"/>
      <c r="AH65" s="1210"/>
      <c r="AI65" s="1210"/>
      <c r="AJ65" s="1210"/>
      <c r="AK65" s="1210"/>
      <c r="AL65" s="1210"/>
      <c r="AM65" s="1210"/>
      <c r="AN65" s="1225" t="s">
        <v>611</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c r="DE65" s="1216"/>
    </row>
    <row r="66" spans="2:109" s="1217" customFormat="1" ht="13.2" x14ac:dyDescent="0.2">
      <c r="B66" s="1216"/>
      <c r="C66" s="1210"/>
      <c r="D66" s="1210"/>
      <c r="E66" s="1210"/>
      <c r="F66" s="1210"/>
      <c r="G66" s="1210"/>
      <c r="H66" s="1210"/>
      <c r="I66" s="1210"/>
      <c r="J66" s="1210"/>
      <c r="K66" s="1210"/>
      <c r="L66" s="1210"/>
      <c r="M66" s="1210"/>
      <c r="N66" s="1210"/>
      <c r="O66" s="1210"/>
      <c r="P66" s="1210"/>
      <c r="Q66" s="1210"/>
      <c r="R66" s="1210"/>
      <c r="S66" s="1210"/>
      <c r="T66" s="1210"/>
      <c r="U66" s="1210"/>
      <c r="V66" s="1210"/>
      <c r="W66" s="1210"/>
      <c r="X66" s="1210"/>
      <c r="Y66" s="1210"/>
      <c r="Z66" s="1210"/>
      <c r="AA66" s="1210"/>
      <c r="AB66" s="1210"/>
      <c r="AC66" s="1210"/>
      <c r="AD66" s="1210"/>
      <c r="AE66" s="1210"/>
      <c r="AF66" s="1210"/>
      <c r="AG66" s="1210"/>
      <c r="AH66" s="1210"/>
      <c r="AI66" s="1210"/>
      <c r="AJ66" s="1210"/>
      <c r="AK66" s="1210"/>
      <c r="AL66" s="1210"/>
      <c r="AM66" s="1210"/>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c r="DE66" s="1216"/>
    </row>
    <row r="67" spans="2:109" s="1217" customFormat="1" ht="13.2" x14ac:dyDescent="0.2">
      <c r="B67" s="1216"/>
      <c r="C67" s="1210"/>
      <c r="D67" s="1210"/>
      <c r="E67" s="1210"/>
      <c r="F67" s="1210"/>
      <c r="G67" s="1210"/>
      <c r="H67" s="1210"/>
      <c r="I67" s="1210"/>
      <c r="J67" s="1210"/>
      <c r="K67" s="1210"/>
      <c r="L67" s="1210"/>
      <c r="M67" s="1210"/>
      <c r="N67" s="1210"/>
      <c r="O67" s="1210"/>
      <c r="P67" s="1210"/>
      <c r="Q67" s="1210"/>
      <c r="R67" s="1210"/>
      <c r="S67" s="1210"/>
      <c r="T67" s="1210"/>
      <c r="U67" s="1210"/>
      <c r="V67" s="1210"/>
      <c r="W67" s="1210"/>
      <c r="X67" s="1210"/>
      <c r="Y67" s="1210"/>
      <c r="Z67" s="1210"/>
      <c r="AA67" s="1210"/>
      <c r="AB67" s="1210"/>
      <c r="AC67" s="1210"/>
      <c r="AD67" s="1210"/>
      <c r="AE67" s="1210"/>
      <c r="AF67" s="1210"/>
      <c r="AG67" s="1210"/>
      <c r="AH67" s="1210"/>
      <c r="AI67" s="1210"/>
      <c r="AJ67" s="1210"/>
      <c r="AK67" s="1210"/>
      <c r="AL67" s="1210"/>
      <c r="AM67" s="1210"/>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c r="DE67" s="1216"/>
    </row>
    <row r="68" spans="2:109" s="1217" customFormat="1" ht="13.2" x14ac:dyDescent="0.2">
      <c r="B68" s="1216"/>
      <c r="C68" s="1210"/>
      <c r="D68" s="1210"/>
      <c r="E68" s="1210"/>
      <c r="F68" s="1210"/>
      <c r="G68" s="1210"/>
      <c r="H68" s="1210"/>
      <c r="I68" s="1210"/>
      <c r="J68" s="1210"/>
      <c r="K68" s="1210"/>
      <c r="L68" s="1210"/>
      <c r="M68" s="1210"/>
      <c r="N68" s="1210"/>
      <c r="O68" s="1210"/>
      <c r="P68" s="1210"/>
      <c r="Q68" s="1210"/>
      <c r="R68" s="1210"/>
      <c r="S68" s="1210"/>
      <c r="T68" s="1210"/>
      <c r="U68" s="1210"/>
      <c r="V68" s="1210"/>
      <c r="W68" s="1210"/>
      <c r="X68" s="1210"/>
      <c r="Y68" s="1210"/>
      <c r="Z68" s="1210"/>
      <c r="AA68" s="1210"/>
      <c r="AB68" s="1210"/>
      <c r="AC68" s="1210"/>
      <c r="AD68" s="1210"/>
      <c r="AE68" s="1210"/>
      <c r="AF68" s="1210"/>
      <c r="AG68" s="1210"/>
      <c r="AH68" s="1210"/>
      <c r="AI68" s="1210"/>
      <c r="AJ68" s="1210"/>
      <c r="AK68" s="1210"/>
      <c r="AL68" s="1210"/>
      <c r="AM68" s="1210"/>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c r="DE68" s="1216"/>
    </row>
    <row r="69" spans="2:109" s="1217" customFormat="1" ht="13.2" x14ac:dyDescent="0.2">
      <c r="B69" s="1216"/>
      <c r="C69" s="1210"/>
      <c r="D69" s="1210"/>
      <c r="E69" s="1210"/>
      <c r="F69" s="1210"/>
      <c r="G69" s="1210"/>
      <c r="H69" s="1210"/>
      <c r="I69" s="1210"/>
      <c r="J69" s="1210"/>
      <c r="K69" s="1210"/>
      <c r="L69" s="1210"/>
      <c r="M69" s="1210"/>
      <c r="N69" s="1210"/>
      <c r="O69" s="1210"/>
      <c r="P69" s="1210"/>
      <c r="Q69" s="1210"/>
      <c r="R69" s="1210"/>
      <c r="S69" s="1210"/>
      <c r="T69" s="1210"/>
      <c r="U69" s="1210"/>
      <c r="V69" s="1210"/>
      <c r="W69" s="1210"/>
      <c r="X69" s="1210"/>
      <c r="Y69" s="1210"/>
      <c r="Z69" s="1210"/>
      <c r="AA69" s="1210"/>
      <c r="AB69" s="1210"/>
      <c r="AC69" s="1210"/>
      <c r="AD69" s="1210"/>
      <c r="AE69" s="1210"/>
      <c r="AF69" s="1210"/>
      <c r="AG69" s="1210"/>
      <c r="AH69" s="1210"/>
      <c r="AI69" s="1210"/>
      <c r="AJ69" s="1210"/>
      <c r="AK69" s="1210"/>
      <c r="AL69" s="1210"/>
      <c r="AM69" s="1210"/>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c r="DE69" s="1216"/>
    </row>
    <row r="70" spans="2:109" s="1217" customFormat="1" ht="13.2" x14ac:dyDescent="0.2">
      <c r="B70" s="1216"/>
      <c r="C70" s="1210"/>
      <c r="D70" s="1210"/>
      <c r="E70" s="1210"/>
      <c r="F70" s="1210"/>
      <c r="G70" s="1210"/>
      <c r="H70" s="1258"/>
      <c r="I70" s="1258"/>
      <c r="J70" s="1259"/>
      <c r="K70" s="1259"/>
      <c r="L70" s="1260"/>
      <c r="M70" s="1259"/>
      <c r="N70" s="1260"/>
      <c r="O70" s="1210"/>
      <c r="P70" s="1210"/>
      <c r="Q70" s="1210"/>
      <c r="R70" s="1210"/>
      <c r="S70" s="1210"/>
      <c r="T70" s="1210"/>
      <c r="U70" s="1210"/>
      <c r="V70" s="1210"/>
      <c r="W70" s="1210"/>
      <c r="X70" s="1210"/>
      <c r="Y70" s="1210"/>
      <c r="Z70" s="1210"/>
      <c r="AA70" s="1210"/>
      <c r="AB70" s="1210"/>
      <c r="AC70" s="1210"/>
      <c r="AD70" s="1210"/>
      <c r="AE70" s="1210"/>
      <c r="AF70" s="1210"/>
      <c r="AG70" s="1210"/>
      <c r="AH70" s="1210"/>
      <c r="AI70" s="1210"/>
      <c r="AJ70" s="1210"/>
      <c r="AK70" s="1210"/>
      <c r="AL70" s="1210"/>
      <c r="AM70" s="1210"/>
      <c r="AN70" s="1234"/>
      <c r="AO70" s="1234"/>
      <c r="AP70" s="1234"/>
      <c r="AQ70" s="1210"/>
      <c r="AR70" s="1210"/>
      <c r="AS70" s="1210"/>
      <c r="AT70" s="1210"/>
      <c r="AU70" s="1210"/>
      <c r="AV70" s="1210"/>
      <c r="AW70" s="1210"/>
      <c r="AX70" s="1210"/>
      <c r="AY70" s="1210"/>
      <c r="AZ70" s="1234"/>
      <c r="BA70" s="1234"/>
      <c r="BB70" s="1234"/>
      <c r="BC70" s="1210"/>
      <c r="BD70" s="1210"/>
      <c r="BE70" s="1210"/>
      <c r="BF70" s="1210"/>
      <c r="BG70" s="1210"/>
      <c r="BH70" s="1210"/>
      <c r="BI70" s="1210"/>
      <c r="BJ70" s="1210"/>
      <c r="BK70" s="1210"/>
      <c r="BL70" s="1234"/>
      <c r="BM70" s="1234"/>
      <c r="BN70" s="1234"/>
      <c r="BO70" s="1210"/>
      <c r="BP70" s="1210"/>
      <c r="BQ70" s="1210"/>
      <c r="BR70" s="1210"/>
      <c r="BS70" s="1210"/>
      <c r="BT70" s="1210"/>
      <c r="BU70" s="1210"/>
      <c r="BV70" s="1210"/>
      <c r="BW70" s="1210"/>
      <c r="BX70" s="1234"/>
      <c r="BY70" s="1234"/>
      <c r="BZ70" s="1234"/>
      <c r="CA70" s="1210"/>
      <c r="CB70" s="1210"/>
      <c r="CC70" s="1210"/>
      <c r="CD70" s="1210"/>
      <c r="CE70" s="1210"/>
      <c r="CF70" s="1210"/>
      <c r="CG70" s="1210"/>
      <c r="CH70" s="1210"/>
      <c r="CI70" s="1210"/>
      <c r="CJ70" s="1234"/>
      <c r="CK70" s="1234"/>
      <c r="CL70" s="1234"/>
      <c r="CM70" s="1210"/>
      <c r="CN70" s="1210"/>
      <c r="CO70" s="1210"/>
      <c r="CP70" s="1210"/>
      <c r="CQ70" s="1210"/>
      <c r="CR70" s="1210"/>
      <c r="CS70" s="1210"/>
      <c r="CT70" s="1210"/>
      <c r="CU70" s="1210"/>
      <c r="CV70" s="1234"/>
      <c r="CW70" s="1234"/>
      <c r="CX70" s="1234"/>
      <c r="CY70" s="1210"/>
      <c r="CZ70" s="1210"/>
      <c r="DA70" s="1210"/>
      <c r="DB70" s="1210"/>
      <c r="DC70" s="1210"/>
      <c r="DE70" s="1216"/>
    </row>
    <row r="71" spans="2:109" s="1217" customFormat="1" ht="13.2" x14ac:dyDescent="0.2">
      <c r="B71" s="1216"/>
      <c r="C71" s="1210"/>
      <c r="D71" s="1210"/>
      <c r="E71" s="1210"/>
      <c r="F71" s="1210"/>
      <c r="G71" s="1261"/>
      <c r="H71" s="1210"/>
      <c r="I71" s="1262"/>
      <c r="J71" s="1259"/>
      <c r="K71" s="1259"/>
      <c r="L71" s="1260"/>
      <c r="M71" s="1259"/>
      <c r="N71" s="1260"/>
      <c r="O71" s="1210"/>
      <c r="P71" s="1210"/>
      <c r="Q71" s="1210"/>
      <c r="R71" s="1210"/>
      <c r="S71" s="1210"/>
      <c r="T71" s="1210"/>
      <c r="U71" s="1210"/>
      <c r="V71" s="1210"/>
      <c r="W71" s="1210"/>
      <c r="X71" s="1210"/>
      <c r="Y71" s="1210"/>
      <c r="Z71" s="1210"/>
      <c r="AA71" s="1210"/>
      <c r="AB71" s="1210"/>
      <c r="AC71" s="1210"/>
      <c r="AD71" s="1210"/>
      <c r="AE71" s="1210"/>
      <c r="AF71" s="1210"/>
      <c r="AG71" s="1210"/>
      <c r="AH71" s="1210"/>
      <c r="AI71" s="1210"/>
      <c r="AJ71" s="1210"/>
      <c r="AK71" s="1210"/>
      <c r="AL71" s="1210"/>
      <c r="AM71" s="1261"/>
      <c r="AN71" s="1210" t="s">
        <v>603</v>
      </c>
      <c r="AO71" s="1210"/>
      <c r="AP71" s="1210"/>
      <c r="AQ71" s="1210"/>
      <c r="AR71" s="1210"/>
      <c r="AS71" s="1210"/>
      <c r="AT71" s="1210"/>
      <c r="AU71" s="1210"/>
      <c r="AV71" s="1210"/>
      <c r="AW71" s="1210"/>
      <c r="AX71" s="1210"/>
      <c r="AY71" s="1210"/>
      <c r="AZ71" s="1210"/>
      <c r="BA71" s="1210"/>
      <c r="BB71" s="1210"/>
      <c r="BC71" s="1210"/>
      <c r="BD71" s="1210"/>
      <c r="BE71" s="1210"/>
      <c r="BF71" s="1210"/>
      <c r="BG71" s="1210"/>
      <c r="BH71" s="1210"/>
      <c r="BI71" s="1210"/>
      <c r="BJ71" s="1210"/>
      <c r="BK71" s="1210"/>
      <c r="BL71" s="1210"/>
      <c r="BM71" s="1210"/>
      <c r="BN71" s="1210"/>
      <c r="BO71" s="1210"/>
      <c r="BP71" s="1210"/>
      <c r="BQ71" s="1210"/>
      <c r="BR71" s="1210"/>
      <c r="BS71" s="1210"/>
      <c r="BT71" s="1210"/>
      <c r="BU71" s="1210"/>
      <c r="BV71" s="1210"/>
      <c r="BW71" s="1210"/>
      <c r="BX71" s="1210"/>
      <c r="BY71" s="1210"/>
      <c r="BZ71" s="1210"/>
      <c r="CA71" s="1210"/>
      <c r="CB71" s="1210"/>
      <c r="CC71" s="1210"/>
      <c r="CD71" s="1210"/>
      <c r="CE71" s="1210"/>
      <c r="CF71" s="1210"/>
      <c r="CG71" s="1210"/>
      <c r="CH71" s="1210"/>
      <c r="CI71" s="1210"/>
      <c r="CJ71" s="1210"/>
      <c r="CK71" s="1210"/>
      <c r="CL71" s="1210"/>
      <c r="CM71" s="1210"/>
      <c r="CN71" s="1210"/>
      <c r="CO71" s="1210"/>
      <c r="CP71" s="1210"/>
      <c r="CQ71" s="1210"/>
      <c r="CR71" s="1210"/>
      <c r="CS71" s="1210"/>
      <c r="CT71" s="1210"/>
      <c r="CU71" s="1210"/>
      <c r="CV71" s="1210"/>
      <c r="CW71" s="1210"/>
      <c r="CX71" s="1210"/>
      <c r="CY71" s="1210"/>
      <c r="CZ71" s="1210"/>
      <c r="DA71" s="1210"/>
      <c r="DB71" s="1210"/>
      <c r="DC71" s="1210"/>
      <c r="DE71" s="1216"/>
    </row>
    <row r="72" spans="2:109" s="1217" customFormat="1" ht="13.2" x14ac:dyDescent="0.2">
      <c r="B72" s="1216"/>
      <c r="C72" s="1210"/>
      <c r="D72" s="1210"/>
      <c r="E72" s="1210"/>
      <c r="F72" s="1210"/>
      <c r="G72" s="1235"/>
      <c r="H72" s="1235"/>
      <c r="I72" s="1235"/>
      <c r="J72" s="1235"/>
      <c r="K72" s="1236"/>
      <c r="L72" s="1236"/>
      <c r="M72" s="1237"/>
      <c r="N72" s="1237"/>
      <c r="O72" s="1210"/>
      <c r="P72" s="1210"/>
      <c r="Q72" s="1210"/>
      <c r="R72" s="1210"/>
      <c r="S72" s="1210"/>
      <c r="T72" s="1210"/>
      <c r="U72" s="1210"/>
      <c r="V72" s="1210"/>
      <c r="W72" s="1210"/>
      <c r="X72" s="1210"/>
      <c r="Y72" s="1210"/>
      <c r="Z72" s="1210"/>
      <c r="AA72" s="1210"/>
      <c r="AB72" s="1210"/>
      <c r="AC72" s="1210"/>
      <c r="AD72" s="1210"/>
      <c r="AE72" s="1210"/>
      <c r="AF72" s="1210"/>
      <c r="AG72" s="1210"/>
      <c r="AH72" s="1210"/>
      <c r="AI72" s="1210"/>
      <c r="AJ72" s="1210"/>
      <c r="AK72" s="1210"/>
      <c r="AL72" s="1210"/>
      <c r="AM72" s="1210"/>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558</v>
      </c>
      <c r="BQ72" s="1241"/>
      <c r="BR72" s="1241"/>
      <c r="BS72" s="1241"/>
      <c r="BT72" s="1241"/>
      <c r="BU72" s="1241"/>
      <c r="BV72" s="1241"/>
      <c r="BW72" s="1241"/>
      <c r="BX72" s="1241" t="s">
        <v>559</v>
      </c>
      <c r="BY72" s="1241"/>
      <c r="BZ72" s="1241"/>
      <c r="CA72" s="1241"/>
      <c r="CB72" s="1241"/>
      <c r="CC72" s="1241"/>
      <c r="CD72" s="1241"/>
      <c r="CE72" s="1241"/>
      <c r="CF72" s="1241" t="s">
        <v>560</v>
      </c>
      <c r="CG72" s="1241"/>
      <c r="CH72" s="1241"/>
      <c r="CI72" s="1241"/>
      <c r="CJ72" s="1241"/>
      <c r="CK72" s="1241"/>
      <c r="CL72" s="1241"/>
      <c r="CM72" s="1241"/>
      <c r="CN72" s="1241" t="s">
        <v>561</v>
      </c>
      <c r="CO72" s="1241"/>
      <c r="CP72" s="1241"/>
      <c r="CQ72" s="1241"/>
      <c r="CR72" s="1241"/>
      <c r="CS72" s="1241"/>
      <c r="CT72" s="1241"/>
      <c r="CU72" s="1241"/>
      <c r="CV72" s="1241" t="s">
        <v>562</v>
      </c>
      <c r="CW72" s="1241"/>
      <c r="CX72" s="1241"/>
      <c r="CY72" s="1241"/>
      <c r="CZ72" s="1241"/>
      <c r="DA72" s="1241"/>
      <c r="DB72" s="1241"/>
      <c r="DC72" s="1241"/>
      <c r="DE72" s="1216"/>
    </row>
    <row r="73" spans="2:109" s="1217" customFormat="1" ht="13.2" x14ac:dyDescent="0.2">
      <c r="B73" s="1216"/>
      <c r="C73" s="1210"/>
      <c r="D73" s="1210"/>
      <c r="E73" s="1210"/>
      <c r="F73" s="1210"/>
      <c r="G73" s="1242"/>
      <c r="H73" s="1242"/>
      <c r="I73" s="1242"/>
      <c r="J73" s="1242"/>
      <c r="K73" s="1263"/>
      <c r="L73" s="1263"/>
      <c r="M73" s="1263"/>
      <c r="N73" s="1263"/>
      <c r="O73" s="1210"/>
      <c r="P73" s="1210"/>
      <c r="Q73" s="1210"/>
      <c r="R73" s="1210"/>
      <c r="S73" s="1210"/>
      <c r="T73" s="1210"/>
      <c r="U73" s="1210"/>
      <c r="V73" s="1210"/>
      <c r="W73" s="1210"/>
      <c r="X73" s="1210"/>
      <c r="Y73" s="1210"/>
      <c r="Z73" s="1210"/>
      <c r="AA73" s="1210"/>
      <c r="AB73" s="1210"/>
      <c r="AC73" s="1210"/>
      <c r="AD73" s="1210"/>
      <c r="AE73" s="1210"/>
      <c r="AF73" s="1210"/>
      <c r="AG73" s="1210"/>
      <c r="AH73" s="1210"/>
      <c r="AI73" s="1210"/>
      <c r="AJ73" s="1210"/>
      <c r="AK73" s="1210"/>
      <c r="AL73" s="1210"/>
      <c r="AM73" s="1234"/>
      <c r="AN73" s="1245" t="s">
        <v>604</v>
      </c>
      <c r="AO73" s="1245"/>
      <c r="AP73" s="1245"/>
      <c r="AQ73" s="1245"/>
      <c r="AR73" s="1245"/>
      <c r="AS73" s="1245"/>
      <c r="AT73" s="1245"/>
      <c r="AU73" s="1245"/>
      <c r="AV73" s="1245"/>
      <c r="AW73" s="1245"/>
      <c r="AX73" s="1245"/>
      <c r="AY73" s="1245"/>
      <c r="AZ73" s="1245"/>
      <c r="BA73" s="1245"/>
      <c r="BB73" s="1245" t="s">
        <v>605</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c r="DE73" s="1216"/>
    </row>
    <row r="74" spans="2:109" s="1217" customFormat="1" ht="13.2" x14ac:dyDescent="0.2">
      <c r="B74" s="1216"/>
      <c r="C74" s="1210"/>
      <c r="D74" s="1210"/>
      <c r="E74" s="1210"/>
      <c r="F74" s="1210"/>
      <c r="G74" s="1242"/>
      <c r="H74" s="1242"/>
      <c r="I74" s="1242"/>
      <c r="J74" s="1242"/>
      <c r="K74" s="1263"/>
      <c r="L74" s="1263"/>
      <c r="M74" s="1263"/>
      <c r="N74" s="1263"/>
      <c r="O74" s="1210"/>
      <c r="P74" s="1210"/>
      <c r="Q74" s="1210"/>
      <c r="R74" s="1210"/>
      <c r="S74" s="1210"/>
      <c r="T74" s="1210"/>
      <c r="U74" s="1210"/>
      <c r="V74" s="1210"/>
      <c r="W74" s="1210"/>
      <c r="X74" s="1210"/>
      <c r="Y74" s="1210"/>
      <c r="Z74" s="1210"/>
      <c r="AA74" s="1210"/>
      <c r="AB74" s="1210"/>
      <c r="AC74" s="1210"/>
      <c r="AD74" s="1210"/>
      <c r="AE74" s="1210"/>
      <c r="AF74" s="1210"/>
      <c r="AG74" s="1210"/>
      <c r="AH74" s="1210"/>
      <c r="AI74" s="1210"/>
      <c r="AJ74" s="1210"/>
      <c r="AK74" s="1210"/>
      <c r="AL74" s="1210"/>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c r="DE74" s="1216"/>
    </row>
    <row r="75" spans="2:109" s="1217" customFormat="1" ht="13.2" x14ac:dyDescent="0.2">
      <c r="B75" s="1216"/>
      <c r="C75" s="1210"/>
      <c r="D75" s="1210"/>
      <c r="E75" s="1210"/>
      <c r="F75" s="1210"/>
      <c r="G75" s="1242"/>
      <c r="H75" s="1242"/>
      <c r="I75" s="1235"/>
      <c r="J75" s="1235"/>
      <c r="K75" s="1244"/>
      <c r="L75" s="1244"/>
      <c r="M75" s="1244"/>
      <c r="N75" s="1244"/>
      <c r="O75" s="1210"/>
      <c r="P75" s="1210"/>
      <c r="Q75" s="1210"/>
      <c r="R75" s="1210"/>
      <c r="S75" s="1210"/>
      <c r="T75" s="1210"/>
      <c r="U75" s="1210"/>
      <c r="V75" s="1210"/>
      <c r="W75" s="1210"/>
      <c r="X75" s="1210"/>
      <c r="Y75" s="1210"/>
      <c r="Z75" s="1210"/>
      <c r="AA75" s="1210"/>
      <c r="AB75" s="1210"/>
      <c r="AC75" s="1210"/>
      <c r="AD75" s="1210"/>
      <c r="AE75" s="1210"/>
      <c r="AF75" s="1210"/>
      <c r="AG75" s="1210"/>
      <c r="AH75" s="1210"/>
      <c r="AI75" s="1210"/>
      <c r="AJ75" s="1210"/>
      <c r="AK75" s="1210"/>
      <c r="AL75" s="1210"/>
      <c r="AM75" s="1234"/>
      <c r="AN75" s="1245"/>
      <c r="AO75" s="1245"/>
      <c r="AP75" s="1245"/>
      <c r="AQ75" s="1245"/>
      <c r="AR75" s="1245"/>
      <c r="AS75" s="1245"/>
      <c r="AT75" s="1245"/>
      <c r="AU75" s="1245"/>
      <c r="AV75" s="1245"/>
      <c r="AW75" s="1245"/>
      <c r="AX75" s="1245"/>
      <c r="AY75" s="1245"/>
      <c r="AZ75" s="1245"/>
      <c r="BA75" s="1245"/>
      <c r="BB75" s="1245" t="s">
        <v>609</v>
      </c>
      <c r="BC75" s="1245"/>
      <c r="BD75" s="1245"/>
      <c r="BE75" s="1245"/>
      <c r="BF75" s="1245"/>
      <c r="BG75" s="1245"/>
      <c r="BH75" s="1245"/>
      <c r="BI75" s="1245"/>
      <c r="BJ75" s="1245"/>
      <c r="BK75" s="1245"/>
      <c r="BL75" s="1245"/>
      <c r="BM75" s="1245"/>
      <c r="BN75" s="1245"/>
      <c r="BO75" s="1245"/>
      <c r="BP75" s="1246">
        <v>1.4</v>
      </c>
      <c r="BQ75" s="1246"/>
      <c r="BR75" s="1246"/>
      <c r="BS75" s="1246"/>
      <c r="BT75" s="1246"/>
      <c r="BU75" s="1246"/>
      <c r="BV75" s="1246"/>
      <c r="BW75" s="1246"/>
      <c r="BX75" s="1246">
        <v>0.2</v>
      </c>
      <c r="BY75" s="1246"/>
      <c r="BZ75" s="1246"/>
      <c r="CA75" s="1246"/>
      <c r="CB75" s="1246"/>
      <c r="CC75" s="1246"/>
      <c r="CD75" s="1246"/>
      <c r="CE75" s="1246"/>
      <c r="CF75" s="1246">
        <v>-0.4</v>
      </c>
      <c r="CG75" s="1246"/>
      <c r="CH75" s="1246"/>
      <c r="CI75" s="1246"/>
      <c r="CJ75" s="1246"/>
      <c r="CK75" s="1246"/>
      <c r="CL75" s="1246"/>
      <c r="CM75" s="1246"/>
      <c r="CN75" s="1246">
        <v>0</v>
      </c>
      <c r="CO75" s="1246"/>
      <c r="CP75" s="1246"/>
      <c r="CQ75" s="1246"/>
      <c r="CR75" s="1246"/>
      <c r="CS75" s="1246"/>
      <c r="CT75" s="1246"/>
      <c r="CU75" s="1246"/>
      <c r="CV75" s="1246">
        <v>0.2</v>
      </c>
      <c r="CW75" s="1246"/>
      <c r="CX75" s="1246"/>
      <c r="CY75" s="1246"/>
      <c r="CZ75" s="1246"/>
      <c r="DA75" s="1246"/>
      <c r="DB75" s="1246"/>
      <c r="DC75" s="1246"/>
      <c r="DE75" s="1216"/>
    </row>
    <row r="76" spans="2:109" s="1217" customFormat="1" ht="13.2" x14ac:dyDescent="0.2">
      <c r="B76" s="1216"/>
      <c r="C76" s="1210"/>
      <c r="D76" s="1210"/>
      <c r="E76" s="1210"/>
      <c r="F76" s="1210"/>
      <c r="G76" s="1242"/>
      <c r="H76" s="1242"/>
      <c r="I76" s="1235"/>
      <c r="J76" s="1235"/>
      <c r="K76" s="1244"/>
      <c r="L76" s="1244"/>
      <c r="M76" s="1244"/>
      <c r="N76" s="1244"/>
      <c r="O76" s="1210"/>
      <c r="P76" s="1210"/>
      <c r="Q76" s="1210"/>
      <c r="R76" s="1210"/>
      <c r="S76" s="1210"/>
      <c r="T76" s="1210"/>
      <c r="U76" s="1210"/>
      <c r="V76" s="1210"/>
      <c r="W76" s="1210"/>
      <c r="X76" s="1210"/>
      <c r="Y76" s="1210"/>
      <c r="Z76" s="1210"/>
      <c r="AA76" s="1210"/>
      <c r="AB76" s="1210"/>
      <c r="AC76" s="1210"/>
      <c r="AD76" s="1210"/>
      <c r="AE76" s="1210"/>
      <c r="AF76" s="1210"/>
      <c r="AG76" s="1210"/>
      <c r="AH76" s="1210"/>
      <c r="AI76" s="1210"/>
      <c r="AJ76" s="1210"/>
      <c r="AK76" s="1210"/>
      <c r="AL76" s="1210"/>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c r="DE76" s="1216"/>
    </row>
    <row r="77" spans="2:109" s="1217" customFormat="1" ht="13.2" x14ac:dyDescent="0.2">
      <c r="B77" s="1216"/>
      <c r="C77" s="1210"/>
      <c r="D77" s="1210"/>
      <c r="E77" s="1210"/>
      <c r="F77" s="1210"/>
      <c r="G77" s="1235"/>
      <c r="H77" s="1235"/>
      <c r="I77" s="1235"/>
      <c r="J77" s="1235"/>
      <c r="K77" s="1263"/>
      <c r="L77" s="1263"/>
      <c r="M77" s="1263"/>
      <c r="N77" s="1263"/>
      <c r="O77" s="1210"/>
      <c r="P77" s="1210"/>
      <c r="Q77" s="1210"/>
      <c r="R77" s="1210"/>
      <c r="S77" s="1210"/>
      <c r="T77" s="1210"/>
      <c r="U77" s="1210"/>
      <c r="V77" s="1210"/>
      <c r="W77" s="1210"/>
      <c r="X77" s="1210"/>
      <c r="Y77" s="1210"/>
      <c r="Z77" s="1210"/>
      <c r="AA77" s="1210"/>
      <c r="AB77" s="1210"/>
      <c r="AC77" s="1210"/>
      <c r="AD77" s="1210"/>
      <c r="AE77" s="1210"/>
      <c r="AF77" s="1210"/>
      <c r="AG77" s="1210"/>
      <c r="AH77" s="1210"/>
      <c r="AI77" s="1210"/>
      <c r="AJ77" s="1210"/>
      <c r="AK77" s="1210"/>
      <c r="AL77" s="1210"/>
      <c r="AM77" s="1210"/>
      <c r="AN77" s="1241" t="s">
        <v>607</v>
      </c>
      <c r="AO77" s="1241"/>
      <c r="AP77" s="1241"/>
      <c r="AQ77" s="1241"/>
      <c r="AR77" s="1241"/>
      <c r="AS77" s="1241"/>
      <c r="AT77" s="1241"/>
      <c r="AU77" s="1241"/>
      <c r="AV77" s="1241"/>
      <c r="AW77" s="1241"/>
      <c r="AX77" s="1241"/>
      <c r="AY77" s="1241"/>
      <c r="AZ77" s="1241"/>
      <c r="BA77" s="1241"/>
      <c r="BB77" s="1245" t="s">
        <v>605</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c r="DE77" s="1216"/>
    </row>
    <row r="78" spans="2:109" s="1217" customFormat="1" ht="13.2" x14ac:dyDescent="0.2">
      <c r="B78" s="1216"/>
      <c r="C78" s="1210"/>
      <c r="D78" s="1210"/>
      <c r="E78" s="1210"/>
      <c r="F78" s="1210"/>
      <c r="G78" s="1235"/>
      <c r="H78" s="1235"/>
      <c r="I78" s="1235"/>
      <c r="J78" s="1235"/>
      <c r="K78" s="1263"/>
      <c r="L78" s="1263"/>
      <c r="M78" s="1263"/>
      <c r="N78" s="1263"/>
      <c r="O78" s="1210"/>
      <c r="P78" s="1210"/>
      <c r="Q78" s="1210"/>
      <c r="R78" s="1210"/>
      <c r="S78" s="1210"/>
      <c r="T78" s="1210"/>
      <c r="U78" s="1210"/>
      <c r="V78" s="1210"/>
      <c r="W78" s="1210"/>
      <c r="X78" s="1210"/>
      <c r="Y78" s="1210"/>
      <c r="Z78" s="1210"/>
      <c r="AA78" s="1210"/>
      <c r="AB78" s="1210"/>
      <c r="AC78" s="1210"/>
      <c r="AD78" s="1210"/>
      <c r="AE78" s="1210"/>
      <c r="AF78" s="1210"/>
      <c r="AG78" s="1210"/>
      <c r="AH78" s="1210"/>
      <c r="AI78" s="1210"/>
      <c r="AJ78" s="1210"/>
      <c r="AK78" s="1210"/>
      <c r="AL78" s="1210"/>
      <c r="AM78" s="1210"/>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c r="DE78" s="1216"/>
    </row>
    <row r="79" spans="2:109" s="1217" customFormat="1" ht="13.2" x14ac:dyDescent="0.2">
      <c r="B79" s="1216"/>
      <c r="C79" s="1210"/>
      <c r="D79" s="1210"/>
      <c r="E79" s="1210"/>
      <c r="F79" s="1210"/>
      <c r="G79" s="1235"/>
      <c r="H79" s="1235"/>
      <c r="I79" s="1248"/>
      <c r="J79" s="1248"/>
      <c r="K79" s="1264"/>
      <c r="L79" s="1264"/>
      <c r="M79" s="1264"/>
      <c r="N79" s="1264"/>
      <c r="O79" s="1210"/>
      <c r="P79" s="1210"/>
      <c r="Q79" s="1210"/>
      <c r="R79" s="1210"/>
      <c r="S79" s="1210"/>
      <c r="T79" s="1210"/>
      <c r="U79" s="1210"/>
      <c r="V79" s="1210"/>
      <c r="W79" s="1210"/>
      <c r="X79" s="1210"/>
      <c r="Y79" s="1210"/>
      <c r="Z79" s="1210"/>
      <c r="AA79" s="1210"/>
      <c r="AB79" s="1210"/>
      <c r="AC79" s="1210"/>
      <c r="AD79" s="1210"/>
      <c r="AE79" s="1210"/>
      <c r="AF79" s="1210"/>
      <c r="AG79" s="1210"/>
      <c r="AH79" s="1210"/>
      <c r="AI79" s="1210"/>
      <c r="AJ79" s="1210"/>
      <c r="AK79" s="1210"/>
      <c r="AL79" s="1210"/>
      <c r="AM79" s="1210"/>
      <c r="AN79" s="1241"/>
      <c r="AO79" s="1241"/>
      <c r="AP79" s="1241"/>
      <c r="AQ79" s="1241"/>
      <c r="AR79" s="1241"/>
      <c r="AS79" s="1241"/>
      <c r="AT79" s="1241"/>
      <c r="AU79" s="1241"/>
      <c r="AV79" s="1241"/>
      <c r="AW79" s="1241"/>
      <c r="AX79" s="1241"/>
      <c r="AY79" s="1241"/>
      <c r="AZ79" s="1241"/>
      <c r="BA79" s="1241"/>
      <c r="BB79" s="1245" t="s">
        <v>609</v>
      </c>
      <c r="BC79" s="1245"/>
      <c r="BD79" s="1245"/>
      <c r="BE79" s="1245"/>
      <c r="BF79" s="1245"/>
      <c r="BG79" s="1245"/>
      <c r="BH79" s="1245"/>
      <c r="BI79" s="1245"/>
      <c r="BJ79" s="1245"/>
      <c r="BK79" s="1245"/>
      <c r="BL79" s="1245"/>
      <c r="BM79" s="1245"/>
      <c r="BN79" s="1245"/>
      <c r="BO79" s="1245"/>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7.5</v>
      </c>
      <c r="CW79" s="1246"/>
      <c r="CX79" s="1246"/>
      <c r="CY79" s="1246"/>
      <c r="CZ79" s="1246"/>
      <c r="DA79" s="1246"/>
      <c r="DB79" s="1246"/>
      <c r="DC79" s="1246"/>
      <c r="DE79" s="1216"/>
    </row>
    <row r="80" spans="2:109" s="1217" customFormat="1" ht="13.2" x14ac:dyDescent="0.2">
      <c r="B80" s="1216"/>
      <c r="C80" s="1210"/>
      <c r="D80" s="1210"/>
      <c r="E80" s="1210"/>
      <c r="F80" s="1210"/>
      <c r="G80" s="1235"/>
      <c r="H80" s="1235"/>
      <c r="I80" s="1248"/>
      <c r="J80" s="1248"/>
      <c r="K80" s="1264"/>
      <c r="L80" s="1264"/>
      <c r="M80" s="1264"/>
      <c r="N80" s="1264"/>
      <c r="O80" s="1210"/>
      <c r="P80" s="1210"/>
      <c r="Q80" s="1210"/>
      <c r="R80" s="1210"/>
      <c r="S80" s="1210"/>
      <c r="T80" s="1210"/>
      <c r="U80" s="1210"/>
      <c r="V80" s="1210"/>
      <c r="W80" s="1210"/>
      <c r="X80" s="1210"/>
      <c r="Y80" s="1210"/>
      <c r="Z80" s="1210"/>
      <c r="AA80" s="1210"/>
      <c r="AB80" s="1210"/>
      <c r="AC80" s="1210"/>
      <c r="AD80" s="1210"/>
      <c r="AE80" s="1210"/>
      <c r="AF80" s="1210"/>
      <c r="AG80" s="1210"/>
      <c r="AH80" s="1210"/>
      <c r="AI80" s="1210"/>
      <c r="AJ80" s="1210"/>
      <c r="AK80" s="1210"/>
      <c r="AL80" s="1210"/>
      <c r="AM80" s="1210"/>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c r="DE80" s="1216"/>
    </row>
    <row r="81" spans="2:109" ht="13.2" x14ac:dyDescent="0.2">
      <c r="B81" s="1216"/>
    </row>
    <row r="82" spans="2:109" ht="16.2" x14ac:dyDescent="0.2">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ht="13.2" x14ac:dyDescent="0.2">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ht="13.2" x14ac:dyDescent="0.2">
      <c r="DD84" s="1210"/>
      <c r="DE84" s="1210"/>
    </row>
    <row r="85" spans="2:109" ht="13.2" x14ac:dyDescent="0.2">
      <c r="DD85" s="1210"/>
      <c r="DE85" s="1210"/>
    </row>
  </sheetData>
  <sheetProtection algorithmName="SHA-512" hashValue="oKn5zV7JkJMCNbhDKlXD/pPXkpICfasN/laPS7uXpBfensq77mW8ymKIJdDJyTQdUZpmM0ZRJ1Id7jbM65aY9g==" saltValue="IgkTAU5VdfWeDRaYXqP64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 bottom="0" header="0" footer="0"/>
  <pageSetup paperSize="9" scale="52" orientation="landscape" r:id="rId1"/>
  <headerFooter alignWithMargins="0">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770A-7BCA-4B5B-BC15-4C63B582B295}">
  <sheetPr>
    <pageSetUpPr fitToPage="1"/>
  </sheetPr>
  <dimension ref="A1:DR125"/>
  <sheetViews>
    <sheetView showGridLines="0" topLeftCell="A7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yGLRkCRaUU2iND4y8wsMrBAs2YD48iFN2qQI/v6ICDGTqX288kDz+sZrqLZAOYnq4+EGxR00UsgcSUb1rzqgrA==" saltValue="2O7NISf/ON1M4qgfH7igKA==" spinCount="100000" sheet="1" objects="1" scenarios="1"/>
  <dataConsolidate/>
  <phoneticPr fontId="2"/>
  <printOptions horizontalCentered="1" verticalCentered="1"/>
  <pageMargins left="0" right="0" top="0" bottom="0" header="0" footer="0"/>
  <pageSetup paperSize="9" scale="36" orientation="landscape" r:id="rId1"/>
  <headerFooter alignWithMargins="0">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823BC-4359-46F8-A53F-B30E23CD5C8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CESEHf5RCSsbdl/U8uIWQc9G4jRD3wfxxCsfQH7Mm9ECgfJn39qRmfMTa/8LNrYfwK5yRKfERcQjcFeXIgoC5Q==" saltValue="gKWfRUdmhWUUzSxtP7S0HQ==" spinCount="100000" sheet="1" objects="1" scenarios="1"/>
  <dataConsolidate/>
  <phoneticPr fontId="2"/>
  <printOptions horizontalCentered="1" verticalCentered="1"/>
  <pageMargins left="0" right="0" top="0" bottom="0" header="0" footer="0"/>
  <pageSetup paperSize="9" scale="36" orientation="landscape" r:id="rId1"/>
  <headerFooter alignWithMargins="0">
    <oddFooter>&amp;C&amp;P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149065</v>
      </c>
      <c r="E3" s="153"/>
      <c r="F3" s="154">
        <v>291173</v>
      </c>
      <c r="G3" s="155"/>
      <c r="H3" s="156"/>
    </row>
    <row r="4" spans="1:8" x14ac:dyDescent="0.2">
      <c r="A4" s="157"/>
      <c r="B4" s="158"/>
      <c r="C4" s="159"/>
      <c r="D4" s="160">
        <v>68396</v>
      </c>
      <c r="E4" s="161"/>
      <c r="F4" s="162">
        <v>119071</v>
      </c>
      <c r="G4" s="163"/>
      <c r="H4" s="164"/>
    </row>
    <row r="5" spans="1:8" x14ac:dyDescent="0.2">
      <c r="A5" s="145" t="s">
        <v>550</v>
      </c>
      <c r="B5" s="150"/>
      <c r="C5" s="151"/>
      <c r="D5" s="152">
        <v>244619</v>
      </c>
      <c r="E5" s="153"/>
      <c r="F5" s="154">
        <v>271581</v>
      </c>
      <c r="G5" s="155"/>
      <c r="H5" s="156"/>
    </row>
    <row r="6" spans="1:8" x14ac:dyDescent="0.2">
      <c r="A6" s="157"/>
      <c r="B6" s="158"/>
      <c r="C6" s="159"/>
      <c r="D6" s="160">
        <v>87059</v>
      </c>
      <c r="E6" s="161"/>
      <c r="F6" s="162">
        <v>117844</v>
      </c>
      <c r="G6" s="163"/>
      <c r="H6" s="164"/>
    </row>
    <row r="7" spans="1:8" x14ac:dyDescent="0.2">
      <c r="A7" s="145" t="s">
        <v>551</v>
      </c>
      <c r="B7" s="150"/>
      <c r="C7" s="151"/>
      <c r="D7" s="152">
        <v>168853</v>
      </c>
      <c r="E7" s="153"/>
      <c r="F7" s="154">
        <v>268375</v>
      </c>
      <c r="G7" s="155"/>
      <c r="H7" s="156"/>
    </row>
    <row r="8" spans="1:8" x14ac:dyDescent="0.2">
      <c r="A8" s="157"/>
      <c r="B8" s="158"/>
      <c r="C8" s="159"/>
      <c r="D8" s="160">
        <v>49889</v>
      </c>
      <c r="E8" s="161"/>
      <c r="F8" s="162">
        <v>119602</v>
      </c>
      <c r="G8" s="163"/>
      <c r="H8" s="164"/>
    </row>
    <row r="9" spans="1:8" x14ac:dyDescent="0.2">
      <c r="A9" s="145" t="s">
        <v>552</v>
      </c>
      <c r="B9" s="150"/>
      <c r="C9" s="151"/>
      <c r="D9" s="152">
        <v>463421</v>
      </c>
      <c r="E9" s="153"/>
      <c r="F9" s="154">
        <v>301035</v>
      </c>
      <c r="G9" s="155"/>
      <c r="H9" s="156"/>
    </row>
    <row r="10" spans="1:8" x14ac:dyDescent="0.2">
      <c r="A10" s="157"/>
      <c r="B10" s="158"/>
      <c r="C10" s="159"/>
      <c r="D10" s="160">
        <v>179706</v>
      </c>
      <c r="E10" s="161"/>
      <c r="F10" s="162">
        <v>154376</v>
      </c>
      <c r="G10" s="163"/>
      <c r="H10" s="164"/>
    </row>
    <row r="11" spans="1:8" x14ac:dyDescent="0.2">
      <c r="A11" s="145" t="s">
        <v>553</v>
      </c>
      <c r="B11" s="150"/>
      <c r="C11" s="151"/>
      <c r="D11" s="152">
        <v>399723</v>
      </c>
      <c r="E11" s="153"/>
      <c r="F11" s="154">
        <v>277467</v>
      </c>
      <c r="G11" s="155"/>
      <c r="H11" s="156"/>
    </row>
    <row r="12" spans="1:8" x14ac:dyDescent="0.2">
      <c r="A12" s="157"/>
      <c r="B12" s="158"/>
      <c r="C12" s="165"/>
      <c r="D12" s="160">
        <v>194565</v>
      </c>
      <c r="E12" s="161"/>
      <c r="F12" s="162">
        <v>128378</v>
      </c>
      <c r="G12" s="163"/>
      <c r="H12" s="164"/>
    </row>
    <row r="13" spans="1:8" x14ac:dyDescent="0.2">
      <c r="A13" s="145"/>
      <c r="B13" s="150"/>
      <c r="C13" s="166"/>
      <c r="D13" s="167">
        <v>285136</v>
      </c>
      <c r="E13" s="168"/>
      <c r="F13" s="169">
        <v>281926</v>
      </c>
      <c r="G13" s="170"/>
      <c r="H13" s="156"/>
    </row>
    <row r="14" spans="1:8" x14ac:dyDescent="0.2">
      <c r="A14" s="157"/>
      <c r="B14" s="158"/>
      <c r="C14" s="159"/>
      <c r="D14" s="160">
        <v>115923</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4.83</v>
      </c>
      <c r="C19" s="171">
        <f>ROUND(VALUE(SUBSTITUTE(実質収支比率等に係る経年分析!G$48,"▲","-")),2)</f>
        <v>5.27</v>
      </c>
      <c r="D19" s="171">
        <f>ROUND(VALUE(SUBSTITUTE(実質収支比率等に係る経年分析!H$48,"▲","-")),2)</f>
        <v>3.53</v>
      </c>
      <c r="E19" s="171">
        <f>ROUND(VALUE(SUBSTITUTE(実質収支比率等に係る経年分析!I$48,"▲","-")),2)</f>
        <v>4.5</v>
      </c>
      <c r="F19" s="171">
        <f>ROUND(VALUE(SUBSTITUTE(実質収支比率等に係る経年分析!J$48,"▲","-")),2)</f>
        <v>5.01</v>
      </c>
    </row>
    <row r="20" spans="1:11" x14ac:dyDescent="0.2">
      <c r="A20" s="171" t="s">
        <v>55</v>
      </c>
      <c r="B20" s="171">
        <f>ROUND(VALUE(SUBSTITUTE(実質収支比率等に係る経年分析!F$47,"▲","-")),2)</f>
        <v>58.49</v>
      </c>
      <c r="C20" s="171">
        <f>ROUND(VALUE(SUBSTITUTE(実質収支比率等に係る経年分析!G$47,"▲","-")),2)</f>
        <v>57.84</v>
      </c>
      <c r="D20" s="171">
        <f>ROUND(VALUE(SUBSTITUTE(実質収支比率等に係る経年分析!H$47,"▲","-")),2)</f>
        <v>58.99</v>
      </c>
      <c r="E20" s="171">
        <f>ROUND(VALUE(SUBSTITUTE(実質収支比率等に係る経年分析!I$47,"▲","-")),2)</f>
        <v>55.67</v>
      </c>
      <c r="F20" s="171">
        <f>ROUND(VALUE(SUBSTITUTE(実質収支比率等に係る経年分析!J$47,"▲","-")),2)</f>
        <v>53.93</v>
      </c>
    </row>
    <row r="21" spans="1:11" x14ac:dyDescent="0.2">
      <c r="A21" s="171" t="s">
        <v>56</v>
      </c>
      <c r="B21" s="171">
        <f>IF(ISNUMBER(VALUE(SUBSTITUTE(実質収支比率等に係る経年分析!F$49,"▲","-"))),ROUND(VALUE(SUBSTITUTE(実質収支比率等に係る経年分析!F$49,"▲","-")),2),NA())</f>
        <v>6.2</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-0.78</v>
      </c>
      <c r="E21" s="171">
        <f>IF(ISNUMBER(VALUE(SUBSTITUTE(実質収支比率等に係る経年分析!I$49,"▲","-"))),ROUND(VALUE(SUBSTITUTE(実質収支比率等に係る経年分析!I$49,"▲","-")),2),NA())</f>
        <v>1.84</v>
      </c>
      <c r="F21" s="171">
        <f>IF(ISNUMBER(VALUE(SUBSTITUTE(実質収支比率等に係る経年分析!J$49,"▲","-"))),ROUND(VALUE(SUBSTITUTE(実質収支比率等に係る経年分析!J$49,"▲","-")),2),NA())</f>
        <v>3.32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川上村後期高齢者医療保険事業特別会計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川上村営バス事業特別会計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川上村訪問看護事業特別会計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2">
      <c r="A32" s="172" t="str">
        <f>IF(連結実質赤字比率に係る赤字・黒字の構成分析!C$38="",NA(),連結実質赤字比率に係る赤字・黒字の構成分析!C$38)</f>
        <v>川上村介護保険事業特別会計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川上村下水道事業特別会計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0.14000000000000001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2">
      <c r="A34" s="172" t="str">
        <f>IF(連結実質赤字比率に係る赤字・黒字の構成分析!C$36="",NA(),連結実質赤字比率に係る赤字・黒字の構成分析!C$36)</f>
        <v>川上村営水道事業特別会計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x14ac:dyDescent="0.2">
      <c r="A35" s="172" t="str">
        <f>IF(連結実質赤字比率に係る赤字・黒字の構成分析!C$35="",NA(),連結実質赤字比率に係る赤字・黒字の構成分析!C$35)</f>
        <v>川上村国民健康保険特別会計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4.96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657</v>
      </c>
      <c r="E42" s="173"/>
      <c r="F42" s="173"/>
      <c r="G42" s="173">
        <f>'実質公債費比率（分子）の構造'!L$52</f>
        <v>734</v>
      </c>
      <c r="H42" s="173"/>
      <c r="I42" s="173"/>
      <c r="J42" s="173">
        <f>'実質公債費比率（分子）の構造'!M$52</f>
        <v>703</v>
      </c>
      <c r="K42" s="173"/>
      <c r="L42" s="173"/>
      <c r="M42" s="173">
        <f>'実質公債費比率（分子）の構造'!N$52</f>
        <v>706</v>
      </c>
      <c r="N42" s="173"/>
      <c r="O42" s="173"/>
      <c r="P42" s="173">
        <f>'実質公債費比率（分子）の構造'!O$52</f>
        <v>640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2">
      <c r="A46" s="173" t="s">
        <v>67</v>
      </c>
      <c r="B46" s="173">
        <f>'実質公債費比率（分子）の構造'!K$48</f>
        <v>267</v>
      </c>
      <c r="C46" s="173"/>
      <c r="D46" s="173"/>
      <c r="E46" s="173">
        <f>'実質公債費比率（分子）の構造'!L$48</f>
        <v>262</v>
      </c>
      <c r="F46" s="173"/>
      <c r="G46" s="173"/>
      <c r="H46" s="173">
        <f>'実質公債費比率（分子）の構造'!M$48</f>
        <v>286</v>
      </c>
      <c r="I46" s="173"/>
      <c r="J46" s="173"/>
      <c r="K46" s="173">
        <f>'実質公債費比率（分子）の構造'!N$48</f>
        <v>278</v>
      </c>
      <c r="L46" s="173"/>
      <c r="M46" s="173"/>
      <c r="N46" s="173">
        <f>'実質公債費比率（分子）の構造'!O$48</f>
        <v>276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377</v>
      </c>
      <c r="C49" s="173"/>
      <c r="D49" s="173"/>
      <c r="E49" s="173">
        <f>'実質公債費比率（分子）の構造'!L$45</f>
        <v>463</v>
      </c>
      <c r="F49" s="173"/>
      <c r="G49" s="173"/>
      <c r="H49" s="173">
        <f>'実質公債費比率（分子）の構造'!M$45</f>
        <v>410</v>
      </c>
      <c r="I49" s="173"/>
      <c r="J49" s="173"/>
      <c r="K49" s="173">
        <f>'実質公債費比率（分子）の構造'!N$45</f>
        <v>439</v>
      </c>
      <c r="L49" s="173"/>
      <c r="M49" s="173"/>
      <c r="N49" s="173">
        <f>'実質公債費比率（分子）の構造'!O$45</f>
        <v>379</v>
      </c>
      <c r="O49" s="173"/>
      <c r="P49" s="173"/>
    </row>
    <row r="50" spans="1:16" x14ac:dyDescent="0.2">
      <c r="A50" s="173" t="s">
        <v>71</v>
      </c>
      <c r="B50" s="173" t="e">
        <f>NA()</f>
        <v>#N/A</v>
      </c>
      <c r="C50" s="173">
        <f>IF(ISNUMBER('実質公債費比率（分子）の構造'!K$53),'実質公債費比率（分子）の構造'!K$53,NA())</f>
        <v>-13</v>
      </c>
      <c r="D50" s="173" t="e">
        <f>NA()</f>
        <v>#N/A</v>
      </c>
      <c r="E50" s="173" t="e">
        <f>NA()</f>
        <v>#N/A</v>
      </c>
      <c r="F50" s="173">
        <f>IF(ISNUMBER('実質公債費比率（分子）の構造'!L$53),'実質公債費比率（分子）の構造'!L$53,NA())</f>
        <v>-9</v>
      </c>
      <c r="G50" s="173" t="e">
        <f>NA()</f>
        <v>#N/A</v>
      </c>
      <c r="H50" s="173" t="e">
        <f>NA()</f>
        <v>#N/A</v>
      </c>
      <c r="I50" s="173">
        <f>IF(ISNUMBER('実質公債費比率（分子）の構造'!M$53),'実質公債費比率（分子）の構造'!M$53,NA())</f>
        <v>-7</v>
      </c>
      <c r="J50" s="173" t="e">
        <f>NA()</f>
        <v>#N/A</v>
      </c>
      <c r="K50" s="173" t="e">
        <f>NA()</f>
        <v>#N/A</v>
      </c>
      <c r="L50" s="173">
        <f>IF(ISNUMBER('実質公債費比率（分子）の構造'!N$53),'実質公債費比率（分子）の構造'!N$53,NA())</f>
        <v>11</v>
      </c>
      <c r="M50" s="173" t="e">
        <f>NA()</f>
        <v>#N/A</v>
      </c>
      <c r="N50" s="173" t="e">
        <f>NA()</f>
        <v>#N/A</v>
      </c>
      <c r="O50" s="173">
        <f>IF(ISNUMBER('実質公債費比率（分子）の構造'!O$53),'実質公債費比率（分子）の構造'!O$53,NA())</f>
        <v>15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5644</v>
      </c>
      <c r="E56" s="172"/>
      <c r="F56" s="172"/>
      <c r="G56" s="172">
        <f>'将来負担比率（分子）の構造'!J$52</f>
        <v>5213</v>
      </c>
      <c r="H56" s="172"/>
      <c r="I56" s="172"/>
      <c r="J56" s="172">
        <f>'将来負担比率（分子）の構造'!K$52</f>
        <v>4192</v>
      </c>
      <c r="K56" s="172"/>
      <c r="L56" s="172"/>
      <c r="M56" s="172">
        <f>'将来負担比率（分子）の構造'!L$52</f>
        <v>4309</v>
      </c>
      <c r="N56" s="172"/>
      <c r="O56" s="172"/>
      <c r="P56" s="172">
        <f>'将来負担比率（分子）の構造'!M$52</f>
        <v>4509</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5777</v>
      </c>
      <c r="E58" s="172"/>
      <c r="F58" s="172"/>
      <c r="G58" s="172">
        <f>'将来負担比率（分子）の構造'!J$50</f>
        <v>5851</v>
      </c>
      <c r="H58" s="172"/>
      <c r="I58" s="172"/>
      <c r="J58" s="172">
        <f>'将来負担比率（分子）の構造'!K$50</f>
        <v>6125</v>
      </c>
      <c r="K58" s="172"/>
      <c r="L58" s="172"/>
      <c r="M58" s="172">
        <f>'将来負担比率（分子）の構造'!L$50</f>
        <v>6283</v>
      </c>
      <c r="N58" s="172"/>
      <c r="O58" s="172"/>
      <c r="P58" s="172">
        <f>'将来負担比率（分子）の構造'!M$50</f>
        <v>6690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515</v>
      </c>
      <c r="C62" s="172"/>
      <c r="D62" s="172"/>
      <c r="E62" s="172">
        <f>'将来負担比率（分子）の構造'!J$45</f>
        <v>485</v>
      </c>
      <c r="F62" s="172"/>
      <c r="G62" s="172"/>
      <c r="H62" s="172">
        <f>'将来負担比率（分子）の構造'!K$45</f>
        <v>541</v>
      </c>
      <c r="I62" s="172"/>
      <c r="J62" s="172"/>
      <c r="K62" s="172">
        <f>'将来負担比率（分子）の構造'!L$45</f>
        <v>525</v>
      </c>
      <c r="L62" s="172"/>
      <c r="M62" s="172"/>
      <c r="N62" s="172">
        <f>'将来負担比率（分子）の構造'!M$45</f>
        <v>545</v>
      </c>
      <c r="O62" s="172"/>
      <c r="P62" s="172"/>
    </row>
    <row r="63" spans="1:16" x14ac:dyDescent="0.2">
      <c r="A63" s="172" t="s">
        <v>34</v>
      </c>
      <c r="B63" s="172">
        <f>'将来負担比率（分子）の構造'!I$44</f>
        <v>25</v>
      </c>
      <c r="C63" s="172"/>
      <c r="D63" s="172"/>
      <c r="E63" s="172">
        <f>'将来負担比率（分子）の構造'!J$44</f>
        <v>1</v>
      </c>
      <c r="F63" s="172"/>
      <c r="G63" s="172"/>
      <c r="H63" s="172">
        <f>'将来負担比率（分子）の構造'!K$44</f>
        <v>0</v>
      </c>
      <c r="I63" s="172"/>
      <c r="J63" s="172"/>
      <c r="K63" s="172">
        <f>'将来負担比率（分子）の構造'!L$44</f>
        <v>0</v>
      </c>
      <c r="L63" s="172"/>
      <c r="M63" s="172"/>
      <c r="N63" s="172">
        <f>'将来負担比率（分子）の構造'!M$44</f>
        <v>0</v>
      </c>
      <c r="O63" s="172"/>
      <c r="P63" s="172"/>
    </row>
    <row r="64" spans="1:16" x14ac:dyDescent="0.2">
      <c r="A64" s="172" t="s">
        <v>33</v>
      </c>
      <c r="B64" s="172">
        <f>'将来負担比率（分子）の構造'!I$43</f>
        <v>2490</v>
      </c>
      <c r="C64" s="172"/>
      <c r="D64" s="172"/>
      <c r="E64" s="172">
        <f>'将来負担比率（分子）の構造'!J$43</f>
        <v>2269</v>
      </c>
      <c r="F64" s="172"/>
      <c r="G64" s="172"/>
      <c r="H64" s="172">
        <f>'将来負担比率（分子）の構造'!K$43</f>
        <v>2021</v>
      </c>
      <c r="I64" s="172"/>
      <c r="J64" s="172"/>
      <c r="K64" s="172">
        <f>'将来負担比率（分子）の構造'!L$43</f>
        <v>1795</v>
      </c>
      <c r="L64" s="172"/>
      <c r="M64" s="172"/>
      <c r="N64" s="172">
        <f>'将来負担比率（分子）の構造'!M$43</f>
        <v>1594</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3068</v>
      </c>
      <c r="C66" s="172"/>
      <c r="D66" s="172"/>
      <c r="E66" s="172">
        <f>'将来負担比率（分子）の構造'!J$41</f>
        <v>3025</v>
      </c>
      <c r="F66" s="172"/>
      <c r="G66" s="172"/>
      <c r="H66" s="172">
        <f>'将来負担比率（分子）の構造'!K$41</f>
        <v>2987</v>
      </c>
      <c r="I66" s="172"/>
      <c r="J66" s="172"/>
      <c r="K66" s="172">
        <f>'将来負担比率（分子）の構造'!L$41</f>
        <v>3419</v>
      </c>
      <c r="L66" s="172"/>
      <c r="M66" s="172"/>
      <c r="N66" s="172">
        <f>'将来負担比率（分子）の構造'!M$41</f>
        <v>3866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1681</v>
      </c>
      <c r="C72" s="176">
        <f>基金残高に係る経年分析!G55</f>
        <v>1681</v>
      </c>
      <c r="D72" s="176">
        <f>基金残高に係る経年分析!H55</f>
        <v>1682</v>
      </c>
    </row>
    <row r="73" spans="1:16" x14ac:dyDescent="0.2">
      <c r="A73" s="175" t="s">
        <v>78</v>
      </c>
      <c r="B73" s="176">
        <f>基金残高に係る経年分析!F56</f>
        <v>248</v>
      </c>
      <c r="C73" s="176">
        <f>基金残高に係る経年分析!G56</f>
        <v>248</v>
      </c>
      <c r="D73" s="176">
        <f>基金残高に係る経年分析!H56</f>
        <v>248</v>
      </c>
    </row>
    <row r="74" spans="1:16" x14ac:dyDescent="0.2">
      <c r="A74" s="175" t="s">
        <v>79</v>
      </c>
      <c r="B74" s="176">
        <f>基金残高に係る経年分析!F57</f>
        <v>3729</v>
      </c>
      <c r="C74" s="176">
        <f>基金残高に係る経年分析!G57</f>
        <v>3896</v>
      </c>
      <c r="D74" s="176">
        <f>基金残高に係る経年分析!H57</f>
        <v>4286</v>
      </c>
    </row>
  </sheetData>
  <sheetProtection algorithmName="SHA-512" hashValue="8PQTksXjtKEyUSVKSLWwrXy3ddtwIvoQg8NWRLwfahSyfLdre9K3wUVEP3rKNhQtyiKHLGGDTP35Nmb4Yxr8hQ==" saltValue="VzxsBPeMJaXlYde/wON6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9B09-2903-4932-B152-D28D404A61B9}">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213</v>
      </c>
      <c r="DI1" s="600"/>
      <c r="DJ1" s="600"/>
      <c r="DK1" s="600"/>
      <c r="DL1" s="600"/>
      <c r="DM1" s="600"/>
      <c r="DN1" s="601"/>
      <c r="DO1" s="211"/>
      <c r="DP1" s="599" t="s">
        <v>214</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2">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02" t="s">
        <v>216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218</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2">
      <c r="B4" s="602" t="s">
        <v>1</v>
      </c>
      <c r="C4" s="603"/>
      <c r="D4" s="603"/>
      <c r="E4" s="603"/>
      <c r="F4" s="603"/>
      <c r="G4" s="603"/>
      <c r="H4" s="603"/>
      <c r="I4" s="603"/>
      <c r="J4" s="603"/>
      <c r="K4" s="603"/>
      <c r="L4" s="603"/>
      <c r="M4" s="603"/>
      <c r="N4" s="603"/>
      <c r="O4" s="603"/>
      <c r="P4" s="603"/>
      <c r="Q4" s="604"/>
      <c r="R4" s="602" t="s">
        <v>219</v>
      </c>
      <c r="S4" s="603"/>
      <c r="T4" s="603"/>
      <c r="U4" s="603"/>
      <c r="V4" s="603"/>
      <c r="W4" s="603"/>
      <c r="X4" s="603"/>
      <c r="Y4" s="604"/>
      <c r="Z4" s="602" t="s">
        <v>220</v>
      </c>
      <c r="AA4" s="603"/>
      <c r="AB4" s="603"/>
      <c r="AC4" s="604"/>
      <c r="AD4" s="602" t="s">
        <v>221</v>
      </c>
      <c r="AE4" s="603"/>
      <c r="AF4" s="603"/>
      <c r="AG4" s="603"/>
      <c r="AH4" s="603"/>
      <c r="AI4" s="603"/>
      <c r="AJ4" s="603"/>
      <c r="AK4" s="604"/>
      <c r="AL4" s="602" t="s">
        <v>220</v>
      </c>
      <c r="AM4" s="603"/>
      <c r="AN4" s="603"/>
      <c r="AO4" s="604"/>
      <c r="AP4" s="605" t="s">
        <v>222</v>
      </c>
      <c r="AQ4" s="605"/>
      <c r="AR4" s="605"/>
      <c r="AS4" s="605"/>
      <c r="AT4" s="605"/>
      <c r="AU4" s="605"/>
      <c r="AV4" s="605"/>
      <c r="AW4" s="605"/>
      <c r="AX4" s="605"/>
      <c r="AY4" s="605"/>
      <c r="AZ4" s="605"/>
      <c r="BA4" s="605"/>
      <c r="BB4" s="605"/>
      <c r="BC4" s="605"/>
      <c r="BD4" s="605"/>
      <c r="BE4" s="605"/>
      <c r="BF4" s="605"/>
      <c r="BG4" s="605" t="s">
        <v>223</v>
      </c>
      <c r="BH4" s="605"/>
      <c r="BI4" s="605"/>
      <c r="BJ4" s="605"/>
      <c r="BK4" s="605"/>
      <c r="BL4" s="605"/>
      <c r="BM4" s="605"/>
      <c r="BN4" s="605"/>
      <c r="BO4" s="605" t="s">
        <v>220</v>
      </c>
      <c r="BP4" s="605"/>
      <c r="BQ4" s="605"/>
      <c r="BR4" s="605"/>
      <c r="BS4" s="605" t="s">
        <v>224</v>
      </c>
      <c r="BT4" s="605"/>
      <c r="BU4" s="605"/>
      <c r="BV4" s="605"/>
      <c r="BW4" s="605"/>
      <c r="BX4" s="605"/>
      <c r="BY4" s="605"/>
      <c r="BZ4" s="605"/>
      <c r="CA4" s="605"/>
      <c r="CB4" s="605"/>
      <c r="CD4" s="602" t="s">
        <v>225</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2">
      <c r="B5" s="606" t="s">
        <v>226</v>
      </c>
      <c r="C5" s="607"/>
      <c r="D5" s="607"/>
      <c r="E5" s="607"/>
      <c r="F5" s="607"/>
      <c r="G5" s="607"/>
      <c r="H5" s="607"/>
      <c r="I5" s="607"/>
      <c r="J5" s="607"/>
      <c r="K5" s="607"/>
      <c r="L5" s="607"/>
      <c r="M5" s="607"/>
      <c r="N5" s="607"/>
      <c r="O5" s="607"/>
      <c r="P5" s="607"/>
      <c r="Q5" s="608"/>
      <c r="R5" s="609">
        <v>552637</v>
      </c>
      <c r="S5" s="610"/>
      <c r="T5" s="610"/>
      <c r="U5" s="610"/>
      <c r="V5" s="610"/>
      <c r="W5" s="610"/>
      <c r="X5" s="610"/>
      <c r="Y5" s="611"/>
      <c r="Z5" s="612">
        <v>9.4</v>
      </c>
      <c r="AA5" s="612"/>
      <c r="AB5" s="612"/>
      <c r="AC5" s="612"/>
      <c r="AD5" s="613">
        <v>552637</v>
      </c>
      <c r="AE5" s="613"/>
      <c r="AF5" s="613"/>
      <c r="AG5" s="613"/>
      <c r="AH5" s="613"/>
      <c r="AI5" s="613"/>
      <c r="AJ5" s="613"/>
      <c r="AK5" s="613"/>
      <c r="AL5" s="614">
        <v>18</v>
      </c>
      <c r="AM5" s="615"/>
      <c r="AN5" s="615"/>
      <c r="AO5" s="616"/>
      <c r="AP5" s="606" t="s">
        <v>227</v>
      </c>
      <c r="AQ5" s="607"/>
      <c r="AR5" s="607"/>
      <c r="AS5" s="607"/>
      <c r="AT5" s="607"/>
      <c r="AU5" s="607"/>
      <c r="AV5" s="607"/>
      <c r="AW5" s="607"/>
      <c r="AX5" s="607"/>
      <c r="AY5" s="607"/>
      <c r="AZ5" s="607"/>
      <c r="BA5" s="607"/>
      <c r="BB5" s="607"/>
      <c r="BC5" s="607"/>
      <c r="BD5" s="607"/>
      <c r="BE5" s="607"/>
      <c r="BF5" s="608"/>
      <c r="BG5" s="620">
        <v>552637</v>
      </c>
      <c r="BH5" s="621"/>
      <c r="BI5" s="621"/>
      <c r="BJ5" s="621"/>
      <c r="BK5" s="621"/>
      <c r="BL5" s="621"/>
      <c r="BM5" s="621"/>
      <c r="BN5" s="622"/>
      <c r="BO5" s="623">
        <v>100</v>
      </c>
      <c r="BP5" s="623"/>
      <c r="BQ5" s="623"/>
      <c r="BR5" s="623"/>
      <c r="BS5" s="624" t="s">
        <v>129</v>
      </c>
      <c r="BT5" s="624"/>
      <c r="BU5" s="624"/>
      <c r="BV5" s="624"/>
      <c r="BW5" s="624"/>
      <c r="BX5" s="624"/>
      <c r="BY5" s="624"/>
      <c r="BZ5" s="624"/>
      <c r="CA5" s="624"/>
      <c r="CB5" s="628"/>
      <c r="CD5" s="602" t="s">
        <v>222</v>
      </c>
      <c r="CE5" s="603"/>
      <c r="CF5" s="603"/>
      <c r="CG5" s="603"/>
      <c r="CH5" s="603"/>
      <c r="CI5" s="603"/>
      <c r="CJ5" s="603"/>
      <c r="CK5" s="603"/>
      <c r="CL5" s="603"/>
      <c r="CM5" s="603"/>
      <c r="CN5" s="603"/>
      <c r="CO5" s="603"/>
      <c r="CP5" s="603"/>
      <c r="CQ5" s="604"/>
      <c r="CR5" s="602" t="s">
        <v>228</v>
      </c>
      <c r="CS5" s="603"/>
      <c r="CT5" s="603"/>
      <c r="CU5" s="603"/>
      <c r="CV5" s="603"/>
      <c r="CW5" s="603"/>
      <c r="CX5" s="603"/>
      <c r="CY5" s="604"/>
      <c r="CZ5" s="602" t="s">
        <v>220</v>
      </c>
      <c r="DA5" s="603"/>
      <c r="DB5" s="603"/>
      <c r="DC5" s="604"/>
      <c r="DD5" s="602" t="s">
        <v>229</v>
      </c>
      <c r="DE5" s="603"/>
      <c r="DF5" s="603"/>
      <c r="DG5" s="603"/>
      <c r="DH5" s="603"/>
      <c r="DI5" s="603"/>
      <c r="DJ5" s="603"/>
      <c r="DK5" s="603"/>
      <c r="DL5" s="603"/>
      <c r="DM5" s="603"/>
      <c r="DN5" s="603"/>
      <c r="DO5" s="603"/>
      <c r="DP5" s="604"/>
      <c r="DQ5" s="602" t="s">
        <v>230</v>
      </c>
      <c r="DR5" s="603"/>
      <c r="DS5" s="603"/>
      <c r="DT5" s="603"/>
      <c r="DU5" s="603"/>
      <c r="DV5" s="603"/>
      <c r="DW5" s="603"/>
      <c r="DX5" s="603"/>
      <c r="DY5" s="603"/>
      <c r="DZ5" s="603"/>
      <c r="EA5" s="603"/>
      <c r="EB5" s="603"/>
      <c r="EC5" s="604"/>
    </row>
    <row r="6" spans="2:143" ht="11.25" customHeight="1" x14ac:dyDescent="0.2">
      <c r="B6" s="617" t="s">
        <v>231</v>
      </c>
      <c r="C6" s="618"/>
      <c r="D6" s="618"/>
      <c r="E6" s="618"/>
      <c r="F6" s="618"/>
      <c r="G6" s="618"/>
      <c r="H6" s="618"/>
      <c r="I6" s="618"/>
      <c r="J6" s="618"/>
      <c r="K6" s="618"/>
      <c r="L6" s="618"/>
      <c r="M6" s="618"/>
      <c r="N6" s="618"/>
      <c r="O6" s="618"/>
      <c r="P6" s="618"/>
      <c r="Q6" s="619"/>
      <c r="R6" s="620">
        <v>139598</v>
      </c>
      <c r="S6" s="621"/>
      <c r="T6" s="621"/>
      <c r="U6" s="621"/>
      <c r="V6" s="621"/>
      <c r="W6" s="621"/>
      <c r="X6" s="621"/>
      <c r="Y6" s="622"/>
      <c r="Z6" s="623">
        <v>2.4</v>
      </c>
      <c r="AA6" s="623"/>
      <c r="AB6" s="623"/>
      <c r="AC6" s="623"/>
      <c r="AD6" s="624">
        <v>139598</v>
      </c>
      <c r="AE6" s="624"/>
      <c r="AF6" s="624"/>
      <c r="AG6" s="624"/>
      <c r="AH6" s="624"/>
      <c r="AI6" s="624"/>
      <c r="AJ6" s="624"/>
      <c r="AK6" s="624"/>
      <c r="AL6" s="625">
        <v>4.5</v>
      </c>
      <c r="AM6" s="626"/>
      <c r="AN6" s="626"/>
      <c r="AO6" s="627"/>
      <c r="AP6" s="617" t="s">
        <v>232</v>
      </c>
      <c r="AQ6" s="618"/>
      <c r="AR6" s="618"/>
      <c r="AS6" s="618"/>
      <c r="AT6" s="618"/>
      <c r="AU6" s="618"/>
      <c r="AV6" s="618"/>
      <c r="AW6" s="618"/>
      <c r="AX6" s="618"/>
      <c r="AY6" s="618"/>
      <c r="AZ6" s="618"/>
      <c r="BA6" s="618"/>
      <c r="BB6" s="618"/>
      <c r="BC6" s="618"/>
      <c r="BD6" s="618"/>
      <c r="BE6" s="618"/>
      <c r="BF6" s="619"/>
      <c r="BG6" s="620">
        <v>552637</v>
      </c>
      <c r="BH6" s="621"/>
      <c r="BI6" s="621"/>
      <c r="BJ6" s="621"/>
      <c r="BK6" s="621"/>
      <c r="BL6" s="621"/>
      <c r="BM6" s="621"/>
      <c r="BN6" s="622"/>
      <c r="BO6" s="623">
        <v>100</v>
      </c>
      <c r="BP6" s="623"/>
      <c r="BQ6" s="623"/>
      <c r="BR6" s="623"/>
      <c r="BS6" s="624" t="s">
        <v>129</v>
      </c>
      <c r="BT6" s="624"/>
      <c r="BU6" s="624"/>
      <c r="BV6" s="624"/>
      <c r="BW6" s="624"/>
      <c r="BX6" s="624"/>
      <c r="BY6" s="624"/>
      <c r="BZ6" s="624"/>
      <c r="CA6" s="624"/>
      <c r="CB6" s="628"/>
      <c r="CD6" s="606" t="s">
        <v>233</v>
      </c>
      <c r="CE6" s="607"/>
      <c r="CF6" s="607"/>
      <c r="CG6" s="607"/>
      <c r="CH6" s="607"/>
      <c r="CI6" s="607"/>
      <c r="CJ6" s="607"/>
      <c r="CK6" s="607"/>
      <c r="CL6" s="607"/>
      <c r="CM6" s="607"/>
      <c r="CN6" s="607"/>
      <c r="CO6" s="607"/>
      <c r="CP6" s="607"/>
      <c r="CQ6" s="608"/>
      <c r="CR6" s="620">
        <v>39418</v>
      </c>
      <c r="CS6" s="621"/>
      <c r="CT6" s="621"/>
      <c r="CU6" s="621"/>
      <c r="CV6" s="621"/>
      <c r="CW6" s="621"/>
      <c r="CX6" s="621"/>
      <c r="CY6" s="622"/>
      <c r="CZ6" s="614">
        <v>0.7</v>
      </c>
      <c r="DA6" s="615"/>
      <c r="DB6" s="615"/>
      <c r="DC6" s="631"/>
      <c r="DD6" s="629" t="s">
        <v>129</v>
      </c>
      <c r="DE6" s="621"/>
      <c r="DF6" s="621"/>
      <c r="DG6" s="621"/>
      <c r="DH6" s="621"/>
      <c r="DI6" s="621"/>
      <c r="DJ6" s="621"/>
      <c r="DK6" s="621"/>
      <c r="DL6" s="621"/>
      <c r="DM6" s="621"/>
      <c r="DN6" s="621"/>
      <c r="DO6" s="621"/>
      <c r="DP6" s="622"/>
      <c r="DQ6" s="629">
        <v>39418</v>
      </c>
      <c r="DR6" s="621"/>
      <c r="DS6" s="621"/>
      <c r="DT6" s="621"/>
      <c r="DU6" s="621"/>
      <c r="DV6" s="621"/>
      <c r="DW6" s="621"/>
      <c r="DX6" s="621"/>
      <c r="DY6" s="621"/>
      <c r="DZ6" s="621"/>
      <c r="EA6" s="621"/>
      <c r="EB6" s="621"/>
      <c r="EC6" s="630"/>
    </row>
    <row r="7" spans="2:143" ht="11.25" customHeight="1" x14ac:dyDescent="0.2">
      <c r="B7" s="617" t="s">
        <v>234</v>
      </c>
      <c r="C7" s="618"/>
      <c r="D7" s="618"/>
      <c r="E7" s="618"/>
      <c r="F7" s="618"/>
      <c r="G7" s="618"/>
      <c r="H7" s="618"/>
      <c r="I7" s="618"/>
      <c r="J7" s="618"/>
      <c r="K7" s="618"/>
      <c r="L7" s="618"/>
      <c r="M7" s="618"/>
      <c r="N7" s="618"/>
      <c r="O7" s="618"/>
      <c r="P7" s="618"/>
      <c r="Q7" s="619"/>
      <c r="R7" s="620">
        <v>469</v>
      </c>
      <c r="S7" s="621"/>
      <c r="T7" s="621"/>
      <c r="U7" s="621"/>
      <c r="V7" s="621"/>
      <c r="W7" s="621"/>
      <c r="X7" s="621"/>
      <c r="Y7" s="622"/>
      <c r="Z7" s="623">
        <v>0</v>
      </c>
      <c r="AA7" s="623"/>
      <c r="AB7" s="623"/>
      <c r="AC7" s="623"/>
      <c r="AD7" s="624">
        <v>469</v>
      </c>
      <c r="AE7" s="624"/>
      <c r="AF7" s="624"/>
      <c r="AG7" s="624"/>
      <c r="AH7" s="624"/>
      <c r="AI7" s="624"/>
      <c r="AJ7" s="624"/>
      <c r="AK7" s="624"/>
      <c r="AL7" s="625">
        <v>0</v>
      </c>
      <c r="AM7" s="626"/>
      <c r="AN7" s="626"/>
      <c r="AO7" s="627"/>
      <c r="AP7" s="617" t="s">
        <v>235</v>
      </c>
      <c r="AQ7" s="618"/>
      <c r="AR7" s="618"/>
      <c r="AS7" s="618"/>
      <c r="AT7" s="618"/>
      <c r="AU7" s="618"/>
      <c r="AV7" s="618"/>
      <c r="AW7" s="618"/>
      <c r="AX7" s="618"/>
      <c r="AY7" s="618"/>
      <c r="AZ7" s="618"/>
      <c r="BA7" s="618"/>
      <c r="BB7" s="618"/>
      <c r="BC7" s="618"/>
      <c r="BD7" s="618"/>
      <c r="BE7" s="618"/>
      <c r="BF7" s="619"/>
      <c r="BG7" s="620">
        <v>252215</v>
      </c>
      <c r="BH7" s="621"/>
      <c r="BI7" s="621"/>
      <c r="BJ7" s="621"/>
      <c r="BK7" s="621"/>
      <c r="BL7" s="621"/>
      <c r="BM7" s="621"/>
      <c r="BN7" s="622"/>
      <c r="BO7" s="623">
        <v>45.6</v>
      </c>
      <c r="BP7" s="623"/>
      <c r="BQ7" s="623"/>
      <c r="BR7" s="623"/>
      <c r="BS7" s="624" t="s">
        <v>129</v>
      </c>
      <c r="BT7" s="624"/>
      <c r="BU7" s="624"/>
      <c r="BV7" s="624"/>
      <c r="BW7" s="624"/>
      <c r="BX7" s="624"/>
      <c r="BY7" s="624"/>
      <c r="BZ7" s="624"/>
      <c r="CA7" s="624"/>
      <c r="CB7" s="628"/>
      <c r="CD7" s="617" t="s">
        <v>236</v>
      </c>
      <c r="CE7" s="618"/>
      <c r="CF7" s="618"/>
      <c r="CG7" s="618"/>
      <c r="CH7" s="618"/>
      <c r="CI7" s="618"/>
      <c r="CJ7" s="618"/>
      <c r="CK7" s="618"/>
      <c r="CL7" s="618"/>
      <c r="CM7" s="618"/>
      <c r="CN7" s="618"/>
      <c r="CO7" s="618"/>
      <c r="CP7" s="618"/>
      <c r="CQ7" s="619"/>
      <c r="CR7" s="620">
        <v>1134463</v>
      </c>
      <c r="CS7" s="621"/>
      <c r="CT7" s="621"/>
      <c r="CU7" s="621"/>
      <c r="CV7" s="621"/>
      <c r="CW7" s="621"/>
      <c r="CX7" s="621"/>
      <c r="CY7" s="622"/>
      <c r="CZ7" s="623">
        <v>19.899999999999999</v>
      </c>
      <c r="DA7" s="623"/>
      <c r="DB7" s="623"/>
      <c r="DC7" s="623"/>
      <c r="DD7" s="629">
        <v>614457</v>
      </c>
      <c r="DE7" s="621"/>
      <c r="DF7" s="621"/>
      <c r="DG7" s="621"/>
      <c r="DH7" s="621"/>
      <c r="DI7" s="621"/>
      <c r="DJ7" s="621"/>
      <c r="DK7" s="621"/>
      <c r="DL7" s="621"/>
      <c r="DM7" s="621"/>
      <c r="DN7" s="621"/>
      <c r="DO7" s="621"/>
      <c r="DP7" s="622"/>
      <c r="DQ7" s="629">
        <v>474851</v>
      </c>
      <c r="DR7" s="621"/>
      <c r="DS7" s="621"/>
      <c r="DT7" s="621"/>
      <c r="DU7" s="621"/>
      <c r="DV7" s="621"/>
      <c r="DW7" s="621"/>
      <c r="DX7" s="621"/>
      <c r="DY7" s="621"/>
      <c r="DZ7" s="621"/>
      <c r="EA7" s="621"/>
      <c r="EB7" s="621"/>
      <c r="EC7" s="630"/>
    </row>
    <row r="8" spans="2:143" ht="11.25" customHeight="1" x14ac:dyDescent="0.2">
      <c r="B8" s="617" t="s">
        <v>237</v>
      </c>
      <c r="C8" s="618"/>
      <c r="D8" s="618"/>
      <c r="E8" s="618"/>
      <c r="F8" s="618"/>
      <c r="G8" s="618"/>
      <c r="H8" s="618"/>
      <c r="I8" s="618"/>
      <c r="J8" s="618"/>
      <c r="K8" s="618"/>
      <c r="L8" s="618"/>
      <c r="M8" s="618"/>
      <c r="N8" s="618"/>
      <c r="O8" s="618"/>
      <c r="P8" s="618"/>
      <c r="Q8" s="619"/>
      <c r="R8" s="620">
        <v>3464</v>
      </c>
      <c r="S8" s="621"/>
      <c r="T8" s="621"/>
      <c r="U8" s="621"/>
      <c r="V8" s="621"/>
      <c r="W8" s="621"/>
      <c r="X8" s="621"/>
      <c r="Y8" s="622"/>
      <c r="Z8" s="623">
        <v>0.1</v>
      </c>
      <c r="AA8" s="623"/>
      <c r="AB8" s="623"/>
      <c r="AC8" s="623"/>
      <c r="AD8" s="624">
        <v>3464</v>
      </c>
      <c r="AE8" s="624"/>
      <c r="AF8" s="624"/>
      <c r="AG8" s="624"/>
      <c r="AH8" s="624"/>
      <c r="AI8" s="624"/>
      <c r="AJ8" s="624"/>
      <c r="AK8" s="624"/>
      <c r="AL8" s="625">
        <v>0.1</v>
      </c>
      <c r="AM8" s="626"/>
      <c r="AN8" s="626"/>
      <c r="AO8" s="627"/>
      <c r="AP8" s="617" t="s">
        <v>238</v>
      </c>
      <c r="AQ8" s="618"/>
      <c r="AR8" s="618"/>
      <c r="AS8" s="618"/>
      <c r="AT8" s="618"/>
      <c r="AU8" s="618"/>
      <c r="AV8" s="618"/>
      <c r="AW8" s="618"/>
      <c r="AX8" s="618"/>
      <c r="AY8" s="618"/>
      <c r="AZ8" s="618"/>
      <c r="BA8" s="618"/>
      <c r="BB8" s="618"/>
      <c r="BC8" s="618"/>
      <c r="BD8" s="618"/>
      <c r="BE8" s="618"/>
      <c r="BF8" s="619"/>
      <c r="BG8" s="620">
        <v>8743</v>
      </c>
      <c r="BH8" s="621"/>
      <c r="BI8" s="621"/>
      <c r="BJ8" s="621"/>
      <c r="BK8" s="621"/>
      <c r="BL8" s="621"/>
      <c r="BM8" s="621"/>
      <c r="BN8" s="622"/>
      <c r="BO8" s="623">
        <v>1.6</v>
      </c>
      <c r="BP8" s="623"/>
      <c r="BQ8" s="623"/>
      <c r="BR8" s="623"/>
      <c r="BS8" s="624" t="s">
        <v>129</v>
      </c>
      <c r="BT8" s="624"/>
      <c r="BU8" s="624"/>
      <c r="BV8" s="624"/>
      <c r="BW8" s="624"/>
      <c r="BX8" s="624"/>
      <c r="BY8" s="624"/>
      <c r="BZ8" s="624"/>
      <c r="CA8" s="624"/>
      <c r="CB8" s="628"/>
      <c r="CD8" s="617" t="s">
        <v>239</v>
      </c>
      <c r="CE8" s="618"/>
      <c r="CF8" s="618"/>
      <c r="CG8" s="618"/>
      <c r="CH8" s="618"/>
      <c r="CI8" s="618"/>
      <c r="CJ8" s="618"/>
      <c r="CK8" s="618"/>
      <c r="CL8" s="618"/>
      <c r="CM8" s="618"/>
      <c r="CN8" s="618"/>
      <c r="CO8" s="618"/>
      <c r="CP8" s="618"/>
      <c r="CQ8" s="619"/>
      <c r="CR8" s="620">
        <v>712428</v>
      </c>
      <c r="CS8" s="621"/>
      <c r="CT8" s="621"/>
      <c r="CU8" s="621"/>
      <c r="CV8" s="621"/>
      <c r="CW8" s="621"/>
      <c r="CX8" s="621"/>
      <c r="CY8" s="622"/>
      <c r="CZ8" s="623">
        <v>12.5</v>
      </c>
      <c r="DA8" s="623"/>
      <c r="DB8" s="623"/>
      <c r="DC8" s="623"/>
      <c r="DD8" s="629">
        <v>1386</v>
      </c>
      <c r="DE8" s="621"/>
      <c r="DF8" s="621"/>
      <c r="DG8" s="621"/>
      <c r="DH8" s="621"/>
      <c r="DI8" s="621"/>
      <c r="DJ8" s="621"/>
      <c r="DK8" s="621"/>
      <c r="DL8" s="621"/>
      <c r="DM8" s="621"/>
      <c r="DN8" s="621"/>
      <c r="DO8" s="621"/>
      <c r="DP8" s="622"/>
      <c r="DQ8" s="629">
        <v>463354</v>
      </c>
      <c r="DR8" s="621"/>
      <c r="DS8" s="621"/>
      <c r="DT8" s="621"/>
      <c r="DU8" s="621"/>
      <c r="DV8" s="621"/>
      <c r="DW8" s="621"/>
      <c r="DX8" s="621"/>
      <c r="DY8" s="621"/>
      <c r="DZ8" s="621"/>
      <c r="EA8" s="621"/>
      <c r="EB8" s="621"/>
      <c r="EC8" s="630"/>
    </row>
    <row r="9" spans="2:143" ht="11.25" customHeight="1" x14ac:dyDescent="0.2">
      <c r="B9" s="617" t="s">
        <v>240</v>
      </c>
      <c r="C9" s="618"/>
      <c r="D9" s="618"/>
      <c r="E9" s="618"/>
      <c r="F9" s="618"/>
      <c r="G9" s="618"/>
      <c r="H9" s="618"/>
      <c r="I9" s="618"/>
      <c r="J9" s="618"/>
      <c r="K9" s="618"/>
      <c r="L9" s="618"/>
      <c r="M9" s="618"/>
      <c r="N9" s="618"/>
      <c r="O9" s="618"/>
      <c r="P9" s="618"/>
      <c r="Q9" s="619"/>
      <c r="R9" s="620">
        <v>3585</v>
      </c>
      <c r="S9" s="621"/>
      <c r="T9" s="621"/>
      <c r="U9" s="621"/>
      <c r="V9" s="621"/>
      <c r="W9" s="621"/>
      <c r="X9" s="621"/>
      <c r="Y9" s="622"/>
      <c r="Z9" s="623">
        <v>0.1</v>
      </c>
      <c r="AA9" s="623"/>
      <c r="AB9" s="623"/>
      <c r="AC9" s="623"/>
      <c r="AD9" s="624">
        <v>3585</v>
      </c>
      <c r="AE9" s="624"/>
      <c r="AF9" s="624"/>
      <c r="AG9" s="624"/>
      <c r="AH9" s="624"/>
      <c r="AI9" s="624"/>
      <c r="AJ9" s="624"/>
      <c r="AK9" s="624"/>
      <c r="AL9" s="625">
        <v>0.1</v>
      </c>
      <c r="AM9" s="626"/>
      <c r="AN9" s="626"/>
      <c r="AO9" s="627"/>
      <c r="AP9" s="617" t="s">
        <v>241</v>
      </c>
      <c r="AQ9" s="618"/>
      <c r="AR9" s="618"/>
      <c r="AS9" s="618"/>
      <c r="AT9" s="618"/>
      <c r="AU9" s="618"/>
      <c r="AV9" s="618"/>
      <c r="AW9" s="618"/>
      <c r="AX9" s="618"/>
      <c r="AY9" s="618"/>
      <c r="AZ9" s="618"/>
      <c r="BA9" s="618"/>
      <c r="BB9" s="618"/>
      <c r="BC9" s="618"/>
      <c r="BD9" s="618"/>
      <c r="BE9" s="618"/>
      <c r="BF9" s="619"/>
      <c r="BG9" s="620">
        <v>220784</v>
      </c>
      <c r="BH9" s="621"/>
      <c r="BI9" s="621"/>
      <c r="BJ9" s="621"/>
      <c r="BK9" s="621"/>
      <c r="BL9" s="621"/>
      <c r="BM9" s="621"/>
      <c r="BN9" s="622"/>
      <c r="BO9" s="623">
        <v>40</v>
      </c>
      <c r="BP9" s="623"/>
      <c r="BQ9" s="623"/>
      <c r="BR9" s="623"/>
      <c r="BS9" s="624" t="s">
        <v>129</v>
      </c>
      <c r="BT9" s="624"/>
      <c r="BU9" s="624"/>
      <c r="BV9" s="624"/>
      <c r="BW9" s="624"/>
      <c r="BX9" s="624"/>
      <c r="BY9" s="624"/>
      <c r="BZ9" s="624"/>
      <c r="CA9" s="624"/>
      <c r="CB9" s="628"/>
      <c r="CD9" s="617" t="s">
        <v>242</v>
      </c>
      <c r="CE9" s="618"/>
      <c r="CF9" s="618"/>
      <c r="CG9" s="618"/>
      <c r="CH9" s="618"/>
      <c r="CI9" s="618"/>
      <c r="CJ9" s="618"/>
      <c r="CK9" s="618"/>
      <c r="CL9" s="618"/>
      <c r="CM9" s="618"/>
      <c r="CN9" s="618"/>
      <c r="CO9" s="618"/>
      <c r="CP9" s="618"/>
      <c r="CQ9" s="619"/>
      <c r="CR9" s="620">
        <v>315400</v>
      </c>
      <c r="CS9" s="621"/>
      <c r="CT9" s="621"/>
      <c r="CU9" s="621"/>
      <c r="CV9" s="621"/>
      <c r="CW9" s="621"/>
      <c r="CX9" s="621"/>
      <c r="CY9" s="622"/>
      <c r="CZ9" s="623">
        <v>5.5</v>
      </c>
      <c r="DA9" s="623"/>
      <c r="DB9" s="623"/>
      <c r="DC9" s="623"/>
      <c r="DD9" s="629">
        <v>8083</v>
      </c>
      <c r="DE9" s="621"/>
      <c r="DF9" s="621"/>
      <c r="DG9" s="621"/>
      <c r="DH9" s="621"/>
      <c r="DI9" s="621"/>
      <c r="DJ9" s="621"/>
      <c r="DK9" s="621"/>
      <c r="DL9" s="621"/>
      <c r="DM9" s="621"/>
      <c r="DN9" s="621"/>
      <c r="DO9" s="621"/>
      <c r="DP9" s="622"/>
      <c r="DQ9" s="629">
        <v>255770</v>
      </c>
      <c r="DR9" s="621"/>
      <c r="DS9" s="621"/>
      <c r="DT9" s="621"/>
      <c r="DU9" s="621"/>
      <c r="DV9" s="621"/>
      <c r="DW9" s="621"/>
      <c r="DX9" s="621"/>
      <c r="DY9" s="621"/>
      <c r="DZ9" s="621"/>
      <c r="EA9" s="621"/>
      <c r="EB9" s="621"/>
      <c r="EC9" s="630"/>
    </row>
    <row r="10" spans="2:143" ht="11.25" customHeight="1" x14ac:dyDescent="0.2">
      <c r="B10" s="617" t="s">
        <v>243</v>
      </c>
      <c r="C10" s="618"/>
      <c r="D10" s="618"/>
      <c r="E10" s="618"/>
      <c r="F10" s="618"/>
      <c r="G10" s="618"/>
      <c r="H10" s="618"/>
      <c r="I10" s="618"/>
      <c r="J10" s="618"/>
      <c r="K10" s="618"/>
      <c r="L10" s="618"/>
      <c r="M10" s="618"/>
      <c r="N10" s="618"/>
      <c r="O10" s="618"/>
      <c r="P10" s="618"/>
      <c r="Q10" s="619"/>
      <c r="R10" s="620" t="s">
        <v>129</v>
      </c>
      <c r="S10" s="621"/>
      <c r="T10" s="621"/>
      <c r="U10" s="621"/>
      <c r="V10" s="621"/>
      <c r="W10" s="621"/>
      <c r="X10" s="621"/>
      <c r="Y10" s="622"/>
      <c r="Z10" s="623" t="s">
        <v>129</v>
      </c>
      <c r="AA10" s="623"/>
      <c r="AB10" s="623"/>
      <c r="AC10" s="623"/>
      <c r="AD10" s="624" t="s">
        <v>129</v>
      </c>
      <c r="AE10" s="624"/>
      <c r="AF10" s="624"/>
      <c r="AG10" s="624"/>
      <c r="AH10" s="624"/>
      <c r="AI10" s="624"/>
      <c r="AJ10" s="624"/>
      <c r="AK10" s="624"/>
      <c r="AL10" s="625" t="s">
        <v>129</v>
      </c>
      <c r="AM10" s="626"/>
      <c r="AN10" s="626"/>
      <c r="AO10" s="627"/>
      <c r="AP10" s="617" t="s">
        <v>244</v>
      </c>
      <c r="AQ10" s="618"/>
      <c r="AR10" s="618"/>
      <c r="AS10" s="618"/>
      <c r="AT10" s="618"/>
      <c r="AU10" s="618"/>
      <c r="AV10" s="618"/>
      <c r="AW10" s="618"/>
      <c r="AX10" s="618"/>
      <c r="AY10" s="618"/>
      <c r="AZ10" s="618"/>
      <c r="BA10" s="618"/>
      <c r="BB10" s="618"/>
      <c r="BC10" s="618"/>
      <c r="BD10" s="618"/>
      <c r="BE10" s="618"/>
      <c r="BF10" s="619"/>
      <c r="BG10" s="620">
        <v>16017</v>
      </c>
      <c r="BH10" s="621"/>
      <c r="BI10" s="621"/>
      <c r="BJ10" s="621"/>
      <c r="BK10" s="621"/>
      <c r="BL10" s="621"/>
      <c r="BM10" s="621"/>
      <c r="BN10" s="622"/>
      <c r="BO10" s="623">
        <v>2.9</v>
      </c>
      <c r="BP10" s="623"/>
      <c r="BQ10" s="623"/>
      <c r="BR10" s="623"/>
      <c r="BS10" s="624" t="s">
        <v>129</v>
      </c>
      <c r="BT10" s="624"/>
      <c r="BU10" s="624"/>
      <c r="BV10" s="624"/>
      <c r="BW10" s="624"/>
      <c r="BX10" s="624"/>
      <c r="BY10" s="624"/>
      <c r="BZ10" s="624"/>
      <c r="CA10" s="624"/>
      <c r="CB10" s="628"/>
      <c r="CD10" s="617" t="s">
        <v>245</v>
      </c>
      <c r="CE10" s="618"/>
      <c r="CF10" s="618"/>
      <c r="CG10" s="618"/>
      <c r="CH10" s="618"/>
      <c r="CI10" s="618"/>
      <c r="CJ10" s="618"/>
      <c r="CK10" s="618"/>
      <c r="CL10" s="618"/>
      <c r="CM10" s="618"/>
      <c r="CN10" s="618"/>
      <c r="CO10" s="618"/>
      <c r="CP10" s="618"/>
      <c r="CQ10" s="619"/>
      <c r="CR10" s="620">
        <v>175</v>
      </c>
      <c r="CS10" s="621"/>
      <c r="CT10" s="621"/>
      <c r="CU10" s="621"/>
      <c r="CV10" s="621"/>
      <c r="CW10" s="621"/>
      <c r="CX10" s="621"/>
      <c r="CY10" s="622"/>
      <c r="CZ10" s="623">
        <v>0</v>
      </c>
      <c r="DA10" s="623"/>
      <c r="DB10" s="623"/>
      <c r="DC10" s="623"/>
      <c r="DD10" s="629" t="s">
        <v>129</v>
      </c>
      <c r="DE10" s="621"/>
      <c r="DF10" s="621"/>
      <c r="DG10" s="621"/>
      <c r="DH10" s="621"/>
      <c r="DI10" s="621"/>
      <c r="DJ10" s="621"/>
      <c r="DK10" s="621"/>
      <c r="DL10" s="621"/>
      <c r="DM10" s="621"/>
      <c r="DN10" s="621"/>
      <c r="DO10" s="621"/>
      <c r="DP10" s="622"/>
      <c r="DQ10" s="629">
        <v>175</v>
      </c>
      <c r="DR10" s="621"/>
      <c r="DS10" s="621"/>
      <c r="DT10" s="621"/>
      <c r="DU10" s="621"/>
      <c r="DV10" s="621"/>
      <c r="DW10" s="621"/>
      <c r="DX10" s="621"/>
      <c r="DY10" s="621"/>
      <c r="DZ10" s="621"/>
      <c r="EA10" s="621"/>
      <c r="EB10" s="621"/>
      <c r="EC10" s="630"/>
    </row>
    <row r="11" spans="2:143" ht="11.25" customHeight="1" x14ac:dyDescent="0.2">
      <c r="B11" s="617" t="s">
        <v>246</v>
      </c>
      <c r="C11" s="618"/>
      <c r="D11" s="618"/>
      <c r="E11" s="618"/>
      <c r="F11" s="618"/>
      <c r="G11" s="618"/>
      <c r="H11" s="618"/>
      <c r="I11" s="618"/>
      <c r="J11" s="618"/>
      <c r="K11" s="618"/>
      <c r="L11" s="618"/>
      <c r="M11" s="618"/>
      <c r="N11" s="618"/>
      <c r="O11" s="618"/>
      <c r="P11" s="618"/>
      <c r="Q11" s="619"/>
      <c r="R11" s="620">
        <v>100325</v>
      </c>
      <c r="S11" s="621"/>
      <c r="T11" s="621"/>
      <c r="U11" s="621"/>
      <c r="V11" s="621"/>
      <c r="W11" s="621"/>
      <c r="X11" s="621"/>
      <c r="Y11" s="622"/>
      <c r="Z11" s="625">
        <v>1.7</v>
      </c>
      <c r="AA11" s="626"/>
      <c r="AB11" s="626"/>
      <c r="AC11" s="632"/>
      <c r="AD11" s="629">
        <v>100325</v>
      </c>
      <c r="AE11" s="621"/>
      <c r="AF11" s="621"/>
      <c r="AG11" s="621"/>
      <c r="AH11" s="621"/>
      <c r="AI11" s="621"/>
      <c r="AJ11" s="621"/>
      <c r="AK11" s="622"/>
      <c r="AL11" s="625">
        <v>3.3</v>
      </c>
      <c r="AM11" s="626"/>
      <c r="AN11" s="626"/>
      <c r="AO11" s="627"/>
      <c r="AP11" s="617" t="s">
        <v>247</v>
      </c>
      <c r="AQ11" s="618"/>
      <c r="AR11" s="618"/>
      <c r="AS11" s="618"/>
      <c r="AT11" s="618"/>
      <c r="AU11" s="618"/>
      <c r="AV11" s="618"/>
      <c r="AW11" s="618"/>
      <c r="AX11" s="618"/>
      <c r="AY11" s="618"/>
      <c r="AZ11" s="618"/>
      <c r="BA11" s="618"/>
      <c r="BB11" s="618"/>
      <c r="BC11" s="618"/>
      <c r="BD11" s="618"/>
      <c r="BE11" s="618"/>
      <c r="BF11" s="619"/>
      <c r="BG11" s="620">
        <v>6671</v>
      </c>
      <c r="BH11" s="621"/>
      <c r="BI11" s="621"/>
      <c r="BJ11" s="621"/>
      <c r="BK11" s="621"/>
      <c r="BL11" s="621"/>
      <c r="BM11" s="621"/>
      <c r="BN11" s="622"/>
      <c r="BO11" s="623">
        <v>1.2</v>
      </c>
      <c r="BP11" s="623"/>
      <c r="BQ11" s="623"/>
      <c r="BR11" s="623"/>
      <c r="BS11" s="624" t="s">
        <v>129</v>
      </c>
      <c r="BT11" s="624"/>
      <c r="BU11" s="624"/>
      <c r="BV11" s="624"/>
      <c r="BW11" s="624"/>
      <c r="BX11" s="624"/>
      <c r="BY11" s="624"/>
      <c r="BZ11" s="624"/>
      <c r="CA11" s="624"/>
      <c r="CB11" s="628"/>
      <c r="CD11" s="617" t="s">
        <v>248</v>
      </c>
      <c r="CE11" s="618"/>
      <c r="CF11" s="618"/>
      <c r="CG11" s="618"/>
      <c r="CH11" s="618"/>
      <c r="CI11" s="618"/>
      <c r="CJ11" s="618"/>
      <c r="CK11" s="618"/>
      <c r="CL11" s="618"/>
      <c r="CM11" s="618"/>
      <c r="CN11" s="618"/>
      <c r="CO11" s="618"/>
      <c r="CP11" s="618"/>
      <c r="CQ11" s="619"/>
      <c r="CR11" s="620">
        <v>538585</v>
      </c>
      <c r="CS11" s="621"/>
      <c r="CT11" s="621"/>
      <c r="CU11" s="621"/>
      <c r="CV11" s="621"/>
      <c r="CW11" s="621"/>
      <c r="CX11" s="621"/>
      <c r="CY11" s="622"/>
      <c r="CZ11" s="623">
        <v>9.4</v>
      </c>
      <c r="DA11" s="623"/>
      <c r="DB11" s="623"/>
      <c r="DC11" s="623"/>
      <c r="DD11" s="629">
        <v>169614</v>
      </c>
      <c r="DE11" s="621"/>
      <c r="DF11" s="621"/>
      <c r="DG11" s="621"/>
      <c r="DH11" s="621"/>
      <c r="DI11" s="621"/>
      <c r="DJ11" s="621"/>
      <c r="DK11" s="621"/>
      <c r="DL11" s="621"/>
      <c r="DM11" s="621"/>
      <c r="DN11" s="621"/>
      <c r="DO11" s="621"/>
      <c r="DP11" s="622"/>
      <c r="DQ11" s="629">
        <v>318340</v>
      </c>
      <c r="DR11" s="621"/>
      <c r="DS11" s="621"/>
      <c r="DT11" s="621"/>
      <c r="DU11" s="621"/>
      <c r="DV11" s="621"/>
      <c r="DW11" s="621"/>
      <c r="DX11" s="621"/>
      <c r="DY11" s="621"/>
      <c r="DZ11" s="621"/>
      <c r="EA11" s="621"/>
      <c r="EB11" s="621"/>
      <c r="EC11" s="630"/>
    </row>
    <row r="12" spans="2:143" ht="11.25" customHeight="1" x14ac:dyDescent="0.2">
      <c r="B12" s="617" t="s">
        <v>249</v>
      </c>
      <c r="C12" s="618"/>
      <c r="D12" s="618"/>
      <c r="E12" s="618"/>
      <c r="F12" s="618"/>
      <c r="G12" s="618"/>
      <c r="H12" s="618"/>
      <c r="I12" s="618"/>
      <c r="J12" s="618"/>
      <c r="K12" s="618"/>
      <c r="L12" s="618"/>
      <c r="M12" s="618"/>
      <c r="N12" s="618"/>
      <c r="O12" s="618"/>
      <c r="P12" s="618"/>
      <c r="Q12" s="619"/>
      <c r="R12" s="620">
        <v>5683</v>
      </c>
      <c r="S12" s="621"/>
      <c r="T12" s="621"/>
      <c r="U12" s="621"/>
      <c r="V12" s="621"/>
      <c r="W12" s="621"/>
      <c r="X12" s="621"/>
      <c r="Y12" s="622"/>
      <c r="Z12" s="623">
        <v>0.1</v>
      </c>
      <c r="AA12" s="623"/>
      <c r="AB12" s="623"/>
      <c r="AC12" s="623"/>
      <c r="AD12" s="624">
        <v>5683</v>
      </c>
      <c r="AE12" s="624"/>
      <c r="AF12" s="624"/>
      <c r="AG12" s="624"/>
      <c r="AH12" s="624"/>
      <c r="AI12" s="624"/>
      <c r="AJ12" s="624"/>
      <c r="AK12" s="624"/>
      <c r="AL12" s="625">
        <v>0.2</v>
      </c>
      <c r="AM12" s="626"/>
      <c r="AN12" s="626"/>
      <c r="AO12" s="627"/>
      <c r="AP12" s="617" t="s">
        <v>250</v>
      </c>
      <c r="AQ12" s="618"/>
      <c r="AR12" s="618"/>
      <c r="AS12" s="618"/>
      <c r="AT12" s="618"/>
      <c r="AU12" s="618"/>
      <c r="AV12" s="618"/>
      <c r="AW12" s="618"/>
      <c r="AX12" s="618"/>
      <c r="AY12" s="618"/>
      <c r="AZ12" s="618"/>
      <c r="BA12" s="618"/>
      <c r="BB12" s="618"/>
      <c r="BC12" s="618"/>
      <c r="BD12" s="618"/>
      <c r="BE12" s="618"/>
      <c r="BF12" s="619"/>
      <c r="BG12" s="620">
        <v>251677</v>
      </c>
      <c r="BH12" s="621"/>
      <c r="BI12" s="621"/>
      <c r="BJ12" s="621"/>
      <c r="BK12" s="621"/>
      <c r="BL12" s="621"/>
      <c r="BM12" s="621"/>
      <c r="BN12" s="622"/>
      <c r="BO12" s="623">
        <v>45.5</v>
      </c>
      <c r="BP12" s="623"/>
      <c r="BQ12" s="623"/>
      <c r="BR12" s="623"/>
      <c r="BS12" s="624" t="s">
        <v>129</v>
      </c>
      <c r="BT12" s="624"/>
      <c r="BU12" s="624"/>
      <c r="BV12" s="624"/>
      <c r="BW12" s="624"/>
      <c r="BX12" s="624"/>
      <c r="BY12" s="624"/>
      <c r="BZ12" s="624"/>
      <c r="CA12" s="624"/>
      <c r="CB12" s="628"/>
      <c r="CD12" s="617" t="s">
        <v>251</v>
      </c>
      <c r="CE12" s="618"/>
      <c r="CF12" s="618"/>
      <c r="CG12" s="618"/>
      <c r="CH12" s="618"/>
      <c r="CI12" s="618"/>
      <c r="CJ12" s="618"/>
      <c r="CK12" s="618"/>
      <c r="CL12" s="618"/>
      <c r="CM12" s="618"/>
      <c r="CN12" s="618"/>
      <c r="CO12" s="618"/>
      <c r="CP12" s="618"/>
      <c r="CQ12" s="619"/>
      <c r="CR12" s="620">
        <v>252874</v>
      </c>
      <c r="CS12" s="621"/>
      <c r="CT12" s="621"/>
      <c r="CU12" s="621"/>
      <c r="CV12" s="621"/>
      <c r="CW12" s="621"/>
      <c r="CX12" s="621"/>
      <c r="CY12" s="622"/>
      <c r="CZ12" s="623">
        <v>4.4000000000000004</v>
      </c>
      <c r="DA12" s="623"/>
      <c r="DB12" s="623"/>
      <c r="DC12" s="623"/>
      <c r="DD12" s="629">
        <v>58562</v>
      </c>
      <c r="DE12" s="621"/>
      <c r="DF12" s="621"/>
      <c r="DG12" s="621"/>
      <c r="DH12" s="621"/>
      <c r="DI12" s="621"/>
      <c r="DJ12" s="621"/>
      <c r="DK12" s="621"/>
      <c r="DL12" s="621"/>
      <c r="DM12" s="621"/>
      <c r="DN12" s="621"/>
      <c r="DO12" s="621"/>
      <c r="DP12" s="622"/>
      <c r="DQ12" s="629">
        <v>110298</v>
      </c>
      <c r="DR12" s="621"/>
      <c r="DS12" s="621"/>
      <c r="DT12" s="621"/>
      <c r="DU12" s="621"/>
      <c r="DV12" s="621"/>
      <c r="DW12" s="621"/>
      <c r="DX12" s="621"/>
      <c r="DY12" s="621"/>
      <c r="DZ12" s="621"/>
      <c r="EA12" s="621"/>
      <c r="EB12" s="621"/>
      <c r="EC12" s="630"/>
    </row>
    <row r="13" spans="2:143" ht="11.25" customHeight="1" x14ac:dyDescent="0.2">
      <c r="B13" s="617" t="s">
        <v>252</v>
      </c>
      <c r="C13" s="618"/>
      <c r="D13" s="618"/>
      <c r="E13" s="618"/>
      <c r="F13" s="618"/>
      <c r="G13" s="618"/>
      <c r="H13" s="618"/>
      <c r="I13" s="618"/>
      <c r="J13" s="618"/>
      <c r="K13" s="618"/>
      <c r="L13" s="618"/>
      <c r="M13" s="618"/>
      <c r="N13" s="618"/>
      <c r="O13" s="618"/>
      <c r="P13" s="618"/>
      <c r="Q13" s="619"/>
      <c r="R13" s="620" t="s">
        <v>129</v>
      </c>
      <c r="S13" s="621"/>
      <c r="T13" s="621"/>
      <c r="U13" s="621"/>
      <c r="V13" s="621"/>
      <c r="W13" s="621"/>
      <c r="X13" s="621"/>
      <c r="Y13" s="622"/>
      <c r="Z13" s="623" t="s">
        <v>129</v>
      </c>
      <c r="AA13" s="623"/>
      <c r="AB13" s="623"/>
      <c r="AC13" s="623"/>
      <c r="AD13" s="624" t="s">
        <v>129</v>
      </c>
      <c r="AE13" s="624"/>
      <c r="AF13" s="624"/>
      <c r="AG13" s="624"/>
      <c r="AH13" s="624"/>
      <c r="AI13" s="624"/>
      <c r="AJ13" s="624"/>
      <c r="AK13" s="624"/>
      <c r="AL13" s="625" t="s">
        <v>129</v>
      </c>
      <c r="AM13" s="626"/>
      <c r="AN13" s="626"/>
      <c r="AO13" s="627"/>
      <c r="AP13" s="617" t="s">
        <v>253</v>
      </c>
      <c r="AQ13" s="618"/>
      <c r="AR13" s="618"/>
      <c r="AS13" s="618"/>
      <c r="AT13" s="618"/>
      <c r="AU13" s="618"/>
      <c r="AV13" s="618"/>
      <c r="AW13" s="618"/>
      <c r="AX13" s="618"/>
      <c r="AY13" s="618"/>
      <c r="AZ13" s="618"/>
      <c r="BA13" s="618"/>
      <c r="BB13" s="618"/>
      <c r="BC13" s="618"/>
      <c r="BD13" s="618"/>
      <c r="BE13" s="618"/>
      <c r="BF13" s="619"/>
      <c r="BG13" s="620">
        <v>247789</v>
      </c>
      <c r="BH13" s="621"/>
      <c r="BI13" s="621"/>
      <c r="BJ13" s="621"/>
      <c r="BK13" s="621"/>
      <c r="BL13" s="621"/>
      <c r="BM13" s="621"/>
      <c r="BN13" s="622"/>
      <c r="BO13" s="623">
        <v>44.8</v>
      </c>
      <c r="BP13" s="623"/>
      <c r="BQ13" s="623"/>
      <c r="BR13" s="623"/>
      <c r="BS13" s="624" t="s">
        <v>129</v>
      </c>
      <c r="BT13" s="624"/>
      <c r="BU13" s="624"/>
      <c r="BV13" s="624"/>
      <c r="BW13" s="624"/>
      <c r="BX13" s="624"/>
      <c r="BY13" s="624"/>
      <c r="BZ13" s="624"/>
      <c r="CA13" s="624"/>
      <c r="CB13" s="628"/>
      <c r="CD13" s="617" t="s">
        <v>254</v>
      </c>
      <c r="CE13" s="618"/>
      <c r="CF13" s="618"/>
      <c r="CG13" s="618"/>
      <c r="CH13" s="618"/>
      <c r="CI13" s="618"/>
      <c r="CJ13" s="618"/>
      <c r="CK13" s="618"/>
      <c r="CL13" s="618"/>
      <c r="CM13" s="618"/>
      <c r="CN13" s="618"/>
      <c r="CO13" s="618"/>
      <c r="CP13" s="618"/>
      <c r="CQ13" s="619"/>
      <c r="CR13" s="620">
        <v>836551</v>
      </c>
      <c r="CS13" s="621"/>
      <c r="CT13" s="621"/>
      <c r="CU13" s="621"/>
      <c r="CV13" s="621"/>
      <c r="CW13" s="621"/>
      <c r="CX13" s="621"/>
      <c r="CY13" s="622"/>
      <c r="CZ13" s="623">
        <v>14.7</v>
      </c>
      <c r="DA13" s="623"/>
      <c r="DB13" s="623"/>
      <c r="DC13" s="623"/>
      <c r="DD13" s="629">
        <v>637470</v>
      </c>
      <c r="DE13" s="621"/>
      <c r="DF13" s="621"/>
      <c r="DG13" s="621"/>
      <c r="DH13" s="621"/>
      <c r="DI13" s="621"/>
      <c r="DJ13" s="621"/>
      <c r="DK13" s="621"/>
      <c r="DL13" s="621"/>
      <c r="DM13" s="621"/>
      <c r="DN13" s="621"/>
      <c r="DO13" s="621"/>
      <c r="DP13" s="622"/>
      <c r="DQ13" s="629">
        <v>224689</v>
      </c>
      <c r="DR13" s="621"/>
      <c r="DS13" s="621"/>
      <c r="DT13" s="621"/>
      <c r="DU13" s="621"/>
      <c r="DV13" s="621"/>
      <c r="DW13" s="621"/>
      <c r="DX13" s="621"/>
      <c r="DY13" s="621"/>
      <c r="DZ13" s="621"/>
      <c r="EA13" s="621"/>
      <c r="EB13" s="621"/>
      <c r="EC13" s="630"/>
    </row>
    <row r="14" spans="2:143" ht="11.25" customHeight="1" x14ac:dyDescent="0.2">
      <c r="B14" s="617" t="s">
        <v>255</v>
      </c>
      <c r="C14" s="618"/>
      <c r="D14" s="618"/>
      <c r="E14" s="618"/>
      <c r="F14" s="618"/>
      <c r="G14" s="618"/>
      <c r="H14" s="618"/>
      <c r="I14" s="618"/>
      <c r="J14" s="618"/>
      <c r="K14" s="618"/>
      <c r="L14" s="618"/>
      <c r="M14" s="618"/>
      <c r="N14" s="618"/>
      <c r="O14" s="618"/>
      <c r="P14" s="618"/>
      <c r="Q14" s="619"/>
      <c r="R14" s="620" t="s">
        <v>129</v>
      </c>
      <c r="S14" s="621"/>
      <c r="T14" s="621"/>
      <c r="U14" s="621"/>
      <c r="V14" s="621"/>
      <c r="W14" s="621"/>
      <c r="X14" s="621"/>
      <c r="Y14" s="622"/>
      <c r="Z14" s="623" t="s">
        <v>129</v>
      </c>
      <c r="AA14" s="623"/>
      <c r="AB14" s="623"/>
      <c r="AC14" s="623"/>
      <c r="AD14" s="624" t="s">
        <v>129</v>
      </c>
      <c r="AE14" s="624"/>
      <c r="AF14" s="624"/>
      <c r="AG14" s="624"/>
      <c r="AH14" s="624"/>
      <c r="AI14" s="624"/>
      <c r="AJ14" s="624"/>
      <c r="AK14" s="624"/>
      <c r="AL14" s="625" t="s">
        <v>129</v>
      </c>
      <c r="AM14" s="626"/>
      <c r="AN14" s="626"/>
      <c r="AO14" s="627"/>
      <c r="AP14" s="617" t="s">
        <v>256</v>
      </c>
      <c r="AQ14" s="618"/>
      <c r="AR14" s="618"/>
      <c r="AS14" s="618"/>
      <c r="AT14" s="618"/>
      <c r="AU14" s="618"/>
      <c r="AV14" s="618"/>
      <c r="AW14" s="618"/>
      <c r="AX14" s="618"/>
      <c r="AY14" s="618"/>
      <c r="AZ14" s="618"/>
      <c r="BA14" s="618"/>
      <c r="BB14" s="618"/>
      <c r="BC14" s="618"/>
      <c r="BD14" s="618"/>
      <c r="BE14" s="618"/>
      <c r="BF14" s="619"/>
      <c r="BG14" s="620">
        <v>25109</v>
      </c>
      <c r="BH14" s="621"/>
      <c r="BI14" s="621"/>
      <c r="BJ14" s="621"/>
      <c r="BK14" s="621"/>
      <c r="BL14" s="621"/>
      <c r="BM14" s="621"/>
      <c r="BN14" s="622"/>
      <c r="BO14" s="623">
        <v>4.5</v>
      </c>
      <c r="BP14" s="623"/>
      <c r="BQ14" s="623"/>
      <c r="BR14" s="623"/>
      <c r="BS14" s="624" t="s">
        <v>129</v>
      </c>
      <c r="BT14" s="624"/>
      <c r="BU14" s="624"/>
      <c r="BV14" s="624"/>
      <c r="BW14" s="624"/>
      <c r="BX14" s="624"/>
      <c r="BY14" s="624"/>
      <c r="BZ14" s="624"/>
      <c r="CA14" s="624"/>
      <c r="CB14" s="628"/>
      <c r="CD14" s="617" t="s">
        <v>257</v>
      </c>
      <c r="CE14" s="618"/>
      <c r="CF14" s="618"/>
      <c r="CG14" s="618"/>
      <c r="CH14" s="618"/>
      <c r="CI14" s="618"/>
      <c r="CJ14" s="618"/>
      <c r="CK14" s="618"/>
      <c r="CL14" s="618"/>
      <c r="CM14" s="618"/>
      <c r="CN14" s="618"/>
      <c r="CO14" s="618"/>
      <c r="CP14" s="618"/>
      <c r="CQ14" s="619"/>
      <c r="CR14" s="620">
        <v>130358</v>
      </c>
      <c r="CS14" s="621"/>
      <c r="CT14" s="621"/>
      <c r="CU14" s="621"/>
      <c r="CV14" s="621"/>
      <c r="CW14" s="621"/>
      <c r="CX14" s="621"/>
      <c r="CY14" s="622"/>
      <c r="CZ14" s="623">
        <v>2.2999999999999998</v>
      </c>
      <c r="DA14" s="623"/>
      <c r="DB14" s="623"/>
      <c r="DC14" s="623"/>
      <c r="DD14" s="629">
        <v>2784</v>
      </c>
      <c r="DE14" s="621"/>
      <c r="DF14" s="621"/>
      <c r="DG14" s="621"/>
      <c r="DH14" s="621"/>
      <c r="DI14" s="621"/>
      <c r="DJ14" s="621"/>
      <c r="DK14" s="621"/>
      <c r="DL14" s="621"/>
      <c r="DM14" s="621"/>
      <c r="DN14" s="621"/>
      <c r="DO14" s="621"/>
      <c r="DP14" s="622"/>
      <c r="DQ14" s="629">
        <v>125018</v>
      </c>
      <c r="DR14" s="621"/>
      <c r="DS14" s="621"/>
      <c r="DT14" s="621"/>
      <c r="DU14" s="621"/>
      <c r="DV14" s="621"/>
      <c r="DW14" s="621"/>
      <c r="DX14" s="621"/>
      <c r="DY14" s="621"/>
      <c r="DZ14" s="621"/>
      <c r="EA14" s="621"/>
      <c r="EB14" s="621"/>
      <c r="EC14" s="630"/>
    </row>
    <row r="15" spans="2:143" ht="11.25" customHeight="1" x14ac:dyDescent="0.2">
      <c r="B15" s="617" t="s">
        <v>258</v>
      </c>
      <c r="C15" s="618"/>
      <c r="D15" s="618"/>
      <c r="E15" s="618"/>
      <c r="F15" s="618"/>
      <c r="G15" s="618"/>
      <c r="H15" s="618"/>
      <c r="I15" s="618"/>
      <c r="J15" s="618"/>
      <c r="K15" s="618"/>
      <c r="L15" s="618"/>
      <c r="M15" s="618"/>
      <c r="N15" s="618"/>
      <c r="O15" s="618"/>
      <c r="P15" s="618"/>
      <c r="Q15" s="619"/>
      <c r="R15" s="620" t="s">
        <v>129</v>
      </c>
      <c r="S15" s="621"/>
      <c r="T15" s="621"/>
      <c r="U15" s="621"/>
      <c r="V15" s="621"/>
      <c r="W15" s="621"/>
      <c r="X15" s="621"/>
      <c r="Y15" s="622"/>
      <c r="Z15" s="623" t="s">
        <v>129</v>
      </c>
      <c r="AA15" s="623"/>
      <c r="AB15" s="623"/>
      <c r="AC15" s="623"/>
      <c r="AD15" s="624" t="s">
        <v>129</v>
      </c>
      <c r="AE15" s="624"/>
      <c r="AF15" s="624"/>
      <c r="AG15" s="624"/>
      <c r="AH15" s="624"/>
      <c r="AI15" s="624"/>
      <c r="AJ15" s="624"/>
      <c r="AK15" s="624"/>
      <c r="AL15" s="625" t="s">
        <v>129</v>
      </c>
      <c r="AM15" s="626"/>
      <c r="AN15" s="626"/>
      <c r="AO15" s="627"/>
      <c r="AP15" s="617" t="s">
        <v>259</v>
      </c>
      <c r="AQ15" s="618"/>
      <c r="AR15" s="618"/>
      <c r="AS15" s="618"/>
      <c r="AT15" s="618"/>
      <c r="AU15" s="618"/>
      <c r="AV15" s="618"/>
      <c r="AW15" s="618"/>
      <c r="AX15" s="618"/>
      <c r="AY15" s="618"/>
      <c r="AZ15" s="618"/>
      <c r="BA15" s="618"/>
      <c r="BB15" s="618"/>
      <c r="BC15" s="618"/>
      <c r="BD15" s="618"/>
      <c r="BE15" s="618"/>
      <c r="BF15" s="619"/>
      <c r="BG15" s="620">
        <v>23636</v>
      </c>
      <c r="BH15" s="621"/>
      <c r="BI15" s="621"/>
      <c r="BJ15" s="621"/>
      <c r="BK15" s="621"/>
      <c r="BL15" s="621"/>
      <c r="BM15" s="621"/>
      <c r="BN15" s="622"/>
      <c r="BO15" s="623">
        <v>4.3</v>
      </c>
      <c r="BP15" s="623"/>
      <c r="BQ15" s="623"/>
      <c r="BR15" s="623"/>
      <c r="BS15" s="624" t="s">
        <v>129</v>
      </c>
      <c r="BT15" s="624"/>
      <c r="BU15" s="624"/>
      <c r="BV15" s="624"/>
      <c r="BW15" s="624"/>
      <c r="BX15" s="624"/>
      <c r="BY15" s="624"/>
      <c r="BZ15" s="624"/>
      <c r="CA15" s="624"/>
      <c r="CB15" s="628"/>
      <c r="CD15" s="617" t="s">
        <v>260</v>
      </c>
      <c r="CE15" s="618"/>
      <c r="CF15" s="618"/>
      <c r="CG15" s="618"/>
      <c r="CH15" s="618"/>
      <c r="CI15" s="618"/>
      <c r="CJ15" s="618"/>
      <c r="CK15" s="618"/>
      <c r="CL15" s="618"/>
      <c r="CM15" s="618"/>
      <c r="CN15" s="618"/>
      <c r="CO15" s="618"/>
      <c r="CP15" s="618"/>
      <c r="CQ15" s="619"/>
      <c r="CR15" s="620">
        <v>796737</v>
      </c>
      <c r="CS15" s="621"/>
      <c r="CT15" s="621"/>
      <c r="CU15" s="621"/>
      <c r="CV15" s="621"/>
      <c r="CW15" s="621"/>
      <c r="CX15" s="621"/>
      <c r="CY15" s="622"/>
      <c r="CZ15" s="623">
        <v>14</v>
      </c>
      <c r="DA15" s="623"/>
      <c r="DB15" s="623"/>
      <c r="DC15" s="623"/>
      <c r="DD15" s="629">
        <v>44180</v>
      </c>
      <c r="DE15" s="621"/>
      <c r="DF15" s="621"/>
      <c r="DG15" s="621"/>
      <c r="DH15" s="621"/>
      <c r="DI15" s="621"/>
      <c r="DJ15" s="621"/>
      <c r="DK15" s="621"/>
      <c r="DL15" s="621"/>
      <c r="DM15" s="621"/>
      <c r="DN15" s="621"/>
      <c r="DO15" s="621"/>
      <c r="DP15" s="622"/>
      <c r="DQ15" s="629">
        <v>768698</v>
      </c>
      <c r="DR15" s="621"/>
      <c r="DS15" s="621"/>
      <c r="DT15" s="621"/>
      <c r="DU15" s="621"/>
      <c r="DV15" s="621"/>
      <c r="DW15" s="621"/>
      <c r="DX15" s="621"/>
      <c r="DY15" s="621"/>
      <c r="DZ15" s="621"/>
      <c r="EA15" s="621"/>
      <c r="EB15" s="621"/>
      <c r="EC15" s="630"/>
    </row>
    <row r="16" spans="2:143" ht="11.25" customHeight="1" x14ac:dyDescent="0.2">
      <c r="B16" s="617" t="s">
        <v>261</v>
      </c>
      <c r="C16" s="618"/>
      <c r="D16" s="618"/>
      <c r="E16" s="618"/>
      <c r="F16" s="618"/>
      <c r="G16" s="618"/>
      <c r="H16" s="618"/>
      <c r="I16" s="618"/>
      <c r="J16" s="618"/>
      <c r="K16" s="618"/>
      <c r="L16" s="618"/>
      <c r="M16" s="618"/>
      <c r="N16" s="618"/>
      <c r="O16" s="618"/>
      <c r="P16" s="618"/>
      <c r="Q16" s="619"/>
      <c r="R16" s="620">
        <v>8581</v>
      </c>
      <c r="S16" s="621"/>
      <c r="T16" s="621"/>
      <c r="U16" s="621"/>
      <c r="V16" s="621"/>
      <c r="W16" s="621"/>
      <c r="X16" s="621"/>
      <c r="Y16" s="622"/>
      <c r="Z16" s="623">
        <v>0.1</v>
      </c>
      <c r="AA16" s="623"/>
      <c r="AB16" s="623"/>
      <c r="AC16" s="623"/>
      <c r="AD16" s="624">
        <v>8581</v>
      </c>
      <c r="AE16" s="624"/>
      <c r="AF16" s="624"/>
      <c r="AG16" s="624"/>
      <c r="AH16" s="624"/>
      <c r="AI16" s="624"/>
      <c r="AJ16" s="624"/>
      <c r="AK16" s="624"/>
      <c r="AL16" s="625">
        <v>0.3</v>
      </c>
      <c r="AM16" s="626"/>
      <c r="AN16" s="626"/>
      <c r="AO16" s="627"/>
      <c r="AP16" s="617" t="s">
        <v>262</v>
      </c>
      <c r="AQ16" s="618"/>
      <c r="AR16" s="618"/>
      <c r="AS16" s="618"/>
      <c r="AT16" s="618"/>
      <c r="AU16" s="618"/>
      <c r="AV16" s="618"/>
      <c r="AW16" s="618"/>
      <c r="AX16" s="618"/>
      <c r="AY16" s="618"/>
      <c r="AZ16" s="618"/>
      <c r="BA16" s="618"/>
      <c r="BB16" s="618"/>
      <c r="BC16" s="618"/>
      <c r="BD16" s="618"/>
      <c r="BE16" s="618"/>
      <c r="BF16" s="619"/>
      <c r="BG16" s="620" t="s">
        <v>129</v>
      </c>
      <c r="BH16" s="621"/>
      <c r="BI16" s="621"/>
      <c r="BJ16" s="621"/>
      <c r="BK16" s="621"/>
      <c r="BL16" s="621"/>
      <c r="BM16" s="621"/>
      <c r="BN16" s="622"/>
      <c r="BO16" s="623" t="s">
        <v>129</v>
      </c>
      <c r="BP16" s="623"/>
      <c r="BQ16" s="623"/>
      <c r="BR16" s="623"/>
      <c r="BS16" s="624" t="s">
        <v>129</v>
      </c>
      <c r="BT16" s="624"/>
      <c r="BU16" s="624"/>
      <c r="BV16" s="624"/>
      <c r="BW16" s="624"/>
      <c r="BX16" s="624"/>
      <c r="BY16" s="624"/>
      <c r="BZ16" s="624"/>
      <c r="CA16" s="624"/>
      <c r="CB16" s="628"/>
      <c r="CD16" s="617" t="s">
        <v>263</v>
      </c>
      <c r="CE16" s="618"/>
      <c r="CF16" s="618"/>
      <c r="CG16" s="618"/>
      <c r="CH16" s="618"/>
      <c r="CI16" s="618"/>
      <c r="CJ16" s="618"/>
      <c r="CK16" s="618"/>
      <c r="CL16" s="618"/>
      <c r="CM16" s="618"/>
      <c r="CN16" s="618"/>
      <c r="CO16" s="618"/>
      <c r="CP16" s="618"/>
      <c r="CQ16" s="619"/>
      <c r="CR16" s="620">
        <v>482720</v>
      </c>
      <c r="CS16" s="621"/>
      <c r="CT16" s="621"/>
      <c r="CU16" s="621"/>
      <c r="CV16" s="621"/>
      <c r="CW16" s="621"/>
      <c r="CX16" s="621"/>
      <c r="CY16" s="622"/>
      <c r="CZ16" s="623">
        <v>8.5</v>
      </c>
      <c r="DA16" s="623"/>
      <c r="DB16" s="623"/>
      <c r="DC16" s="623"/>
      <c r="DD16" s="629" t="s">
        <v>129</v>
      </c>
      <c r="DE16" s="621"/>
      <c r="DF16" s="621"/>
      <c r="DG16" s="621"/>
      <c r="DH16" s="621"/>
      <c r="DI16" s="621"/>
      <c r="DJ16" s="621"/>
      <c r="DK16" s="621"/>
      <c r="DL16" s="621"/>
      <c r="DM16" s="621"/>
      <c r="DN16" s="621"/>
      <c r="DO16" s="621"/>
      <c r="DP16" s="622"/>
      <c r="DQ16" s="629">
        <v>54165</v>
      </c>
      <c r="DR16" s="621"/>
      <c r="DS16" s="621"/>
      <c r="DT16" s="621"/>
      <c r="DU16" s="621"/>
      <c r="DV16" s="621"/>
      <c r="DW16" s="621"/>
      <c r="DX16" s="621"/>
      <c r="DY16" s="621"/>
      <c r="DZ16" s="621"/>
      <c r="EA16" s="621"/>
      <c r="EB16" s="621"/>
      <c r="EC16" s="630"/>
    </row>
    <row r="17" spans="2:133" ht="11.25" customHeight="1" x14ac:dyDescent="0.2">
      <c r="B17" s="617" t="s">
        <v>264</v>
      </c>
      <c r="C17" s="618"/>
      <c r="D17" s="618"/>
      <c r="E17" s="618"/>
      <c r="F17" s="618"/>
      <c r="G17" s="618"/>
      <c r="H17" s="618"/>
      <c r="I17" s="618"/>
      <c r="J17" s="618"/>
      <c r="K17" s="618"/>
      <c r="L17" s="618"/>
      <c r="M17" s="618"/>
      <c r="N17" s="618"/>
      <c r="O17" s="618"/>
      <c r="P17" s="618"/>
      <c r="Q17" s="619"/>
      <c r="R17" s="620">
        <v>2746</v>
      </c>
      <c r="S17" s="621"/>
      <c r="T17" s="621"/>
      <c r="U17" s="621"/>
      <c r="V17" s="621"/>
      <c r="W17" s="621"/>
      <c r="X17" s="621"/>
      <c r="Y17" s="622"/>
      <c r="Z17" s="623">
        <v>0</v>
      </c>
      <c r="AA17" s="623"/>
      <c r="AB17" s="623"/>
      <c r="AC17" s="623"/>
      <c r="AD17" s="624">
        <v>2746</v>
      </c>
      <c r="AE17" s="624"/>
      <c r="AF17" s="624"/>
      <c r="AG17" s="624"/>
      <c r="AH17" s="624"/>
      <c r="AI17" s="624"/>
      <c r="AJ17" s="624"/>
      <c r="AK17" s="624"/>
      <c r="AL17" s="625">
        <v>0.1</v>
      </c>
      <c r="AM17" s="626"/>
      <c r="AN17" s="626"/>
      <c r="AO17" s="627"/>
      <c r="AP17" s="617" t="s">
        <v>265</v>
      </c>
      <c r="AQ17" s="618"/>
      <c r="AR17" s="618"/>
      <c r="AS17" s="618"/>
      <c r="AT17" s="618"/>
      <c r="AU17" s="618"/>
      <c r="AV17" s="618"/>
      <c r="AW17" s="618"/>
      <c r="AX17" s="618"/>
      <c r="AY17" s="618"/>
      <c r="AZ17" s="618"/>
      <c r="BA17" s="618"/>
      <c r="BB17" s="618"/>
      <c r="BC17" s="618"/>
      <c r="BD17" s="618"/>
      <c r="BE17" s="618"/>
      <c r="BF17" s="619"/>
      <c r="BG17" s="620" t="s">
        <v>129</v>
      </c>
      <c r="BH17" s="621"/>
      <c r="BI17" s="621"/>
      <c r="BJ17" s="621"/>
      <c r="BK17" s="621"/>
      <c r="BL17" s="621"/>
      <c r="BM17" s="621"/>
      <c r="BN17" s="622"/>
      <c r="BO17" s="623" t="s">
        <v>129</v>
      </c>
      <c r="BP17" s="623"/>
      <c r="BQ17" s="623"/>
      <c r="BR17" s="623"/>
      <c r="BS17" s="624" t="s">
        <v>129</v>
      </c>
      <c r="BT17" s="624"/>
      <c r="BU17" s="624"/>
      <c r="BV17" s="624"/>
      <c r="BW17" s="624"/>
      <c r="BX17" s="624"/>
      <c r="BY17" s="624"/>
      <c r="BZ17" s="624"/>
      <c r="CA17" s="624"/>
      <c r="CB17" s="628"/>
      <c r="CD17" s="617" t="s">
        <v>266</v>
      </c>
      <c r="CE17" s="618"/>
      <c r="CF17" s="618"/>
      <c r="CG17" s="618"/>
      <c r="CH17" s="618"/>
      <c r="CI17" s="618"/>
      <c r="CJ17" s="618"/>
      <c r="CK17" s="618"/>
      <c r="CL17" s="618"/>
      <c r="CM17" s="618"/>
      <c r="CN17" s="618"/>
      <c r="CO17" s="618"/>
      <c r="CP17" s="618"/>
      <c r="CQ17" s="619"/>
      <c r="CR17" s="620">
        <v>461627</v>
      </c>
      <c r="CS17" s="621"/>
      <c r="CT17" s="621"/>
      <c r="CU17" s="621"/>
      <c r="CV17" s="621"/>
      <c r="CW17" s="621"/>
      <c r="CX17" s="621"/>
      <c r="CY17" s="622"/>
      <c r="CZ17" s="623">
        <v>8.1</v>
      </c>
      <c r="DA17" s="623"/>
      <c r="DB17" s="623"/>
      <c r="DC17" s="623"/>
      <c r="DD17" s="629" t="s">
        <v>129</v>
      </c>
      <c r="DE17" s="621"/>
      <c r="DF17" s="621"/>
      <c r="DG17" s="621"/>
      <c r="DH17" s="621"/>
      <c r="DI17" s="621"/>
      <c r="DJ17" s="621"/>
      <c r="DK17" s="621"/>
      <c r="DL17" s="621"/>
      <c r="DM17" s="621"/>
      <c r="DN17" s="621"/>
      <c r="DO17" s="621"/>
      <c r="DP17" s="622"/>
      <c r="DQ17" s="629">
        <v>461627</v>
      </c>
      <c r="DR17" s="621"/>
      <c r="DS17" s="621"/>
      <c r="DT17" s="621"/>
      <c r="DU17" s="621"/>
      <c r="DV17" s="621"/>
      <c r="DW17" s="621"/>
      <c r="DX17" s="621"/>
      <c r="DY17" s="621"/>
      <c r="DZ17" s="621"/>
      <c r="EA17" s="621"/>
      <c r="EB17" s="621"/>
      <c r="EC17" s="630"/>
    </row>
    <row r="18" spans="2:133" ht="11.25" customHeight="1" x14ac:dyDescent="0.2">
      <c r="B18" s="617" t="s">
        <v>267</v>
      </c>
      <c r="C18" s="618"/>
      <c r="D18" s="618"/>
      <c r="E18" s="618"/>
      <c r="F18" s="618"/>
      <c r="G18" s="618"/>
      <c r="H18" s="618"/>
      <c r="I18" s="618"/>
      <c r="J18" s="618"/>
      <c r="K18" s="618"/>
      <c r="L18" s="618"/>
      <c r="M18" s="618"/>
      <c r="N18" s="618"/>
      <c r="O18" s="618"/>
      <c r="P18" s="618"/>
      <c r="Q18" s="619"/>
      <c r="R18" s="620">
        <v>10104</v>
      </c>
      <c r="S18" s="621"/>
      <c r="T18" s="621"/>
      <c r="U18" s="621"/>
      <c r="V18" s="621"/>
      <c r="W18" s="621"/>
      <c r="X18" s="621"/>
      <c r="Y18" s="622"/>
      <c r="Z18" s="623">
        <v>0.2</v>
      </c>
      <c r="AA18" s="623"/>
      <c r="AB18" s="623"/>
      <c r="AC18" s="623"/>
      <c r="AD18" s="624">
        <v>10104</v>
      </c>
      <c r="AE18" s="624"/>
      <c r="AF18" s="624"/>
      <c r="AG18" s="624"/>
      <c r="AH18" s="624"/>
      <c r="AI18" s="624"/>
      <c r="AJ18" s="624"/>
      <c r="AK18" s="624"/>
      <c r="AL18" s="625">
        <v>0.30000001192092896</v>
      </c>
      <c r="AM18" s="626"/>
      <c r="AN18" s="626"/>
      <c r="AO18" s="627"/>
      <c r="AP18" s="617" t="s">
        <v>268</v>
      </c>
      <c r="AQ18" s="618"/>
      <c r="AR18" s="618"/>
      <c r="AS18" s="618"/>
      <c r="AT18" s="618"/>
      <c r="AU18" s="618"/>
      <c r="AV18" s="618"/>
      <c r="AW18" s="618"/>
      <c r="AX18" s="618"/>
      <c r="AY18" s="618"/>
      <c r="AZ18" s="618"/>
      <c r="BA18" s="618"/>
      <c r="BB18" s="618"/>
      <c r="BC18" s="618"/>
      <c r="BD18" s="618"/>
      <c r="BE18" s="618"/>
      <c r="BF18" s="619"/>
      <c r="BG18" s="620" t="s">
        <v>129</v>
      </c>
      <c r="BH18" s="621"/>
      <c r="BI18" s="621"/>
      <c r="BJ18" s="621"/>
      <c r="BK18" s="621"/>
      <c r="BL18" s="621"/>
      <c r="BM18" s="621"/>
      <c r="BN18" s="622"/>
      <c r="BO18" s="623" t="s">
        <v>129</v>
      </c>
      <c r="BP18" s="623"/>
      <c r="BQ18" s="623"/>
      <c r="BR18" s="623"/>
      <c r="BS18" s="624" t="s">
        <v>129</v>
      </c>
      <c r="BT18" s="624"/>
      <c r="BU18" s="624"/>
      <c r="BV18" s="624"/>
      <c r="BW18" s="624"/>
      <c r="BX18" s="624"/>
      <c r="BY18" s="624"/>
      <c r="BZ18" s="624"/>
      <c r="CA18" s="624"/>
      <c r="CB18" s="628"/>
      <c r="CD18" s="617" t="s">
        <v>269</v>
      </c>
      <c r="CE18" s="618"/>
      <c r="CF18" s="618"/>
      <c r="CG18" s="618"/>
      <c r="CH18" s="618"/>
      <c r="CI18" s="618"/>
      <c r="CJ18" s="618"/>
      <c r="CK18" s="618"/>
      <c r="CL18" s="618"/>
      <c r="CM18" s="618"/>
      <c r="CN18" s="618"/>
      <c r="CO18" s="618"/>
      <c r="CP18" s="618"/>
      <c r="CQ18" s="619"/>
      <c r="CR18" s="620" t="s">
        <v>129</v>
      </c>
      <c r="CS18" s="621"/>
      <c r="CT18" s="621"/>
      <c r="CU18" s="621"/>
      <c r="CV18" s="621"/>
      <c r="CW18" s="621"/>
      <c r="CX18" s="621"/>
      <c r="CY18" s="622"/>
      <c r="CZ18" s="623" t="s">
        <v>129</v>
      </c>
      <c r="DA18" s="623"/>
      <c r="DB18" s="623"/>
      <c r="DC18" s="623"/>
      <c r="DD18" s="629" t="s">
        <v>129</v>
      </c>
      <c r="DE18" s="621"/>
      <c r="DF18" s="621"/>
      <c r="DG18" s="621"/>
      <c r="DH18" s="621"/>
      <c r="DI18" s="621"/>
      <c r="DJ18" s="621"/>
      <c r="DK18" s="621"/>
      <c r="DL18" s="621"/>
      <c r="DM18" s="621"/>
      <c r="DN18" s="621"/>
      <c r="DO18" s="621"/>
      <c r="DP18" s="622"/>
      <c r="DQ18" s="629" t="s">
        <v>129</v>
      </c>
      <c r="DR18" s="621"/>
      <c r="DS18" s="621"/>
      <c r="DT18" s="621"/>
      <c r="DU18" s="621"/>
      <c r="DV18" s="621"/>
      <c r="DW18" s="621"/>
      <c r="DX18" s="621"/>
      <c r="DY18" s="621"/>
      <c r="DZ18" s="621"/>
      <c r="EA18" s="621"/>
      <c r="EB18" s="621"/>
      <c r="EC18" s="630"/>
    </row>
    <row r="19" spans="2:133" ht="11.25" customHeight="1" x14ac:dyDescent="0.2">
      <c r="B19" s="617" t="s">
        <v>270</v>
      </c>
      <c r="C19" s="618"/>
      <c r="D19" s="618"/>
      <c r="E19" s="618"/>
      <c r="F19" s="618"/>
      <c r="G19" s="618"/>
      <c r="H19" s="618"/>
      <c r="I19" s="618"/>
      <c r="J19" s="618"/>
      <c r="K19" s="618"/>
      <c r="L19" s="618"/>
      <c r="M19" s="618"/>
      <c r="N19" s="618"/>
      <c r="O19" s="618"/>
      <c r="P19" s="618"/>
      <c r="Q19" s="619"/>
      <c r="R19" s="620">
        <v>1819</v>
      </c>
      <c r="S19" s="621"/>
      <c r="T19" s="621"/>
      <c r="U19" s="621"/>
      <c r="V19" s="621"/>
      <c r="W19" s="621"/>
      <c r="X19" s="621"/>
      <c r="Y19" s="622"/>
      <c r="Z19" s="623">
        <v>0</v>
      </c>
      <c r="AA19" s="623"/>
      <c r="AB19" s="623"/>
      <c r="AC19" s="623"/>
      <c r="AD19" s="624">
        <v>1819</v>
      </c>
      <c r="AE19" s="624"/>
      <c r="AF19" s="624"/>
      <c r="AG19" s="624"/>
      <c r="AH19" s="624"/>
      <c r="AI19" s="624"/>
      <c r="AJ19" s="624"/>
      <c r="AK19" s="624"/>
      <c r="AL19" s="625">
        <v>0.1</v>
      </c>
      <c r="AM19" s="626"/>
      <c r="AN19" s="626"/>
      <c r="AO19" s="627"/>
      <c r="AP19" s="617" t="s">
        <v>271</v>
      </c>
      <c r="AQ19" s="618"/>
      <c r="AR19" s="618"/>
      <c r="AS19" s="618"/>
      <c r="AT19" s="618"/>
      <c r="AU19" s="618"/>
      <c r="AV19" s="618"/>
      <c r="AW19" s="618"/>
      <c r="AX19" s="618"/>
      <c r="AY19" s="618"/>
      <c r="AZ19" s="618"/>
      <c r="BA19" s="618"/>
      <c r="BB19" s="618"/>
      <c r="BC19" s="618"/>
      <c r="BD19" s="618"/>
      <c r="BE19" s="618"/>
      <c r="BF19" s="619"/>
      <c r="BG19" s="620" t="s">
        <v>129</v>
      </c>
      <c r="BH19" s="621"/>
      <c r="BI19" s="621"/>
      <c r="BJ19" s="621"/>
      <c r="BK19" s="621"/>
      <c r="BL19" s="621"/>
      <c r="BM19" s="621"/>
      <c r="BN19" s="622"/>
      <c r="BO19" s="623" t="s">
        <v>129</v>
      </c>
      <c r="BP19" s="623"/>
      <c r="BQ19" s="623"/>
      <c r="BR19" s="623"/>
      <c r="BS19" s="624" t="s">
        <v>129</v>
      </c>
      <c r="BT19" s="624"/>
      <c r="BU19" s="624"/>
      <c r="BV19" s="624"/>
      <c r="BW19" s="624"/>
      <c r="BX19" s="624"/>
      <c r="BY19" s="624"/>
      <c r="BZ19" s="624"/>
      <c r="CA19" s="624"/>
      <c r="CB19" s="628"/>
      <c r="CD19" s="617" t="s">
        <v>272</v>
      </c>
      <c r="CE19" s="618"/>
      <c r="CF19" s="618"/>
      <c r="CG19" s="618"/>
      <c r="CH19" s="618"/>
      <c r="CI19" s="618"/>
      <c r="CJ19" s="618"/>
      <c r="CK19" s="618"/>
      <c r="CL19" s="618"/>
      <c r="CM19" s="618"/>
      <c r="CN19" s="618"/>
      <c r="CO19" s="618"/>
      <c r="CP19" s="618"/>
      <c r="CQ19" s="619"/>
      <c r="CR19" s="620" t="s">
        <v>129</v>
      </c>
      <c r="CS19" s="621"/>
      <c r="CT19" s="621"/>
      <c r="CU19" s="621"/>
      <c r="CV19" s="621"/>
      <c r="CW19" s="621"/>
      <c r="CX19" s="621"/>
      <c r="CY19" s="622"/>
      <c r="CZ19" s="623" t="s">
        <v>129</v>
      </c>
      <c r="DA19" s="623"/>
      <c r="DB19" s="623"/>
      <c r="DC19" s="623"/>
      <c r="DD19" s="629" t="s">
        <v>129</v>
      </c>
      <c r="DE19" s="621"/>
      <c r="DF19" s="621"/>
      <c r="DG19" s="621"/>
      <c r="DH19" s="621"/>
      <c r="DI19" s="621"/>
      <c r="DJ19" s="621"/>
      <c r="DK19" s="621"/>
      <c r="DL19" s="621"/>
      <c r="DM19" s="621"/>
      <c r="DN19" s="621"/>
      <c r="DO19" s="621"/>
      <c r="DP19" s="622"/>
      <c r="DQ19" s="629" t="s">
        <v>129</v>
      </c>
      <c r="DR19" s="621"/>
      <c r="DS19" s="621"/>
      <c r="DT19" s="621"/>
      <c r="DU19" s="621"/>
      <c r="DV19" s="621"/>
      <c r="DW19" s="621"/>
      <c r="DX19" s="621"/>
      <c r="DY19" s="621"/>
      <c r="DZ19" s="621"/>
      <c r="EA19" s="621"/>
      <c r="EB19" s="621"/>
      <c r="EC19" s="630"/>
    </row>
    <row r="20" spans="2:133" ht="11.25" customHeight="1" x14ac:dyDescent="0.2">
      <c r="B20" s="617" t="s">
        <v>273</v>
      </c>
      <c r="C20" s="618"/>
      <c r="D20" s="618"/>
      <c r="E20" s="618"/>
      <c r="F20" s="618"/>
      <c r="G20" s="618"/>
      <c r="H20" s="618"/>
      <c r="I20" s="618"/>
      <c r="J20" s="618"/>
      <c r="K20" s="618"/>
      <c r="L20" s="618"/>
      <c r="M20" s="618"/>
      <c r="N20" s="618"/>
      <c r="O20" s="618"/>
      <c r="P20" s="618"/>
      <c r="Q20" s="619"/>
      <c r="R20" s="620">
        <v>2503</v>
      </c>
      <c r="S20" s="621"/>
      <c r="T20" s="621"/>
      <c r="U20" s="621"/>
      <c r="V20" s="621"/>
      <c r="W20" s="621"/>
      <c r="X20" s="621"/>
      <c r="Y20" s="622"/>
      <c r="Z20" s="623">
        <v>0</v>
      </c>
      <c r="AA20" s="623"/>
      <c r="AB20" s="623"/>
      <c r="AC20" s="623"/>
      <c r="AD20" s="624">
        <v>2503</v>
      </c>
      <c r="AE20" s="624"/>
      <c r="AF20" s="624"/>
      <c r="AG20" s="624"/>
      <c r="AH20" s="624"/>
      <c r="AI20" s="624"/>
      <c r="AJ20" s="624"/>
      <c r="AK20" s="624"/>
      <c r="AL20" s="625">
        <v>0.1</v>
      </c>
      <c r="AM20" s="626"/>
      <c r="AN20" s="626"/>
      <c r="AO20" s="627"/>
      <c r="AP20" s="617" t="s">
        <v>274</v>
      </c>
      <c r="AQ20" s="618"/>
      <c r="AR20" s="618"/>
      <c r="AS20" s="618"/>
      <c r="AT20" s="618"/>
      <c r="AU20" s="618"/>
      <c r="AV20" s="618"/>
      <c r="AW20" s="618"/>
      <c r="AX20" s="618"/>
      <c r="AY20" s="618"/>
      <c r="AZ20" s="618"/>
      <c r="BA20" s="618"/>
      <c r="BB20" s="618"/>
      <c r="BC20" s="618"/>
      <c r="BD20" s="618"/>
      <c r="BE20" s="618"/>
      <c r="BF20" s="619"/>
      <c r="BG20" s="620" t="s">
        <v>129</v>
      </c>
      <c r="BH20" s="621"/>
      <c r="BI20" s="621"/>
      <c r="BJ20" s="621"/>
      <c r="BK20" s="621"/>
      <c r="BL20" s="621"/>
      <c r="BM20" s="621"/>
      <c r="BN20" s="622"/>
      <c r="BO20" s="623" t="s">
        <v>129</v>
      </c>
      <c r="BP20" s="623"/>
      <c r="BQ20" s="623"/>
      <c r="BR20" s="623"/>
      <c r="BS20" s="624" t="s">
        <v>129</v>
      </c>
      <c r="BT20" s="624"/>
      <c r="BU20" s="624"/>
      <c r="BV20" s="624"/>
      <c r="BW20" s="624"/>
      <c r="BX20" s="624"/>
      <c r="BY20" s="624"/>
      <c r="BZ20" s="624"/>
      <c r="CA20" s="624"/>
      <c r="CB20" s="628"/>
      <c r="CD20" s="617" t="s">
        <v>275</v>
      </c>
      <c r="CE20" s="618"/>
      <c r="CF20" s="618"/>
      <c r="CG20" s="618"/>
      <c r="CH20" s="618"/>
      <c r="CI20" s="618"/>
      <c r="CJ20" s="618"/>
      <c r="CK20" s="618"/>
      <c r="CL20" s="618"/>
      <c r="CM20" s="618"/>
      <c r="CN20" s="618"/>
      <c r="CO20" s="618"/>
      <c r="CP20" s="618"/>
      <c r="CQ20" s="619"/>
      <c r="CR20" s="620">
        <v>5701336</v>
      </c>
      <c r="CS20" s="621"/>
      <c r="CT20" s="621"/>
      <c r="CU20" s="621"/>
      <c r="CV20" s="621"/>
      <c r="CW20" s="621"/>
      <c r="CX20" s="621"/>
      <c r="CY20" s="622"/>
      <c r="CZ20" s="623">
        <v>100</v>
      </c>
      <c r="DA20" s="623"/>
      <c r="DB20" s="623"/>
      <c r="DC20" s="623"/>
      <c r="DD20" s="629">
        <v>1536536</v>
      </c>
      <c r="DE20" s="621"/>
      <c r="DF20" s="621"/>
      <c r="DG20" s="621"/>
      <c r="DH20" s="621"/>
      <c r="DI20" s="621"/>
      <c r="DJ20" s="621"/>
      <c r="DK20" s="621"/>
      <c r="DL20" s="621"/>
      <c r="DM20" s="621"/>
      <c r="DN20" s="621"/>
      <c r="DO20" s="621"/>
      <c r="DP20" s="622"/>
      <c r="DQ20" s="629">
        <v>3296403</v>
      </c>
      <c r="DR20" s="621"/>
      <c r="DS20" s="621"/>
      <c r="DT20" s="621"/>
      <c r="DU20" s="621"/>
      <c r="DV20" s="621"/>
      <c r="DW20" s="621"/>
      <c r="DX20" s="621"/>
      <c r="DY20" s="621"/>
      <c r="DZ20" s="621"/>
      <c r="EA20" s="621"/>
      <c r="EB20" s="621"/>
      <c r="EC20" s="630"/>
    </row>
    <row r="21" spans="2:133" ht="11.25" customHeight="1" x14ac:dyDescent="0.2">
      <c r="B21" s="617" t="s">
        <v>276</v>
      </c>
      <c r="C21" s="618"/>
      <c r="D21" s="618"/>
      <c r="E21" s="618"/>
      <c r="F21" s="618"/>
      <c r="G21" s="618"/>
      <c r="H21" s="618"/>
      <c r="I21" s="618"/>
      <c r="J21" s="618"/>
      <c r="K21" s="618"/>
      <c r="L21" s="618"/>
      <c r="M21" s="618"/>
      <c r="N21" s="618"/>
      <c r="O21" s="618"/>
      <c r="P21" s="618"/>
      <c r="Q21" s="619"/>
      <c r="R21" s="620">
        <v>294</v>
      </c>
      <c r="S21" s="621"/>
      <c r="T21" s="621"/>
      <c r="U21" s="621"/>
      <c r="V21" s="621"/>
      <c r="W21" s="621"/>
      <c r="X21" s="621"/>
      <c r="Y21" s="622"/>
      <c r="Z21" s="623">
        <v>0</v>
      </c>
      <c r="AA21" s="623"/>
      <c r="AB21" s="623"/>
      <c r="AC21" s="623"/>
      <c r="AD21" s="624">
        <v>294</v>
      </c>
      <c r="AE21" s="624"/>
      <c r="AF21" s="624"/>
      <c r="AG21" s="624"/>
      <c r="AH21" s="624"/>
      <c r="AI21" s="624"/>
      <c r="AJ21" s="624"/>
      <c r="AK21" s="624"/>
      <c r="AL21" s="625">
        <v>0</v>
      </c>
      <c r="AM21" s="626"/>
      <c r="AN21" s="626"/>
      <c r="AO21" s="627"/>
      <c r="AP21" s="617" t="s">
        <v>277</v>
      </c>
      <c r="AQ21" s="633"/>
      <c r="AR21" s="633"/>
      <c r="AS21" s="633"/>
      <c r="AT21" s="633"/>
      <c r="AU21" s="633"/>
      <c r="AV21" s="633"/>
      <c r="AW21" s="633"/>
      <c r="AX21" s="633"/>
      <c r="AY21" s="633"/>
      <c r="AZ21" s="633"/>
      <c r="BA21" s="633"/>
      <c r="BB21" s="633"/>
      <c r="BC21" s="633"/>
      <c r="BD21" s="633"/>
      <c r="BE21" s="633"/>
      <c r="BF21" s="634"/>
      <c r="BG21" s="620" t="s">
        <v>129</v>
      </c>
      <c r="BH21" s="621"/>
      <c r="BI21" s="621"/>
      <c r="BJ21" s="621"/>
      <c r="BK21" s="621"/>
      <c r="BL21" s="621"/>
      <c r="BM21" s="621"/>
      <c r="BN21" s="622"/>
      <c r="BO21" s="623" t="s">
        <v>129</v>
      </c>
      <c r="BP21" s="623"/>
      <c r="BQ21" s="623"/>
      <c r="BR21" s="623"/>
      <c r="BS21" s="624" t="s">
        <v>129</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2">
      <c r="B22" s="638" t="s">
        <v>278</v>
      </c>
      <c r="C22" s="639"/>
      <c r="D22" s="639"/>
      <c r="E22" s="639"/>
      <c r="F22" s="639"/>
      <c r="G22" s="639"/>
      <c r="H22" s="639"/>
      <c r="I22" s="639"/>
      <c r="J22" s="639"/>
      <c r="K22" s="639"/>
      <c r="L22" s="639"/>
      <c r="M22" s="639"/>
      <c r="N22" s="639"/>
      <c r="O22" s="639"/>
      <c r="P22" s="639"/>
      <c r="Q22" s="640"/>
      <c r="R22" s="620">
        <v>5488</v>
      </c>
      <c r="S22" s="621"/>
      <c r="T22" s="621"/>
      <c r="U22" s="621"/>
      <c r="V22" s="621"/>
      <c r="W22" s="621"/>
      <c r="X22" s="621"/>
      <c r="Y22" s="622"/>
      <c r="Z22" s="623">
        <v>0.1</v>
      </c>
      <c r="AA22" s="623"/>
      <c r="AB22" s="623"/>
      <c r="AC22" s="623"/>
      <c r="AD22" s="624">
        <v>5488</v>
      </c>
      <c r="AE22" s="624"/>
      <c r="AF22" s="624"/>
      <c r="AG22" s="624"/>
      <c r="AH22" s="624"/>
      <c r="AI22" s="624"/>
      <c r="AJ22" s="624"/>
      <c r="AK22" s="624"/>
      <c r="AL22" s="625">
        <v>0.20000000298023224</v>
      </c>
      <c r="AM22" s="626"/>
      <c r="AN22" s="626"/>
      <c r="AO22" s="627"/>
      <c r="AP22" s="617" t="s">
        <v>279</v>
      </c>
      <c r="AQ22" s="633"/>
      <c r="AR22" s="633"/>
      <c r="AS22" s="633"/>
      <c r="AT22" s="633"/>
      <c r="AU22" s="633"/>
      <c r="AV22" s="633"/>
      <c r="AW22" s="633"/>
      <c r="AX22" s="633"/>
      <c r="AY22" s="633"/>
      <c r="AZ22" s="633"/>
      <c r="BA22" s="633"/>
      <c r="BB22" s="633"/>
      <c r="BC22" s="633"/>
      <c r="BD22" s="633"/>
      <c r="BE22" s="633"/>
      <c r="BF22" s="634"/>
      <c r="BG22" s="620" t="s">
        <v>129</v>
      </c>
      <c r="BH22" s="621"/>
      <c r="BI22" s="621"/>
      <c r="BJ22" s="621"/>
      <c r="BK22" s="621"/>
      <c r="BL22" s="621"/>
      <c r="BM22" s="621"/>
      <c r="BN22" s="622"/>
      <c r="BO22" s="623" t="s">
        <v>129</v>
      </c>
      <c r="BP22" s="623"/>
      <c r="BQ22" s="623"/>
      <c r="BR22" s="623"/>
      <c r="BS22" s="624" t="s">
        <v>129</v>
      </c>
      <c r="BT22" s="624"/>
      <c r="BU22" s="624"/>
      <c r="BV22" s="624"/>
      <c r="BW22" s="624"/>
      <c r="BX22" s="624"/>
      <c r="BY22" s="624"/>
      <c r="BZ22" s="624"/>
      <c r="CA22" s="624"/>
      <c r="CB22" s="628"/>
      <c r="CD22" s="602" t="s">
        <v>280</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2">
      <c r="B23" s="617" t="s">
        <v>281</v>
      </c>
      <c r="C23" s="618"/>
      <c r="D23" s="618"/>
      <c r="E23" s="618"/>
      <c r="F23" s="618"/>
      <c r="G23" s="618"/>
      <c r="H23" s="618"/>
      <c r="I23" s="618"/>
      <c r="J23" s="618"/>
      <c r="K23" s="618"/>
      <c r="L23" s="618"/>
      <c r="M23" s="618"/>
      <c r="N23" s="618"/>
      <c r="O23" s="618"/>
      <c r="P23" s="618"/>
      <c r="Q23" s="619"/>
      <c r="R23" s="620">
        <v>2336917</v>
      </c>
      <c r="S23" s="621"/>
      <c r="T23" s="621"/>
      <c r="U23" s="621"/>
      <c r="V23" s="621"/>
      <c r="W23" s="621"/>
      <c r="X23" s="621"/>
      <c r="Y23" s="622"/>
      <c r="Z23" s="623">
        <v>39.700000000000003</v>
      </c>
      <c r="AA23" s="623"/>
      <c r="AB23" s="623"/>
      <c r="AC23" s="623"/>
      <c r="AD23" s="624">
        <v>2219538</v>
      </c>
      <c r="AE23" s="624"/>
      <c r="AF23" s="624"/>
      <c r="AG23" s="624"/>
      <c r="AH23" s="624"/>
      <c r="AI23" s="624"/>
      <c r="AJ23" s="624"/>
      <c r="AK23" s="624"/>
      <c r="AL23" s="625">
        <v>72.3</v>
      </c>
      <c r="AM23" s="626"/>
      <c r="AN23" s="626"/>
      <c r="AO23" s="627"/>
      <c r="AP23" s="617" t="s">
        <v>282</v>
      </c>
      <c r="AQ23" s="633"/>
      <c r="AR23" s="633"/>
      <c r="AS23" s="633"/>
      <c r="AT23" s="633"/>
      <c r="AU23" s="633"/>
      <c r="AV23" s="633"/>
      <c r="AW23" s="633"/>
      <c r="AX23" s="633"/>
      <c r="AY23" s="633"/>
      <c r="AZ23" s="633"/>
      <c r="BA23" s="633"/>
      <c r="BB23" s="633"/>
      <c r="BC23" s="633"/>
      <c r="BD23" s="633"/>
      <c r="BE23" s="633"/>
      <c r="BF23" s="634"/>
      <c r="BG23" s="620" t="s">
        <v>129</v>
      </c>
      <c r="BH23" s="621"/>
      <c r="BI23" s="621"/>
      <c r="BJ23" s="621"/>
      <c r="BK23" s="621"/>
      <c r="BL23" s="621"/>
      <c r="BM23" s="621"/>
      <c r="BN23" s="622"/>
      <c r="BO23" s="623" t="s">
        <v>129</v>
      </c>
      <c r="BP23" s="623"/>
      <c r="BQ23" s="623"/>
      <c r="BR23" s="623"/>
      <c r="BS23" s="624" t="s">
        <v>129</v>
      </c>
      <c r="BT23" s="624"/>
      <c r="BU23" s="624"/>
      <c r="BV23" s="624"/>
      <c r="BW23" s="624"/>
      <c r="BX23" s="624"/>
      <c r="BY23" s="624"/>
      <c r="BZ23" s="624"/>
      <c r="CA23" s="624"/>
      <c r="CB23" s="628"/>
      <c r="CD23" s="602" t="s">
        <v>222</v>
      </c>
      <c r="CE23" s="603"/>
      <c r="CF23" s="603"/>
      <c r="CG23" s="603"/>
      <c r="CH23" s="603"/>
      <c r="CI23" s="603"/>
      <c r="CJ23" s="603"/>
      <c r="CK23" s="603"/>
      <c r="CL23" s="603"/>
      <c r="CM23" s="603"/>
      <c r="CN23" s="603"/>
      <c r="CO23" s="603"/>
      <c r="CP23" s="603"/>
      <c r="CQ23" s="604"/>
      <c r="CR23" s="602" t="s">
        <v>283</v>
      </c>
      <c r="CS23" s="603"/>
      <c r="CT23" s="603"/>
      <c r="CU23" s="603"/>
      <c r="CV23" s="603"/>
      <c r="CW23" s="603"/>
      <c r="CX23" s="603"/>
      <c r="CY23" s="604"/>
      <c r="CZ23" s="602" t="s">
        <v>284</v>
      </c>
      <c r="DA23" s="603"/>
      <c r="DB23" s="603"/>
      <c r="DC23" s="604"/>
      <c r="DD23" s="602" t="s">
        <v>285</v>
      </c>
      <c r="DE23" s="603"/>
      <c r="DF23" s="603"/>
      <c r="DG23" s="603"/>
      <c r="DH23" s="603"/>
      <c r="DI23" s="603"/>
      <c r="DJ23" s="603"/>
      <c r="DK23" s="604"/>
      <c r="DL23" s="647" t="s">
        <v>286</v>
      </c>
      <c r="DM23" s="648"/>
      <c r="DN23" s="648"/>
      <c r="DO23" s="648"/>
      <c r="DP23" s="648"/>
      <c r="DQ23" s="648"/>
      <c r="DR23" s="648"/>
      <c r="DS23" s="648"/>
      <c r="DT23" s="648"/>
      <c r="DU23" s="648"/>
      <c r="DV23" s="649"/>
      <c r="DW23" s="602" t="s">
        <v>287</v>
      </c>
      <c r="DX23" s="603"/>
      <c r="DY23" s="603"/>
      <c r="DZ23" s="603"/>
      <c r="EA23" s="603"/>
      <c r="EB23" s="603"/>
      <c r="EC23" s="604"/>
    </row>
    <row r="24" spans="2:133" ht="11.25" customHeight="1" x14ac:dyDescent="0.2">
      <c r="B24" s="617" t="s">
        <v>288</v>
      </c>
      <c r="C24" s="618"/>
      <c r="D24" s="618"/>
      <c r="E24" s="618"/>
      <c r="F24" s="618"/>
      <c r="G24" s="618"/>
      <c r="H24" s="618"/>
      <c r="I24" s="618"/>
      <c r="J24" s="618"/>
      <c r="K24" s="618"/>
      <c r="L24" s="618"/>
      <c r="M24" s="618"/>
      <c r="N24" s="618"/>
      <c r="O24" s="618"/>
      <c r="P24" s="618"/>
      <c r="Q24" s="619"/>
      <c r="R24" s="620">
        <v>2219538</v>
      </c>
      <c r="S24" s="621"/>
      <c r="T24" s="621"/>
      <c r="U24" s="621"/>
      <c r="V24" s="621"/>
      <c r="W24" s="621"/>
      <c r="X24" s="621"/>
      <c r="Y24" s="622"/>
      <c r="Z24" s="623">
        <v>37.700000000000003</v>
      </c>
      <c r="AA24" s="623"/>
      <c r="AB24" s="623"/>
      <c r="AC24" s="623"/>
      <c r="AD24" s="624">
        <v>2219538</v>
      </c>
      <c r="AE24" s="624"/>
      <c r="AF24" s="624"/>
      <c r="AG24" s="624"/>
      <c r="AH24" s="624"/>
      <c r="AI24" s="624"/>
      <c r="AJ24" s="624"/>
      <c r="AK24" s="624"/>
      <c r="AL24" s="625">
        <v>72.3</v>
      </c>
      <c r="AM24" s="626"/>
      <c r="AN24" s="626"/>
      <c r="AO24" s="627"/>
      <c r="AP24" s="617" t="s">
        <v>289</v>
      </c>
      <c r="AQ24" s="633"/>
      <c r="AR24" s="633"/>
      <c r="AS24" s="633"/>
      <c r="AT24" s="633"/>
      <c r="AU24" s="633"/>
      <c r="AV24" s="633"/>
      <c r="AW24" s="633"/>
      <c r="AX24" s="633"/>
      <c r="AY24" s="633"/>
      <c r="AZ24" s="633"/>
      <c r="BA24" s="633"/>
      <c r="BB24" s="633"/>
      <c r="BC24" s="633"/>
      <c r="BD24" s="633"/>
      <c r="BE24" s="633"/>
      <c r="BF24" s="634"/>
      <c r="BG24" s="620" t="s">
        <v>129</v>
      </c>
      <c r="BH24" s="621"/>
      <c r="BI24" s="621"/>
      <c r="BJ24" s="621"/>
      <c r="BK24" s="621"/>
      <c r="BL24" s="621"/>
      <c r="BM24" s="621"/>
      <c r="BN24" s="622"/>
      <c r="BO24" s="623" t="s">
        <v>129</v>
      </c>
      <c r="BP24" s="623"/>
      <c r="BQ24" s="623"/>
      <c r="BR24" s="623"/>
      <c r="BS24" s="624" t="s">
        <v>129</v>
      </c>
      <c r="BT24" s="624"/>
      <c r="BU24" s="624"/>
      <c r="BV24" s="624"/>
      <c r="BW24" s="624"/>
      <c r="BX24" s="624"/>
      <c r="BY24" s="624"/>
      <c r="BZ24" s="624"/>
      <c r="CA24" s="624"/>
      <c r="CB24" s="628"/>
      <c r="CD24" s="606" t="s">
        <v>290</v>
      </c>
      <c r="CE24" s="607"/>
      <c r="CF24" s="607"/>
      <c r="CG24" s="607"/>
      <c r="CH24" s="607"/>
      <c r="CI24" s="607"/>
      <c r="CJ24" s="607"/>
      <c r="CK24" s="607"/>
      <c r="CL24" s="607"/>
      <c r="CM24" s="607"/>
      <c r="CN24" s="607"/>
      <c r="CO24" s="607"/>
      <c r="CP24" s="607"/>
      <c r="CQ24" s="608"/>
      <c r="CR24" s="609">
        <v>1372633</v>
      </c>
      <c r="CS24" s="610"/>
      <c r="CT24" s="610"/>
      <c r="CU24" s="610"/>
      <c r="CV24" s="610"/>
      <c r="CW24" s="610"/>
      <c r="CX24" s="610"/>
      <c r="CY24" s="611"/>
      <c r="CZ24" s="614">
        <v>24.1</v>
      </c>
      <c r="DA24" s="615"/>
      <c r="DB24" s="615"/>
      <c r="DC24" s="631"/>
      <c r="DD24" s="650">
        <v>1157397</v>
      </c>
      <c r="DE24" s="610"/>
      <c r="DF24" s="610"/>
      <c r="DG24" s="610"/>
      <c r="DH24" s="610"/>
      <c r="DI24" s="610"/>
      <c r="DJ24" s="610"/>
      <c r="DK24" s="611"/>
      <c r="DL24" s="650">
        <v>1056877</v>
      </c>
      <c r="DM24" s="610"/>
      <c r="DN24" s="610"/>
      <c r="DO24" s="610"/>
      <c r="DP24" s="610"/>
      <c r="DQ24" s="610"/>
      <c r="DR24" s="610"/>
      <c r="DS24" s="610"/>
      <c r="DT24" s="610"/>
      <c r="DU24" s="610"/>
      <c r="DV24" s="611"/>
      <c r="DW24" s="614">
        <v>33.200000000000003</v>
      </c>
      <c r="DX24" s="615"/>
      <c r="DY24" s="615"/>
      <c r="DZ24" s="615"/>
      <c r="EA24" s="615"/>
      <c r="EB24" s="615"/>
      <c r="EC24" s="616"/>
    </row>
    <row r="25" spans="2:133" ht="11.25" customHeight="1" x14ac:dyDescent="0.2">
      <c r="B25" s="617" t="s">
        <v>291</v>
      </c>
      <c r="C25" s="618"/>
      <c r="D25" s="618"/>
      <c r="E25" s="618"/>
      <c r="F25" s="618"/>
      <c r="G25" s="618"/>
      <c r="H25" s="618"/>
      <c r="I25" s="618"/>
      <c r="J25" s="618"/>
      <c r="K25" s="618"/>
      <c r="L25" s="618"/>
      <c r="M25" s="618"/>
      <c r="N25" s="618"/>
      <c r="O25" s="618"/>
      <c r="P25" s="618"/>
      <c r="Q25" s="619"/>
      <c r="R25" s="620">
        <v>117375</v>
      </c>
      <c r="S25" s="621"/>
      <c r="T25" s="621"/>
      <c r="U25" s="621"/>
      <c r="V25" s="621"/>
      <c r="W25" s="621"/>
      <c r="X25" s="621"/>
      <c r="Y25" s="622"/>
      <c r="Z25" s="623">
        <v>2</v>
      </c>
      <c r="AA25" s="623"/>
      <c r="AB25" s="623"/>
      <c r="AC25" s="623"/>
      <c r="AD25" s="624" t="s">
        <v>129</v>
      </c>
      <c r="AE25" s="624"/>
      <c r="AF25" s="624"/>
      <c r="AG25" s="624"/>
      <c r="AH25" s="624"/>
      <c r="AI25" s="624"/>
      <c r="AJ25" s="624"/>
      <c r="AK25" s="624"/>
      <c r="AL25" s="625" t="s">
        <v>129</v>
      </c>
      <c r="AM25" s="626"/>
      <c r="AN25" s="626"/>
      <c r="AO25" s="627"/>
      <c r="AP25" s="617" t="s">
        <v>292</v>
      </c>
      <c r="AQ25" s="633"/>
      <c r="AR25" s="633"/>
      <c r="AS25" s="633"/>
      <c r="AT25" s="633"/>
      <c r="AU25" s="633"/>
      <c r="AV25" s="633"/>
      <c r="AW25" s="633"/>
      <c r="AX25" s="633"/>
      <c r="AY25" s="633"/>
      <c r="AZ25" s="633"/>
      <c r="BA25" s="633"/>
      <c r="BB25" s="633"/>
      <c r="BC25" s="633"/>
      <c r="BD25" s="633"/>
      <c r="BE25" s="633"/>
      <c r="BF25" s="634"/>
      <c r="BG25" s="620" t="s">
        <v>129</v>
      </c>
      <c r="BH25" s="621"/>
      <c r="BI25" s="621"/>
      <c r="BJ25" s="621"/>
      <c r="BK25" s="621"/>
      <c r="BL25" s="621"/>
      <c r="BM25" s="621"/>
      <c r="BN25" s="622"/>
      <c r="BO25" s="623" t="s">
        <v>129</v>
      </c>
      <c r="BP25" s="623"/>
      <c r="BQ25" s="623"/>
      <c r="BR25" s="623"/>
      <c r="BS25" s="624" t="s">
        <v>129</v>
      </c>
      <c r="BT25" s="624"/>
      <c r="BU25" s="624"/>
      <c r="BV25" s="624"/>
      <c r="BW25" s="624"/>
      <c r="BX25" s="624"/>
      <c r="BY25" s="624"/>
      <c r="BZ25" s="624"/>
      <c r="CA25" s="624"/>
      <c r="CB25" s="628"/>
      <c r="CD25" s="617" t="s">
        <v>293</v>
      </c>
      <c r="CE25" s="618"/>
      <c r="CF25" s="618"/>
      <c r="CG25" s="618"/>
      <c r="CH25" s="618"/>
      <c r="CI25" s="618"/>
      <c r="CJ25" s="618"/>
      <c r="CK25" s="618"/>
      <c r="CL25" s="618"/>
      <c r="CM25" s="618"/>
      <c r="CN25" s="618"/>
      <c r="CO25" s="618"/>
      <c r="CP25" s="618"/>
      <c r="CQ25" s="619"/>
      <c r="CR25" s="620">
        <v>661715</v>
      </c>
      <c r="CS25" s="651"/>
      <c r="CT25" s="651"/>
      <c r="CU25" s="651"/>
      <c r="CV25" s="651"/>
      <c r="CW25" s="651"/>
      <c r="CX25" s="651"/>
      <c r="CY25" s="652"/>
      <c r="CZ25" s="625">
        <v>11.6</v>
      </c>
      <c r="DA25" s="653"/>
      <c r="DB25" s="653"/>
      <c r="DC25" s="655"/>
      <c r="DD25" s="629">
        <v>633337</v>
      </c>
      <c r="DE25" s="651"/>
      <c r="DF25" s="651"/>
      <c r="DG25" s="651"/>
      <c r="DH25" s="651"/>
      <c r="DI25" s="651"/>
      <c r="DJ25" s="651"/>
      <c r="DK25" s="652"/>
      <c r="DL25" s="629">
        <v>623739</v>
      </c>
      <c r="DM25" s="651"/>
      <c r="DN25" s="651"/>
      <c r="DO25" s="651"/>
      <c r="DP25" s="651"/>
      <c r="DQ25" s="651"/>
      <c r="DR25" s="651"/>
      <c r="DS25" s="651"/>
      <c r="DT25" s="651"/>
      <c r="DU25" s="651"/>
      <c r="DV25" s="652"/>
      <c r="DW25" s="625">
        <v>19.600000000000001</v>
      </c>
      <c r="DX25" s="653"/>
      <c r="DY25" s="653"/>
      <c r="DZ25" s="653"/>
      <c r="EA25" s="653"/>
      <c r="EB25" s="653"/>
      <c r="EC25" s="654"/>
    </row>
    <row r="26" spans="2:133" ht="11.25" customHeight="1" x14ac:dyDescent="0.2">
      <c r="B26" s="617" t="s">
        <v>294</v>
      </c>
      <c r="C26" s="618"/>
      <c r="D26" s="618"/>
      <c r="E26" s="618"/>
      <c r="F26" s="618"/>
      <c r="G26" s="618"/>
      <c r="H26" s="618"/>
      <c r="I26" s="618"/>
      <c r="J26" s="618"/>
      <c r="K26" s="618"/>
      <c r="L26" s="618"/>
      <c r="M26" s="618"/>
      <c r="N26" s="618"/>
      <c r="O26" s="618"/>
      <c r="P26" s="618"/>
      <c r="Q26" s="619"/>
      <c r="R26" s="620">
        <v>4</v>
      </c>
      <c r="S26" s="621"/>
      <c r="T26" s="621"/>
      <c r="U26" s="621"/>
      <c r="V26" s="621"/>
      <c r="W26" s="621"/>
      <c r="X26" s="621"/>
      <c r="Y26" s="622"/>
      <c r="Z26" s="623">
        <v>0</v>
      </c>
      <c r="AA26" s="623"/>
      <c r="AB26" s="623"/>
      <c r="AC26" s="623"/>
      <c r="AD26" s="624" t="s">
        <v>129</v>
      </c>
      <c r="AE26" s="624"/>
      <c r="AF26" s="624"/>
      <c r="AG26" s="624"/>
      <c r="AH26" s="624"/>
      <c r="AI26" s="624"/>
      <c r="AJ26" s="624"/>
      <c r="AK26" s="624"/>
      <c r="AL26" s="625" t="s">
        <v>129</v>
      </c>
      <c r="AM26" s="626"/>
      <c r="AN26" s="626"/>
      <c r="AO26" s="627"/>
      <c r="AP26" s="617" t="s">
        <v>295</v>
      </c>
      <c r="AQ26" s="633"/>
      <c r="AR26" s="633"/>
      <c r="AS26" s="633"/>
      <c r="AT26" s="633"/>
      <c r="AU26" s="633"/>
      <c r="AV26" s="633"/>
      <c r="AW26" s="633"/>
      <c r="AX26" s="633"/>
      <c r="AY26" s="633"/>
      <c r="AZ26" s="633"/>
      <c r="BA26" s="633"/>
      <c r="BB26" s="633"/>
      <c r="BC26" s="633"/>
      <c r="BD26" s="633"/>
      <c r="BE26" s="633"/>
      <c r="BF26" s="634"/>
      <c r="BG26" s="620" t="s">
        <v>129</v>
      </c>
      <c r="BH26" s="621"/>
      <c r="BI26" s="621"/>
      <c r="BJ26" s="621"/>
      <c r="BK26" s="621"/>
      <c r="BL26" s="621"/>
      <c r="BM26" s="621"/>
      <c r="BN26" s="622"/>
      <c r="BO26" s="623" t="s">
        <v>129</v>
      </c>
      <c r="BP26" s="623"/>
      <c r="BQ26" s="623"/>
      <c r="BR26" s="623"/>
      <c r="BS26" s="624" t="s">
        <v>129</v>
      </c>
      <c r="BT26" s="624"/>
      <c r="BU26" s="624"/>
      <c r="BV26" s="624"/>
      <c r="BW26" s="624"/>
      <c r="BX26" s="624"/>
      <c r="BY26" s="624"/>
      <c r="BZ26" s="624"/>
      <c r="CA26" s="624"/>
      <c r="CB26" s="628"/>
      <c r="CD26" s="617" t="s">
        <v>296</v>
      </c>
      <c r="CE26" s="618"/>
      <c r="CF26" s="618"/>
      <c r="CG26" s="618"/>
      <c r="CH26" s="618"/>
      <c r="CI26" s="618"/>
      <c r="CJ26" s="618"/>
      <c r="CK26" s="618"/>
      <c r="CL26" s="618"/>
      <c r="CM26" s="618"/>
      <c r="CN26" s="618"/>
      <c r="CO26" s="618"/>
      <c r="CP26" s="618"/>
      <c r="CQ26" s="619"/>
      <c r="CR26" s="620">
        <v>402824</v>
      </c>
      <c r="CS26" s="621"/>
      <c r="CT26" s="621"/>
      <c r="CU26" s="621"/>
      <c r="CV26" s="621"/>
      <c r="CW26" s="621"/>
      <c r="CX26" s="621"/>
      <c r="CY26" s="622"/>
      <c r="CZ26" s="625">
        <v>7.1</v>
      </c>
      <c r="DA26" s="653"/>
      <c r="DB26" s="653"/>
      <c r="DC26" s="655"/>
      <c r="DD26" s="629">
        <v>379809</v>
      </c>
      <c r="DE26" s="621"/>
      <c r="DF26" s="621"/>
      <c r="DG26" s="621"/>
      <c r="DH26" s="621"/>
      <c r="DI26" s="621"/>
      <c r="DJ26" s="621"/>
      <c r="DK26" s="622"/>
      <c r="DL26" s="629" t="s">
        <v>129</v>
      </c>
      <c r="DM26" s="621"/>
      <c r="DN26" s="621"/>
      <c r="DO26" s="621"/>
      <c r="DP26" s="621"/>
      <c r="DQ26" s="621"/>
      <c r="DR26" s="621"/>
      <c r="DS26" s="621"/>
      <c r="DT26" s="621"/>
      <c r="DU26" s="621"/>
      <c r="DV26" s="622"/>
      <c r="DW26" s="625" t="s">
        <v>129</v>
      </c>
      <c r="DX26" s="653"/>
      <c r="DY26" s="653"/>
      <c r="DZ26" s="653"/>
      <c r="EA26" s="653"/>
      <c r="EB26" s="653"/>
      <c r="EC26" s="654"/>
    </row>
    <row r="27" spans="2:133" ht="11.25" customHeight="1" x14ac:dyDescent="0.2">
      <c r="B27" s="617" t="s">
        <v>297</v>
      </c>
      <c r="C27" s="618"/>
      <c r="D27" s="618"/>
      <c r="E27" s="618"/>
      <c r="F27" s="618"/>
      <c r="G27" s="618"/>
      <c r="H27" s="618"/>
      <c r="I27" s="618"/>
      <c r="J27" s="618"/>
      <c r="K27" s="618"/>
      <c r="L27" s="618"/>
      <c r="M27" s="618"/>
      <c r="N27" s="618"/>
      <c r="O27" s="618"/>
      <c r="P27" s="618"/>
      <c r="Q27" s="619"/>
      <c r="R27" s="620">
        <v>3164109</v>
      </c>
      <c r="S27" s="621"/>
      <c r="T27" s="621"/>
      <c r="U27" s="621"/>
      <c r="V27" s="621"/>
      <c r="W27" s="621"/>
      <c r="X27" s="621"/>
      <c r="Y27" s="622"/>
      <c r="Z27" s="623">
        <v>53.8</v>
      </c>
      <c r="AA27" s="623"/>
      <c r="AB27" s="623"/>
      <c r="AC27" s="623"/>
      <c r="AD27" s="624">
        <v>3046730</v>
      </c>
      <c r="AE27" s="624"/>
      <c r="AF27" s="624"/>
      <c r="AG27" s="624"/>
      <c r="AH27" s="624"/>
      <c r="AI27" s="624"/>
      <c r="AJ27" s="624"/>
      <c r="AK27" s="624"/>
      <c r="AL27" s="625">
        <v>99.300003051757813</v>
      </c>
      <c r="AM27" s="626"/>
      <c r="AN27" s="626"/>
      <c r="AO27" s="627"/>
      <c r="AP27" s="617" t="s">
        <v>298</v>
      </c>
      <c r="AQ27" s="618"/>
      <c r="AR27" s="618"/>
      <c r="AS27" s="618"/>
      <c r="AT27" s="618"/>
      <c r="AU27" s="618"/>
      <c r="AV27" s="618"/>
      <c r="AW27" s="618"/>
      <c r="AX27" s="618"/>
      <c r="AY27" s="618"/>
      <c r="AZ27" s="618"/>
      <c r="BA27" s="618"/>
      <c r="BB27" s="618"/>
      <c r="BC27" s="618"/>
      <c r="BD27" s="618"/>
      <c r="BE27" s="618"/>
      <c r="BF27" s="619"/>
      <c r="BG27" s="620">
        <v>552637</v>
      </c>
      <c r="BH27" s="621"/>
      <c r="BI27" s="621"/>
      <c r="BJ27" s="621"/>
      <c r="BK27" s="621"/>
      <c r="BL27" s="621"/>
      <c r="BM27" s="621"/>
      <c r="BN27" s="622"/>
      <c r="BO27" s="623">
        <v>100</v>
      </c>
      <c r="BP27" s="623"/>
      <c r="BQ27" s="623"/>
      <c r="BR27" s="623"/>
      <c r="BS27" s="624" t="s">
        <v>129</v>
      </c>
      <c r="BT27" s="624"/>
      <c r="BU27" s="624"/>
      <c r="BV27" s="624"/>
      <c r="BW27" s="624"/>
      <c r="BX27" s="624"/>
      <c r="BY27" s="624"/>
      <c r="BZ27" s="624"/>
      <c r="CA27" s="624"/>
      <c r="CB27" s="628"/>
      <c r="CD27" s="617" t="s">
        <v>299</v>
      </c>
      <c r="CE27" s="618"/>
      <c r="CF27" s="618"/>
      <c r="CG27" s="618"/>
      <c r="CH27" s="618"/>
      <c r="CI27" s="618"/>
      <c r="CJ27" s="618"/>
      <c r="CK27" s="618"/>
      <c r="CL27" s="618"/>
      <c r="CM27" s="618"/>
      <c r="CN27" s="618"/>
      <c r="CO27" s="618"/>
      <c r="CP27" s="618"/>
      <c r="CQ27" s="619"/>
      <c r="CR27" s="620">
        <v>249291</v>
      </c>
      <c r="CS27" s="651"/>
      <c r="CT27" s="651"/>
      <c r="CU27" s="651"/>
      <c r="CV27" s="651"/>
      <c r="CW27" s="651"/>
      <c r="CX27" s="651"/>
      <c r="CY27" s="652"/>
      <c r="CZ27" s="625">
        <v>4.4000000000000004</v>
      </c>
      <c r="DA27" s="653"/>
      <c r="DB27" s="653"/>
      <c r="DC27" s="655"/>
      <c r="DD27" s="629">
        <v>62433</v>
      </c>
      <c r="DE27" s="651"/>
      <c r="DF27" s="651"/>
      <c r="DG27" s="651"/>
      <c r="DH27" s="651"/>
      <c r="DI27" s="651"/>
      <c r="DJ27" s="651"/>
      <c r="DK27" s="652"/>
      <c r="DL27" s="629">
        <v>54110</v>
      </c>
      <c r="DM27" s="651"/>
      <c r="DN27" s="651"/>
      <c r="DO27" s="651"/>
      <c r="DP27" s="651"/>
      <c r="DQ27" s="651"/>
      <c r="DR27" s="651"/>
      <c r="DS27" s="651"/>
      <c r="DT27" s="651"/>
      <c r="DU27" s="651"/>
      <c r="DV27" s="652"/>
      <c r="DW27" s="625">
        <v>1.7</v>
      </c>
      <c r="DX27" s="653"/>
      <c r="DY27" s="653"/>
      <c r="DZ27" s="653"/>
      <c r="EA27" s="653"/>
      <c r="EB27" s="653"/>
      <c r="EC27" s="654"/>
    </row>
    <row r="28" spans="2:133" ht="11.25" customHeight="1" x14ac:dyDescent="0.2">
      <c r="B28" s="617" t="s">
        <v>300</v>
      </c>
      <c r="C28" s="618"/>
      <c r="D28" s="618"/>
      <c r="E28" s="618"/>
      <c r="F28" s="618"/>
      <c r="G28" s="618"/>
      <c r="H28" s="618"/>
      <c r="I28" s="618"/>
      <c r="J28" s="618"/>
      <c r="K28" s="618"/>
      <c r="L28" s="618"/>
      <c r="M28" s="618"/>
      <c r="N28" s="618"/>
      <c r="O28" s="618"/>
      <c r="P28" s="618"/>
      <c r="Q28" s="619"/>
      <c r="R28" s="620">
        <v>671</v>
      </c>
      <c r="S28" s="621"/>
      <c r="T28" s="621"/>
      <c r="U28" s="621"/>
      <c r="V28" s="621"/>
      <c r="W28" s="621"/>
      <c r="X28" s="621"/>
      <c r="Y28" s="622"/>
      <c r="Z28" s="623">
        <v>0</v>
      </c>
      <c r="AA28" s="623"/>
      <c r="AB28" s="623"/>
      <c r="AC28" s="623"/>
      <c r="AD28" s="624">
        <v>671</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301</v>
      </c>
      <c r="CE28" s="618"/>
      <c r="CF28" s="618"/>
      <c r="CG28" s="618"/>
      <c r="CH28" s="618"/>
      <c r="CI28" s="618"/>
      <c r="CJ28" s="618"/>
      <c r="CK28" s="618"/>
      <c r="CL28" s="618"/>
      <c r="CM28" s="618"/>
      <c r="CN28" s="618"/>
      <c r="CO28" s="618"/>
      <c r="CP28" s="618"/>
      <c r="CQ28" s="619"/>
      <c r="CR28" s="620">
        <v>461627</v>
      </c>
      <c r="CS28" s="621"/>
      <c r="CT28" s="621"/>
      <c r="CU28" s="621"/>
      <c r="CV28" s="621"/>
      <c r="CW28" s="621"/>
      <c r="CX28" s="621"/>
      <c r="CY28" s="622"/>
      <c r="CZ28" s="625">
        <v>8.1</v>
      </c>
      <c r="DA28" s="653"/>
      <c r="DB28" s="653"/>
      <c r="DC28" s="655"/>
      <c r="DD28" s="629">
        <v>461627</v>
      </c>
      <c r="DE28" s="621"/>
      <c r="DF28" s="621"/>
      <c r="DG28" s="621"/>
      <c r="DH28" s="621"/>
      <c r="DI28" s="621"/>
      <c r="DJ28" s="621"/>
      <c r="DK28" s="622"/>
      <c r="DL28" s="629">
        <v>379028</v>
      </c>
      <c r="DM28" s="621"/>
      <c r="DN28" s="621"/>
      <c r="DO28" s="621"/>
      <c r="DP28" s="621"/>
      <c r="DQ28" s="621"/>
      <c r="DR28" s="621"/>
      <c r="DS28" s="621"/>
      <c r="DT28" s="621"/>
      <c r="DU28" s="621"/>
      <c r="DV28" s="622"/>
      <c r="DW28" s="625">
        <v>11.9</v>
      </c>
      <c r="DX28" s="653"/>
      <c r="DY28" s="653"/>
      <c r="DZ28" s="653"/>
      <c r="EA28" s="653"/>
      <c r="EB28" s="653"/>
      <c r="EC28" s="654"/>
    </row>
    <row r="29" spans="2:133" ht="11.25" customHeight="1" x14ac:dyDescent="0.2">
      <c r="B29" s="617" t="s">
        <v>302</v>
      </c>
      <c r="C29" s="618"/>
      <c r="D29" s="618"/>
      <c r="E29" s="618"/>
      <c r="F29" s="618"/>
      <c r="G29" s="618"/>
      <c r="H29" s="618"/>
      <c r="I29" s="618"/>
      <c r="J29" s="618"/>
      <c r="K29" s="618"/>
      <c r="L29" s="618"/>
      <c r="M29" s="618"/>
      <c r="N29" s="618"/>
      <c r="O29" s="618"/>
      <c r="P29" s="618"/>
      <c r="Q29" s="619"/>
      <c r="R29" s="620">
        <v>40067</v>
      </c>
      <c r="S29" s="621"/>
      <c r="T29" s="621"/>
      <c r="U29" s="621"/>
      <c r="V29" s="621"/>
      <c r="W29" s="621"/>
      <c r="X29" s="621"/>
      <c r="Y29" s="622"/>
      <c r="Z29" s="623">
        <v>0.7</v>
      </c>
      <c r="AA29" s="623"/>
      <c r="AB29" s="623"/>
      <c r="AC29" s="623"/>
      <c r="AD29" s="624" t="s">
        <v>129</v>
      </c>
      <c r="AE29" s="624"/>
      <c r="AF29" s="624"/>
      <c r="AG29" s="624"/>
      <c r="AH29" s="624"/>
      <c r="AI29" s="624"/>
      <c r="AJ29" s="624"/>
      <c r="AK29" s="624"/>
      <c r="AL29" s="625" t="s">
        <v>129</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303</v>
      </c>
      <c r="CE29" s="659"/>
      <c r="CF29" s="617" t="s">
        <v>70</v>
      </c>
      <c r="CG29" s="618"/>
      <c r="CH29" s="618"/>
      <c r="CI29" s="618"/>
      <c r="CJ29" s="618"/>
      <c r="CK29" s="618"/>
      <c r="CL29" s="618"/>
      <c r="CM29" s="618"/>
      <c r="CN29" s="618"/>
      <c r="CO29" s="618"/>
      <c r="CP29" s="618"/>
      <c r="CQ29" s="619"/>
      <c r="CR29" s="620">
        <v>461627</v>
      </c>
      <c r="CS29" s="651"/>
      <c r="CT29" s="651"/>
      <c r="CU29" s="651"/>
      <c r="CV29" s="651"/>
      <c r="CW29" s="651"/>
      <c r="CX29" s="651"/>
      <c r="CY29" s="652"/>
      <c r="CZ29" s="625">
        <v>8.1</v>
      </c>
      <c r="DA29" s="653"/>
      <c r="DB29" s="653"/>
      <c r="DC29" s="655"/>
      <c r="DD29" s="629">
        <v>461627</v>
      </c>
      <c r="DE29" s="651"/>
      <c r="DF29" s="651"/>
      <c r="DG29" s="651"/>
      <c r="DH29" s="651"/>
      <c r="DI29" s="651"/>
      <c r="DJ29" s="651"/>
      <c r="DK29" s="652"/>
      <c r="DL29" s="629">
        <v>379028</v>
      </c>
      <c r="DM29" s="651"/>
      <c r="DN29" s="651"/>
      <c r="DO29" s="651"/>
      <c r="DP29" s="651"/>
      <c r="DQ29" s="651"/>
      <c r="DR29" s="651"/>
      <c r="DS29" s="651"/>
      <c r="DT29" s="651"/>
      <c r="DU29" s="651"/>
      <c r="DV29" s="652"/>
      <c r="DW29" s="625">
        <v>11.9</v>
      </c>
      <c r="DX29" s="653"/>
      <c r="DY29" s="653"/>
      <c r="DZ29" s="653"/>
      <c r="EA29" s="653"/>
      <c r="EB29" s="653"/>
      <c r="EC29" s="654"/>
    </row>
    <row r="30" spans="2:133" ht="11.25" customHeight="1" x14ac:dyDescent="0.2">
      <c r="B30" s="617" t="s">
        <v>304</v>
      </c>
      <c r="C30" s="618"/>
      <c r="D30" s="618"/>
      <c r="E30" s="618"/>
      <c r="F30" s="618"/>
      <c r="G30" s="618"/>
      <c r="H30" s="618"/>
      <c r="I30" s="618"/>
      <c r="J30" s="618"/>
      <c r="K30" s="618"/>
      <c r="L30" s="618"/>
      <c r="M30" s="618"/>
      <c r="N30" s="618"/>
      <c r="O30" s="618"/>
      <c r="P30" s="618"/>
      <c r="Q30" s="619"/>
      <c r="R30" s="620">
        <v>45560</v>
      </c>
      <c r="S30" s="621"/>
      <c r="T30" s="621"/>
      <c r="U30" s="621"/>
      <c r="V30" s="621"/>
      <c r="W30" s="621"/>
      <c r="X30" s="621"/>
      <c r="Y30" s="622"/>
      <c r="Z30" s="623">
        <v>0.8</v>
      </c>
      <c r="AA30" s="623"/>
      <c r="AB30" s="623"/>
      <c r="AC30" s="623"/>
      <c r="AD30" s="624" t="s">
        <v>129</v>
      </c>
      <c r="AE30" s="624"/>
      <c r="AF30" s="624"/>
      <c r="AG30" s="624"/>
      <c r="AH30" s="624"/>
      <c r="AI30" s="624"/>
      <c r="AJ30" s="624"/>
      <c r="AK30" s="624"/>
      <c r="AL30" s="625" t="s">
        <v>129</v>
      </c>
      <c r="AM30" s="626"/>
      <c r="AN30" s="626"/>
      <c r="AO30" s="627"/>
      <c r="AP30" s="602" t="s">
        <v>222</v>
      </c>
      <c r="AQ30" s="603"/>
      <c r="AR30" s="603"/>
      <c r="AS30" s="603"/>
      <c r="AT30" s="603"/>
      <c r="AU30" s="603"/>
      <c r="AV30" s="603"/>
      <c r="AW30" s="603"/>
      <c r="AX30" s="603"/>
      <c r="AY30" s="603"/>
      <c r="AZ30" s="603"/>
      <c r="BA30" s="603"/>
      <c r="BB30" s="603"/>
      <c r="BC30" s="603"/>
      <c r="BD30" s="603"/>
      <c r="BE30" s="603"/>
      <c r="BF30" s="604"/>
      <c r="BG30" s="602" t="s">
        <v>305</v>
      </c>
      <c r="BH30" s="656"/>
      <c r="BI30" s="656"/>
      <c r="BJ30" s="656"/>
      <c r="BK30" s="656"/>
      <c r="BL30" s="656"/>
      <c r="BM30" s="656"/>
      <c r="BN30" s="656"/>
      <c r="BO30" s="656"/>
      <c r="BP30" s="656"/>
      <c r="BQ30" s="657"/>
      <c r="BR30" s="602" t="s">
        <v>306</v>
      </c>
      <c r="BS30" s="656"/>
      <c r="BT30" s="656"/>
      <c r="BU30" s="656"/>
      <c r="BV30" s="656"/>
      <c r="BW30" s="656"/>
      <c r="BX30" s="656"/>
      <c r="BY30" s="656"/>
      <c r="BZ30" s="656"/>
      <c r="CA30" s="656"/>
      <c r="CB30" s="657"/>
      <c r="CD30" s="660"/>
      <c r="CE30" s="661"/>
      <c r="CF30" s="617" t="s">
        <v>307</v>
      </c>
      <c r="CG30" s="618"/>
      <c r="CH30" s="618"/>
      <c r="CI30" s="618"/>
      <c r="CJ30" s="618"/>
      <c r="CK30" s="618"/>
      <c r="CL30" s="618"/>
      <c r="CM30" s="618"/>
      <c r="CN30" s="618"/>
      <c r="CO30" s="618"/>
      <c r="CP30" s="618"/>
      <c r="CQ30" s="619"/>
      <c r="CR30" s="620">
        <v>455178</v>
      </c>
      <c r="CS30" s="621"/>
      <c r="CT30" s="621"/>
      <c r="CU30" s="621"/>
      <c r="CV30" s="621"/>
      <c r="CW30" s="621"/>
      <c r="CX30" s="621"/>
      <c r="CY30" s="622"/>
      <c r="CZ30" s="625">
        <v>8</v>
      </c>
      <c r="DA30" s="653"/>
      <c r="DB30" s="653"/>
      <c r="DC30" s="655"/>
      <c r="DD30" s="629">
        <v>455178</v>
      </c>
      <c r="DE30" s="621"/>
      <c r="DF30" s="621"/>
      <c r="DG30" s="621"/>
      <c r="DH30" s="621"/>
      <c r="DI30" s="621"/>
      <c r="DJ30" s="621"/>
      <c r="DK30" s="622"/>
      <c r="DL30" s="629">
        <v>372579</v>
      </c>
      <c r="DM30" s="621"/>
      <c r="DN30" s="621"/>
      <c r="DO30" s="621"/>
      <c r="DP30" s="621"/>
      <c r="DQ30" s="621"/>
      <c r="DR30" s="621"/>
      <c r="DS30" s="621"/>
      <c r="DT30" s="621"/>
      <c r="DU30" s="621"/>
      <c r="DV30" s="622"/>
      <c r="DW30" s="625">
        <v>11.7</v>
      </c>
      <c r="DX30" s="653"/>
      <c r="DY30" s="653"/>
      <c r="DZ30" s="653"/>
      <c r="EA30" s="653"/>
      <c r="EB30" s="653"/>
      <c r="EC30" s="654"/>
    </row>
    <row r="31" spans="2:133" ht="11.25" customHeight="1" x14ac:dyDescent="0.2">
      <c r="B31" s="617" t="s">
        <v>308</v>
      </c>
      <c r="C31" s="618"/>
      <c r="D31" s="618"/>
      <c r="E31" s="618"/>
      <c r="F31" s="618"/>
      <c r="G31" s="618"/>
      <c r="H31" s="618"/>
      <c r="I31" s="618"/>
      <c r="J31" s="618"/>
      <c r="K31" s="618"/>
      <c r="L31" s="618"/>
      <c r="M31" s="618"/>
      <c r="N31" s="618"/>
      <c r="O31" s="618"/>
      <c r="P31" s="618"/>
      <c r="Q31" s="619"/>
      <c r="R31" s="620">
        <v>2713</v>
      </c>
      <c r="S31" s="621"/>
      <c r="T31" s="621"/>
      <c r="U31" s="621"/>
      <c r="V31" s="621"/>
      <c r="W31" s="621"/>
      <c r="X31" s="621"/>
      <c r="Y31" s="622"/>
      <c r="Z31" s="623">
        <v>0</v>
      </c>
      <c r="AA31" s="623"/>
      <c r="AB31" s="623"/>
      <c r="AC31" s="623"/>
      <c r="AD31" s="624">
        <v>91</v>
      </c>
      <c r="AE31" s="624"/>
      <c r="AF31" s="624"/>
      <c r="AG31" s="624"/>
      <c r="AH31" s="624"/>
      <c r="AI31" s="624"/>
      <c r="AJ31" s="624"/>
      <c r="AK31" s="624"/>
      <c r="AL31" s="625">
        <v>0</v>
      </c>
      <c r="AM31" s="626"/>
      <c r="AN31" s="626"/>
      <c r="AO31" s="627"/>
      <c r="AP31" s="664" t="s">
        <v>309</v>
      </c>
      <c r="AQ31" s="665"/>
      <c r="AR31" s="665"/>
      <c r="AS31" s="665"/>
      <c r="AT31" s="670" t="s">
        <v>310</v>
      </c>
      <c r="AU31" s="356"/>
      <c r="AV31" s="356"/>
      <c r="AW31" s="356"/>
      <c r="AX31" s="606" t="s">
        <v>188</v>
      </c>
      <c r="AY31" s="607"/>
      <c r="AZ31" s="607"/>
      <c r="BA31" s="607"/>
      <c r="BB31" s="607"/>
      <c r="BC31" s="607"/>
      <c r="BD31" s="607"/>
      <c r="BE31" s="607"/>
      <c r="BF31" s="608"/>
      <c r="BG31" s="673">
        <v>98.5</v>
      </c>
      <c r="BH31" s="674"/>
      <c r="BI31" s="674"/>
      <c r="BJ31" s="674"/>
      <c r="BK31" s="674"/>
      <c r="BL31" s="674"/>
      <c r="BM31" s="615">
        <v>93.3</v>
      </c>
      <c r="BN31" s="674"/>
      <c r="BO31" s="674"/>
      <c r="BP31" s="674"/>
      <c r="BQ31" s="675"/>
      <c r="BR31" s="673">
        <v>98.4</v>
      </c>
      <c r="BS31" s="674"/>
      <c r="BT31" s="674"/>
      <c r="BU31" s="674"/>
      <c r="BV31" s="674"/>
      <c r="BW31" s="674"/>
      <c r="BX31" s="615">
        <v>93</v>
      </c>
      <c r="BY31" s="674"/>
      <c r="BZ31" s="674"/>
      <c r="CA31" s="674"/>
      <c r="CB31" s="675"/>
      <c r="CD31" s="660"/>
      <c r="CE31" s="661"/>
      <c r="CF31" s="617" t="s">
        <v>311</v>
      </c>
      <c r="CG31" s="618"/>
      <c r="CH31" s="618"/>
      <c r="CI31" s="618"/>
      <c r="CJ31" s="618"/>
      <c r="CK31" s="618"/>
      <c r="CL31" s="618"/>
      <c r="CM31" s="618"/>
      <c r="CN31" s="618"/>
      <c r="CO31" s="618"/>
      <c r="CP31" s="618"/>
      <c r="CQ31" s="619"/>
      <c r="CR31" s="620">
        <v>6449</v>
      </c>
      <c r="CS31" s="651"/>
      <c r="CT31" s="651"/>
      <c r="CU31" s="651"/>
      <c r="CV31" s="651"/>
      <c r="CW31" s="651"/>
      <c r="CX31" s="651"/>
      <c r="CY31" s="652"/>
      <c r="CZ31" s="625">
        <v>0.1</v>
      </c>
      <c r="DA31" s="653"/>
      <c r="DB31" s="653"/>
      <c r="DC31" s="655"/>
      <c r="DD31" s="629">
        <v>6449</v>
      </c>
      <c r="DE31" s="651"/>
      <c r="DF31" s="651"/>
      <c r="DG31" s="651"/>
      <c r="DH31" s="651"/>
      <c r="DI31" s="651"/>
      <c r="DJ31" s="651"/>
      <c r="DK31" s="652"/>
      <c r="DL31" s="629">
        <v>6449</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2">
      <c r="B32" s="617" t="s">
        <v>312</v>
      </c>
      <c r="C32" s="618"/>
      <c r="D32" s="618"/>
      <c r="E32" s="618"/>
      <c r="F32" s="618"/>
      <c r="G32" s="618"/>
      <c r="H32" s="618"/>
      <c r="I32" s="618"/>
      <c r="J32" s="618"/>
      <c r="K32" s="618"/>
      <c r="L32" s="618"/>
      <c r="M32" s="618"/>
      <c r="N32" s="618"/>
      <c r="O32" s="618"/>
      <c r="P32" s="618"/>
      <c r="Q32" s="619"/>
      <c r="R32" s="620">
        <v>1035772</v>
      </c>
      <c r="S32" s="621"/>
      <c r="T32" s="621"/>
      <c r="U32" s="621"/>
      <c r="V32" s="621"/>
      <c r="W32" s="621"/>
      <c r="X32" s="621"/>
      <c r="Y32" s="622"/>
      <c r="Z32" s="623">
        <v>17.600000000000001</v>
      </c>
      <c r="AA32" s="623"/>
      <c r="AB32" s="623"/>
      <c r="AC32" s="623"/>
      <c r="AD32" s="624" t="s">
        <v>129</v>
      </c>
      <c r="AE32" s="624"/>
      <c r="AF32" s="624"/>
      <c r="AG32" s="624"/>
      <c r="AH32" s="624"/>
      <c r="AI32" s="624"/>
      <c r="AJ32" s="624"/>
      <c r="AK32" s="624"/>
      <c r="AL32" s="625" t="s">
        <v>129</v>
      </c>
      <c r="AM32" s="626"/>
      <c r="AN32" s="626"/>
      <c r="AO32" s="627"/>
      <c r="AP32" s="666"/>
      <c r="AQ32" s="667"/>
      <c r="AR32" s="667"/>
      <c r="AS32" s="667"/>
      <c r="AT32" s="671"/>
      <c r="AU32" s="211" t="s">
        <v>313</v>
      </c>
      <c r="AX32" s="617" t="s">
        <v>314</v>
      </c>
      <c r="AY32" s="618"/>
      <c r="AZ32" s="618"/>
      <c r="BA32" s="618"/>
      <c r="BB32" s="618"/>
      <c r="BC32" s="618"/>
      <c r="BD32" s="618"/>
      <c r="BE32" s="618"/>
      <c r="BF32" s="619"/>
      <c r="BG32" s="676">
        <v>98.5</v>
      </c>
      <c r="BH32" s="651"/>
      <c r="BI32" s="651"/>
      <c r="BJ32" s="651"/>
      <c r="BK32" s="651"/>
      <c r="BL32" s="651"/>
      <c r="BM32" s="626">
        <v>93.9</v>
      </c>
      <c r="BN32" s="651"/>
      <c r="BO32" s="651"/>
      <c r="BP32" s="651"/>
      <c r="BQ32" s="677"/>
      <c r="BR32" s="676">
        <v>98.5</v>
      </c>
      <c r="BS32" s="651"/>
      <c r="BT32" s="651"/>
      <c r="BU32" s="651"/>
      <c r="BV32" s="651"/>
      <c r="BW32" s="651"/>
      <c r="BX32" s="626">
        <v>93.4</v>
      </c>
      <c r="BY32" s="651"/>
      <c r="BZ32" s="651"/>
      <c r="CA32" s="651"/>
      <c r="CB32" s="677"/>
      <c r="CD32" s="662"/>
      <c r="CE32" s="663"/>
      <c r="CF32" s="617" t="s">
        <v>315</v>
      </c>
      <c r="CG32" s="618"/>
      <c r="CH32" s="618"/>
      <c r="CI32" s="618"/>
      <c r="CJ32" s="618"/>
      <c r="CK32" s="618"/>
      <c r="CL32" s="618"/>
      <c r="CM32" s="618"/>
      <c r="CN32" s="618"/>
      <c r="CO32" s="618"/>
      <c r="CP32" s="618"/>
      <c r="CQ32" s="619"/>
      <c r="CR32" s="620" t="s">
        <v>129</v>
      </c>
      <c r="CS32" s="621"/>
      <c r="CT32" s="621"/>
      <c r="CU32" s="621"/>
      <c r="CV32" s="621"/>
      <c r="CW32" s="621"/>
      <c r="CX32" s="621"/>
      <c r="CY32" s="622"/>
      <c r="CZ32" s="625" t="s">
        <v>129</v>
      </c>
      <c r="DA32" s="653"/>
      <c r="DB32" s="653"/>
      <c r="DC32" s="655"/>
      <c r="DD32" s="629" t="s">
        <v>129</v>
      </c>
      <c r="DE32" s="621"/>
      <c r="DF32" s="621"/>
      <c r="DG32" s="621"/>
      <c r="DH32" s="621"/>
      <c r="DI32" s="621"/>
      <c r="DJ32" s="621"/>
      <c r="DK32" s="622"/>
      <c r="DL32" s="629" t="s">
        <v>129</v>
      </c>
      <c r="DM32" s="621"/>
      <c r="DN32" s="621"/>
      <c r="DO32" s="621"/>
      <c r="DP32" s="621"/>
      <c r="DQ32" s="621"/>
      <c r="DR32" s="621"/>
      <c r="DS32" s="621"/>
      <c r="DT32" s="621"/>
      <c r="DU32" s="621"/>
      <c r="DV32" s="622"/>
      <c r="DW32" s="625" t="s">
        <v>129</v>
      </c>
      <c r="DX32" s="653"/>
      <c r="DY32" s="653"/>
      <c r="DZ32" s="653"/>
      <c r="EA32" s="653"/>
      <c r="EB32" s="653"/>
      <c r="EC32" s="654"/>
    </row>
    <row r="33" spans="2:133" ht="11.25" customHeight="1" x14ac:dyDescent="0.2">
      <c r="B33" s="638" t="s">
        <v>316</v>
      </c>
      <c r="C33" s="639"/>
      <c r="D33" s="639"/>
      <c r="E33" s="639"/>
      <c r="F33" s="639"/>
      <c r="G33" s="639"/>
      <c r="H33" s="639"/>
      <c r="I33" s="639"/>
      <c r="J33" s="639"/>
      <c r="K33" s="639"/>
      <c r="L33" s="639"/>
      <c r="M33" s="639"/>
      <c r="N33" s="639"/>
      <c r="O33" s="639"/>
      <c r="P33" s="639"/>
      <c r="Q33" s="640"/>
      <c r="R33" s="620" t="s">
        <v>129</v>
      </c>
      <c r="S33" s="621"/>
      <c r="T33" s="621"/>
      <c r="U33" s="621"/>
      <c r="V33" s="621"/>
      <c r="W33" s="621"/>
      <c r="X33" s="621"/>
      <c r="Y33" s="622"/>
      <c r="Z33" s="623" t="s">
        <v>129</v>
      </c>
      <c r="AA33" s="623"/>
      <c r="AB33" s="623"/>
      <c r="AC33" s="623"/>
      <c r="AD33" s="624" t="s">
        <v>129</v>
      </c>
      <c r="AE33" s="624"/>
      <c r="AF33" s="624"/>
      <c r="AG33" s="624"/>
      <c r="AH33" s="624"/>
      <c r="AI33" s="624"/>
      <c r="AJ33" s="624"/>
      <c r="AK33" s="624"/>
      <c r="AL33" s="625" t="s">
        <v>129</v>
      </c>
      <c r="AM33" s="626"/>
      <c r="AN33" s="626"/>
      <c r="AO33" s="627"/>
      <c r="AP33" s="668"/>
      <c r="AQ33" s="669"/>
      <c r="AR33" s="669"/>
      <c r="AS33" s="669"/>
      <c r="AT33" s="672"/>
      <c r="AU33" s="355"/>
      <c r="AV33" s="355"/>
      <c r="AW33" s="355"/>
      <c r="AX33" s="641" t="s">
        <v>317</v>
      </c>
      <c r="AY33" s="642"/>
      <c r="AZ33" s="642"/>
      <c r="BA33" s="642"/>
      <c r="BB33" s="642"/>
      <c r="BC33" s="642"/>
      <c r="BD33" s="642"/>
      <c r="BE33" s="642"/>
      <c r="BF33" s="643"/>
      <c r="BG33" s="678">
        <v>98.4</v>
      </c>
      <c r="BH33" s="679"/>
      <c r="BI33" s="679"/>
      <c r="BJ33" s="679"/>
      <c r="BK33" s="679"/>
      <c r="BL33" s="679"/>
      <c r="BM33" s="680">
        <v>92.3</v>
      </c>
      <c r="BN33" s="679"/>
      <c r="BO33" s="679"/>
      <c r="BP33" s="679"/>
      <c r="BQ33" s="681"/>
      <c r="BR33" s="678">
        <v>98.3</v>
      </c>
      <c r="BS33" s="679"/>
      <c r="BT33" s="679"/>
      <c r="BU33" s="679"/>
      <c r="BV33" s="679"/>
      <c r="BW33" s="679"/>
      <c r="BX33" s="680">
        <v>92</v>
      </c>
      <c r="BY33" s="679"/>
      <c r="BZ33" s="679"/>
      <c r="CA33" s="679"/>
      <c r="CB33" s="681"/>
      <c r="CD33" s="617" t="s">
        <v>318</v>
      </c>
      <c r="CE33" s="618"/>
      <c r="CF33" s="618"/>
      <c r="CG33" s="618"/>
      <c r="CH33" s="618"/>
      <c r="CI33" s="618"/>
      <c r="CJ33" s="618"/>
      <c r="CK33" s="618"/>
      <c r="CL33" s="618"/>
      <c r="CM33" s="618"/>
      <c r="CN33" s="618"/>
      <c r="CO33" s="618"/>
      <c r="CP33" s="618"/>
      <c r="CQ33" s="619"/>
      <c r="CR33" s="620">
        <v>2309447</v>
      </c>
      <c r="CS33" s="651"/>
      <c r="CT33" s="651"/>
      <c r="CU33" s="651"/>
      <c r="CV33" s="651"/>
      <c r="CW33" s="651"/>
      <c r="CX33" s="651"/>
      <c r="CY33" s="652"/>
      <c r="CZ33" s="625">
        <v>40.5</v>
      </c>
      <c r="DA33" s="653"/>
      <c r="DB33" s="653"/>
      <c r="DC33" s="655"/>
      <c r="DD33" s="629">
        <v>1922694</v>
      </c>
      <c r="DE33" s="651"/>
      <c r="DF33" s="651"/>
      <c r="DG33" s="651"/>
      <c r="DH33" s="651"/>
      <c r="DI33" s="651"/>
      <c r="DJ33" s="651"/>
      <c r="DK33" s="652"/>
      <c r="DL33" s="629">
        <v>1255221</v>
      </c>
      <c r="DM33" s="651"/>
      <c r="DN33" s="651"/>
      <c r="DO33" s="651"/>
      <c r="DP33" s="651"/>
      <c r="DQ33" s="651"/>
      <c r="DR33" s="651"/>
      <c r="DS33" s="651"/>
      <c r="DT33" s="651"/>
      <c r="DU33" s="651"/>
      <c r="DV33" s="652"/>
      <c r="DW33" s="625">
        <v>39.4</v>
      </c>
      <c r="DX33" s="653"/>
      <c r="DY33" s="653"/>
      <c r="DZ33" s="653"/>
      <c r="EA33" s="653"/>
      <c r="EB33" s="653"/>
      <c r="EC33" s="654"/>
    </row>
    <row r="34" spans="2:133" ht="11.25" customHeight="1" x14ac:dyDescent="0.2">
      <c r="B34" s="617" t="s">
        <v>319</v>
      </c>
      <c r="C34" s="618"/>
      <c r="D34" s="618"/>
      <c r="E34" s="618"/>
      <c r="F34" s="618"/>
      <c r="G34" s="618"/>
      <c r="H34" s="618"/>
      <c r="I34" s="618"/>
      <c r="J34" s="618"/>
      <c r="K34" s="618"/>
      <c r="L34" s="618"/>
      <c r="M34" s="618"/>
      <c r="N34" s="618"/>
      <c r="O34" s="618"/>
      <c r="P34" s="618"/>
      <c r="Q34" s="619"/>
      <c r="R34" s="620">
        <v>203411</v>
      </c>
      <c r="S34" s="621"/>
      <c r="T34" s="621"/>
      <c r="U34" s="621"/>
      <c r="V34" s="621"/>
      <c r="W34" s="621"/>
      <c r="X34" s="621"/>
      <c r="Y34" s="622"/>
      <c r="Z34" s="623">
        <v>3.5</v>
      </c>
      <c r="AA34" s="623"/>
      <c r="AB34" s="623"/>
      <c r="AC34" s="623"/>
      <c r="AD34" s="624" t="s">
        <v>129</v>
      </c>
      <c r="AE34" s="624"/>
      <c r="AF34" s="624"/>
      <c r="AG34" s="624"/>
      <c r="AH34" s="624"/>
      <c r="AI34" s="624"/>
      <c r="AJ34" s="624"/>
      <c r="AK34" s="624"/>
      <c r="AL34" s="625" t="s">
        <v>129</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320</v>
      </c>
      <c r="CE34" s="618"/>
      <c r="CF34" s="618"/>
      <c r="CG34" s="618"/>
      <c r="CH34" s="618"/>
      <c r="CI34" s="618"/>
      <c r="CJ34" s="618"/>
      <c r="CK34" s="618"/>
      <c r="CL34" s="618"/>
      <c r="CM34" s="618"/>
      <c r="CN34" s="618"/>
      <c r="CO34" s="618"/>
      <c r="CP34" s="618"/>
      <c r="CQ34" s="619"/>
      <c r="CR34" s="620">
        <v>691794</v>
      </c>
      <c r="CS34" s="621"/>
      <c r="CT34" s="621"/>
      <c r="CU34" s="621"/>
      <c r="CV34" s="621"/>
      <c r="CW34" s="621"/>
      <c r="CX34" s="621"/>
      <c r="CY34" s="622"/>
      <c r="CZ34" s="625">
        <v>12.1</v>
      </c>
      <c r="DA34" s="653"/>
      <c r="DB34" s="653"/>
      <c r="DC34" s="655"/>
      <c r="DD34" s="629">
        <v>523514</v>
      </c>
      <c r="DE34" s="621"/>
      <c r="DF34" s="621"/>
      <c r="DG34" s="621"/>
      <c r="DH34" s="621"/>
      <c r="DI34" s="621"/>
      <c r="DJ34" s="621"/>
      <c r="DK34" s="622"/>
      <c r="DL34" s="629">
        <v>458537</v>
      </c>
      <c r="DM34" s="621"/>
      <c r="DN34" s="621"/>
      <c r="DO34" s="621"/>
      <c r="DP34" s="621"/>
      <c r="DQ34" s="621"/>
      <c r="DR34" s="621"/>
      <c r="DS34" s="621"/>
      <c r="DT34" s="621"/>
      <c r="DU34" s="621"/>
      <c r="DV34" s="622"/>
      <c r="DW34" s="625">
        <v>14.4</v>
      </c>
      <c r="DX34" s="653"/>
      <c r="DY34" s="653"/>
      <c r="DZ34" s="653"/>
      <c r="EA34" s="653"/>
      <c r="EB34" s="653"/>
      <c r="EC34" s="654"/>
    </row>
    <row r="35" spans="2:133" ht="11.25" customHeight="1" x14ac:dyDescent="0.2">
      <c r="B35" s="617" t="s">
        <v>321</v>
      </c>
      <c r="C35" s="618"/>
      <c r="D35" s="618"/>
      <c r="E35" s="618"/>
      <c r="F35" s="618"/>
      <c r="G35" s="618"/>
      <c r="H35" s="618"/>
      <c r="I35" s="618"/>
      <c r="J35" s="618"/>
      <c r="K35" s="618"/>
      <c r="L35" s="618"/>
      <c r="M35" s="618"/>
      <c r="N35" s="618"/>
      <c r="O35" s="618"/>
      <c r="P35" s="618"/>
      <c r="Q35" s="619"/>
      <c r="R35" s="620">
        <v>37562</v>
      </c>
      <c r="S35" s="621"/>
      <c r="T35" s="621"/>
      <c r="U35" s="621"/>
      <c r="V35" s="621"/>
      <c r="W35" s="621"/>
      <c r="X35" s="621"/>
      <c r="Y35" s="622"/>
      <c r="Z35" s="623">
        <v>0.6</v>
      </c>
      <c r="AA35" s="623"/>
      <c r="AB35" s="623"/>
      <c r="AC35" s="623"/>
      <c r="AD35" s="624">
        <v>20413</v>
      </c>
      <c r="AE35" s="624"/>
      <c r="AF35" s="624"/>
      <c r="AG35" s="624"/>
      <c r="AH35" s="624"/>
      <c r="AI35" s="624"/>
      <c r="AJ35" s="624"/>
      <c r="AK35" s="624"/>
      <c r="AL35" s="625">
        <v>0.7</v>
      </c>
      <c r="AM35" s="626"/>
      <c r="AN35" s="626"/>
      <c r="AO35" s="627"/>
      <c r="AP35" s="216"/>
      <c r="AQ35" s="602" t="s">
        <v>322</v>
      </c>
      <c r="AR35" s="603"/>
      <c r="AS35" s="603"/>
      <c r="AT35" s="603"/>
      <c r="AU35" s="603"/>
      <c r="AV35" s="603"/>
      <c r="AW35" s="603"/>
      <c r="AX35" s="603"/>
      <c r="AY35" s="603"/>
      <c r="AZ35" s="603"/>
      <c r="BA35" s="603"/>
      <c r="BB35" s="603"/>
      <c r="BC35" s="603"/>
      <c r="BD35" s="603"/>
      <c r="BE35" s="603"/>
      <c r="BF35" s="604"/>
      <c r="BG35" s="602" t="s">
        <v>323</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324</v>
      </c>
      <c r="CE35" s="618"/>
      <c r="CF35" s="618"/>
      <c r="CG35" s="618"/>
      <c r="CH35" s="618"/>
      <c r="CI35" s="618"/>
      <c r="CJ35" s="618"/>
      <c r="CK35" s="618"/>
      <c r="CL35" s="618"/>
      <c r="CM35" s="618"/>
      <c r="CN35" s="618"/>
      <c r="CO35" s="618"/>
      <c r="CP35" s="618"/>
      <c r="CQ35" s="619"/>
      <c r="CR35" s="620">
        <v>48092</v>
      </c>
      <c r="CS35" s="651"/>
      <c r="CT35" s="651"/>
      <c r="CU35" s="651"/>
      <c r="CV35" s="651"/>
      <c r="CW35" s="651"/>
      <c r="CX35" s="651"/>
      <c r="CY35" s="652"/>
      <c r="CZ35" s="625">
        <v>0.8</v>
      </c>
      <c r="DA35" s="653"/>
      <c r="DB35" s="653"/>
      <c r="DC35" s="655"/>
      <c r="DD35" s="629">
        <v>46205</v>
      </c>
      <c r="DE35" s="651"/>
      <c r="DF35" s="651"/>
      <c r="DG35" s="651"/>
      <c r="DH35" s="651"/>
      <c r="DI35" s="651"/>
      <c r="DJ35" s="651"/>
      <c r="DK35" s="652"/>
      <c r="DL35" s="629">
        <v>45552</v>
      </c>
      <c r="DM35" s="651"/>
      <c r="DN35" s="651"/>
      <c r="DO35" s="651"/>
      <c r="DP35" s="651"/>
      <c r="DQ35" s="651"/>
      <c r="DR35" s="651"/>
      <c r="DS35" s="651"/>
      <c r="DT35" s="651"/>
      <c r="DU35" s="651"/>
      <c r="DV35" s="652"/>
      <c r="DW35" s="625">
        <v>1.4</v>
      </c>
      <c r="DX35" s="653"/>
      <c r="DY35" s="653"/>
      <c r="DZ35" s="653"/>
      <c r="EA35" s="653"/>
      <c r="EB35" s="653"/>
      <c r="EC35" s="654"/>
    </row>
    <row r="36" spans="2:133" ht="11.25" customHeight="1" x14ac:dyDescent="0.2">
      <c r="B36" s="617" t="s">
        <v>325</v>
      </c>
      <c r="C36" s="618"/>
      <c r="D36" s="618"/>
      <c r="E36" s="618"/>
      <c r="F36" s="618"/>
      <c r="G36" s="618"/>
      <c r="H36" s="618"/>
      <c r="I36" s="618"/>
      <c r="J36" s="618"/>
      <c r="K36" s="618"/>
      <c r="L36" s="618"/>
      <c r="M36" s="618"/>
      <c r="N36" s="618"/>
      <c r="O36" s="618"/>
      <c r="P36" s="618"/>
      <c r="Q36" s="619"/>
      <c r="R36" s="620">
        <v>2206</v>
      </c>
      <c r="S36" s="621"/>
      <c r="T36" s="621"/>
      <c r="U36" s="621"/>
      <c r="V36" s="621"/>
      <c r="W36" s="621"/>
      <c r="X36" s="621"/>
      <c r="Y36" s="622"/>
      <c r="Z36" s="623">
        <v>0</v>
      </c>
      <c r="AA36" s="623"/>
      <c r="AB36" s="623"/>
      <c r="AC36" s="623"/>
      <c r="AD36" s="624" t="s">
        <v>129</v>
      </c>
      <c r="AE36" s="624"/>
      <c r="AF36" s="624"/>
      <c r="AG36" s="624"/>
      <c r="AH36" s="624"/>
      <c r="AI36" s="624"/>
      <c r="AJ36" s="624"/>
      <c r="AK36" s="624"/>
      <c r="AL36" s="625" t="s">
        <v>129</v>
      </c>
      <c r="AM36" s="626"/>
      <c r="AN36" s="626"/>
      <c r="AO36" s="627"/>
      <c r="AP36" s="216"/>
      <c r="AQ36" s="682" t="s">
        <v>326</v>
      </c>
      <c r="AR36" s="683"/>
      <c r="AS36" s="683"/>
      <c r="AT36" s="683"/>
      <c r="AU36" s="683"/>
      <c r="AV36" s="683"/>
      <c r="AW36" s="683"/>
      <c r="AX36" s="683"/>
      <c r="AY36" s="684"/>
      <c r="AZ36" s="609">
        <v>530537</v>
      </c>
      <c r="BA36" s="610"/>
      <c r="BB36" s="610"/>
      <c r="BC36" s="610"/>
      <c r="BD36" s="610"/>
      <c r="BE36" s="610"/>
      <c r="BF36" s="685"/>
      <c r="BG36" s="606" t="s">
        <v>327</v>
      </c>
      <c r="BH36" s="607"/>
      <c r="BI36" s="607"/>
      <c r="BJ36" s="607"/>
      <c r="BK36" s="607"/>
      <c r="BL36" s="607"/>
      <c r="BM36" s="607"/>
      <c r="BN36" s="607"/>
      <c r="BO36" s="607"/>
      <c r="BP36" s="607"/>
      <c r="BQ36" s="607"/>
      <c r="BR36" s="607"/>
      <c r="BS36" s="607"/>
      <c r="BT36" s="607"/>
      <c r="BU36" s="608"/>
      <c r="BV36" s="609">
        <v>10335</v>
      </c>
      <c r="BW36" s="610"/>
      <c r="BX36" s="610"/>
      <c r="BY36" s="610"/>
      <c r="BZ36" s="610"/>
      <c r="CA36" s="610"/>
      <c r="CB36" s="685"/>
      <c r="CD36" s="617" t="s">
        <v>328</v>
      </c>
      <c r="CE36" s="618"/>
      <c r="CF36" s="618"/>
      <c r="CG36" s="618"/>
      <c r="CH36" s="618"/>
      <c r="CI36" s="618"/>
      <c r="CJ36" s="618"/>
      <c r="CK36" s="618"/>
      <c r="CL36" s="618"/>
      <c r="CM36" s="618"/>
      <c r="CN36" s="618"/>
      <c r="CO36" s="618"/>
      <c r="CP36" s="618"/>
      <c r="CQ36" s="619"/>
      <c r="CR36" s="620">
        <v>536077</v>
      </c>
      <c r="CS36" s="621"/>
      <c r="CT36" s="621"/>
      <c r="CU36" s="621"/>
      <c r="CV36" s="621"/>
      <c r="CW36" s="621"/>
      <c r="CX36" s="621"/>
      <c r="CY36" s="622"/>
      <c r="CZ36" s="625">
        <v>9.4</v>
      </c>
      <c r="DA36" s="653"/>
      <c r="DB36" s="653"/>
      <c r="DC36" s="655"/>
      <c r="DD36" s="629">
        <v>384421</v>
      </c>
      <c r="DE36" s="621"/>
      <c r="DF36" s="621"/>
      <c r="DG36" s="621"/>
      <c r="DH36" s="621"/>
      <c r="DI36" s="621"/>
      <c r="DJ36" s="621"/>
      <c r="DK36" s="622"/>
      <c r="DL36" s="629">
        <v>256867</v>
      </c>
      <c r="DM36" s="621"/>
      <c r="DN36" s="621"/>
      <c r="DO36" s="621"/>
      <c r="DP36" s="621"/>
      <c r="DQ36" s="621"/>
      <c r="DR36" s="621"/>
      <c r="DS36" s="621"/>
      <c r="DT36" s="621"/>
      <c r="DU36" s="621"/>
      <c r="DV36" s="622"/>
      <c r="DW36" s="625">
        <v>8.1</v>
      </c>
      <c r="DX36" s="653"/>
      <c r="DY36" s="653"/>
      <c r="DZ36" s="653"/>
      <c r="EA36" s="653"/>
      <c r="EB36" s="653"/>
      <c r="EC36" s="654"/>
    </row>
    <row r="37" spans="2:133" ht="11.25" customHeight="1" x14ac:dyDescent="0.2">
      <c r="B37" s="617" t="s">
        <v>329</v>
      </c>
      <c r="C37" s="618"/>
      <c r="D37" s="618"/>
      <c r="E37" s="618"/>
      <c r="F37" s="618"/>
      <c r="G37" s="618"/>
      <c r="H37" s="618"/>
      <c r="I37" s="618"/>
      <c r="J37" s="618"/>
      <c r="K37" s="618"/>
      <c r="L37" s="618"/>
      <c r="M37" s="618"/>
      <c r="N37" s="618"/>
      <c r="O37" s="618"/>
      <c r="P37" s="618"/>
      <c r="Q37" s="619"/>
      <c r="R37" s="620">
        <v>190299</v>
      </c>
      <c r="S37" s="621"/>
      <c r="T37" s="621"/>
      <c r="U37" s="621"/>
      <c r="V37" s="621"/>
      <c r="W37" s="621"/>
      <c r="X37" s="621"/>
      <c r="Y37" s="622"/>
      <c r="Z37" s="623">
        <v>3.2</v>
      </c>
      <c r="AA37" s="623"/>
      <c r="AB37" s="623"/>
      <c r="AC37" s="623"/>
      <c r="AD37" s="624" t="s">
        <v>129</v>
      </c>
      <c r="AE37" s="624"/>
      <c r="AF37" s="624"/>
      <c r="AG37" s="624"/>
      <c r="AH37" s="624"/>
      <c r="AI37" s="624"/>
      <c r="AJ37" s="624"/>
      <c r="AK37" s="624"/>
      <c r="AL37" s="625" t="s">
        <v>129</v>
      </c>
      <c r="AM37" s="626"/>
      <c r="AN37" s="626"/>
      <c r="AO37" s="627"/>
      <c r="AQ37" s="686" t="s">
        <v>330</v>
      </c>
      <c r="AR37" s="687"/>
      <c r="AS37" s="687"/>
      <c r="AT37" s="687"/>
      <c r="AU37" s="687"/>
      <c r="AV37" s="687"/>
      <c r="AW37" s="687"/>
      <c r="AX37" s="687"/>
      <c r="AY37" s="688"/>
      <c r="AZ37" s="620">
        <v>272072</v>
      </c>
      <c r="BA37" s="621"/>
      <c r="BB37" s="621"/>
      <c r="BC37" s="621"/>
      <c r="BD37" s="651"/>
      <c r="BE37" s="651"/>
      <c r="BF37" s="677"/>
      <c r="BG37" s="617" t="s">
        <v>331</v>
      </c>
      <c r="BH37" s="618"/>
      <c r="BI37" s="618"/>
      <c r="BJ37" s="618"/>
      <c r="BK37" s="618"/>
      <c r="BL37" s="618"/>
      <c r="BM37" s="618"/>
      <c r="BN37" s="618"/>
      <c r="BO37" s="618"/>
      <c r="BP37" s="618"/>
      <c r="BQ37" s="618"/>
      <c r="BR37" s="618"/>
      <c r="BS37" s="618"/>
      <c r="BT37" s="618"/>
      <c r="BU37" s="619"/>
      <c r="BV37" s="620">
        <v>10335</v>
      </c>
      <c r="BW37" s="621"/>
      <c r="BX37" s="621"/>
      <c r="BY37" s="621"/>
      <c r="BZ37" s="621"/>
      <c r="CA37" s="621"/>
      <c r="CB37" s="630"/>
      <c r="CD37" s="617" t="s">
        <v>332</v>
      </c>
      <c r="CE37" s="618"/>
      <c r="CF37" s="618"/>
      <c r="CG37" s="618"/>
      <c r="CH37" s="618"/>
      <c r="CI37" s="618"/>
      <c r="CJ37" s="618"/>
      <c r="CK37" s="618"/>
      <c r="CL37" s="618"/>
      <c r="CM37" s="618"/>
      <c r="CN37" s="618"/>
      <c r="CO37" s="618"/>
      <c r="CP37" s="618"/>
      <c r="CQ37" s="619"/>
      <c r="CR37" s="620">
        <v>125801</v>
      </c>
      <c r="CS37" s="651"/>
      <c r="CT37" s="651"/>
      <c r="CU37" s="651"/>
      <c r="CV37" s="651"/>
      <c r="CW37" s="651"/>
      <c r="CX37" s="651"/>
      <c r="CY37" s="652"/>
      <c r="CZ37" s="625">
        <v>2.2000000000000002</v>
      </c>
      <c r="DA37" s="653"/>
      <c r="DB37" s="653"/>
      <c r="DC37" s="655"/>
      <c r="DD37" s="629">
        <v>125801</v>
      </c>
      <c r="DE37" s="651"/>
      <c r="DF37" s="651"/>
      <c r="DG37" s="651"/>
      <c r="DH37" s="651"/>
      <c r="DI37" s="651"/>
      <c r="DJ37" s="651"/>
      <c r="DK37" s="652"/>
      <c r="DL37" s="629">
        <v>121555</v>
      </c>
      <c r="DM37" s="651"/>
      <c r="DN37" s="651"/>
      <c r="DO37" s="651"/>
      <c r="DP37" s="651"/>
      <c r="DQ37" s="651"/>
      <c r="DR37" s="651"/>
      <c r="DS37" s="651"/>
      <c r="DT37" s="651"/>
      <c r="DU37" s="651"/>
      <c r="DV37" s="652"/>
      <c r="DW37" s="625">
        <v>3.8</v>
      </c>
      <c r="DX37" s="653"/>
      <c r="DY37" s="653"/>
      <c r="DZ37" s="653"/>
      <c r="EA37" s="653"/>
      <c r="EB37" s="653"/>
      <c r="EC37" s="654"/>
    </row>
    <row r="38" spans="2:133" ht="11.25" customHeight="1" x14ac:dyDescent="0.2">
      <c r="B38" s="617" t="s">
        <v>333</v>
      </c>
      <c r="C38" s="618"/>
      <c r="D38" s="618"/>
      <c r="E38" s="618"/>
      <c r="F38" s="618"/>
      <c r="G38" s="618"/>
      <c r="H38" s="618"/>
      <c r="I38" s="618"/>
      <c r="J38" s="618"/>
      <c r="K38" s="618"/>
      <c r="L38" s="618"/>
      <c r="M38" s="618"/>
      <c r="N38" s="618"/>
      <c r="O38" s="618"/>
      <c r="P38" s="618"/>
      <c r="Q38" s="619"/>
      <c r="R38" s="620">
        <v>114763</v>
      </c>
      <c r="S38" s="621"/>
      <c r="T38" s="621"/>
      <c r="U38" s="621"/>
      <c r="V38" s="621"/>
      <c r="W38" s="621"/>
      <c r="X38" s="621"/>
      <c r="Y38" s="622"/>
      <c r="Z38" s="623">
        <v>2</v>
      </c>
      <c r="AA38" s="623"/>
      <c r="AB38" s="623"/>
      <c r="AC38" s="623"/>
      <c r="AD38" s="624" t="s">
        <v>129</v>
      </c>
      <c r="AE38" s="624"/>
      <c r="AF38" s="624"/>
      <c r="AG38" s="624"/>
      <c r="AH38" s="624"/>
      <c r="AI38" s="624"/>
      <c r="AJ38" s="624"/>
      <c r="AK38" s="624"/>
      <c r="AL38" s="625" t="s">
        <v>129</v>
      </c>
      <c r="AM38" s="626"/>
      <c r="AN38" s="626"/>
      <c r="AO38" s="627"/>
      <c r="AQ38" s="686" t="s">
        <v>334</v>
      </c>
      <c r="AR38" s="687"/>
      <c r="AS38" s="687"/>
      <c r="AT38" s="687"/>
      <c r="AU38" s="687"/>
      <c r="AV38" s="687"/>
      <c r="AW38" s="687"/>
      <c r="AX38" s="687"/>
      <c r="AY38" s="688"/>
      <c r="AZ38" s="620">
        <v>72185</v>
      </c>
      <c r="BA38" s="621"/>
      <c r="BB38" s="621"/>
      <c r="BC38" s="621"/>
      <c r="BD38" s="651"/>
      <c r="BE38" s="651"/>
      <c r="BF38" s="677"/>
      <c r="BG38" s="617" t="s">
        <v>335</v>
      </c>
      <c r="BH38" s="618"/>
      <c r="BI38" s="618"/>
      <c r="BJ38" s="618"/>
      <c r="BK38" s="618"/>
      <c r="BL38" s="618"/>
      <c r="BM38" s="618"/>
      <c r="BN38" s="618"/>
      <c r="BO38" s="618"/>
      <c r="BP38" s="618"/>
      <c r="BQ38" s="618"/>
      <c r="BR38" s="618"/>
      <c r="BS38" s="618"/>
      <c r="BT38" s="618"/>
      <c r="BU38" s="619"/>
      <c r="BV38" s="620">
        <v>969</v>
      </c>
      <c r="BW38" s="621"/>
      <c r="BX38" s="621"/>
      <c r="BY38" s="621"/>
      <c r="BZ38" s="621"/>
      <c r="CA38" s="621"/>
      <c r="CB38" s="630"/>
      <c r="CD38" s="617" t="s">
        <v>336</v>
      </c>
      <c r="CE38" s="618"/>
      <c r="CF38" s="618"/>
      <c r="CG38" s="618"/>
      <c r="CH38" s="618"/>
      <c r="CI38" s="618"/>
      <c r="CJ38" s="618"/>
      <c r="CK38" s="618"/>
      <c r="CL38" s="618"/>
      <c r="CM38" s="618"/>
      <c r="CN38" s="618"/>
      <c r="CO38" s="618"/>
      <c r="CP38" s="618"/>
      <c r="CQ38" s="619"/>
      <c r="CR38" s="620">
        <v>530537</v>
      </c>
      <c r="CS38" s="621"/>
      <c r="CT38" s="621"/>
      <c r="CU38" s="621"/>
      <c r="CV38" s="621"/>
      <c r="CW38" s="621"/>
      <c r="CX38" s="621"/>
      <c r="CY38" s="622"/>
      <c r="CZ38" s="625">
        <v>9.3000000000000007</v>
      </c>
      <c r="DA38" s="653"/>
      <c r="DB38" s="653"/>
      <c r="DC38" s="655"/>
      <c r="DD38" s="629">
        <v>495194</v>
      </c>
      <c r="DE38" s="621"/>
      <c r="DF38" s="621"/>
      <c r="DG38" s="621"/>
      <c r="DH38" s="621"/>
      <c r="DI38" s="621"/>
      <c r="DJ38" s="621"/>
      <c r="DK38" s="622"/>
      <c r="DL38" s="629">
        <v>494265</v>
      </c>
      <c r="DM38" s="621"/>
      <c r="DN38" s="621"/>
      <c r="DO38" s="621"/>
      <c r="DP38" s="621"/>
      <c r="DQ38" s="621"/>
      <c r="DR38" s="621"/>
      <c r="DS38" s="621"/>
      <c r="DT38" s="621"/>
      <c r="DU38" s="621"/>
      <c r="DV38" s="622"/>
      <c r="DW38" s="625">
        <v>15.5</v>
      </c>
      <c r="DX38" s="653"/>
      <c r="DY38" s="653"/>
      <c r="DZ38" s="653"/>
      <c r="EA38" s="653"/>
      <c r="EB38" s="653"/>
      <c r="EC38" s="654"/>
    </row>
    <row r="39" spans="2:133" ht="11.25" customHeight="1" x14ac:dyDescent="0.2">
      <c r="B39" s="617" t="s">
        <v>337</v>
      </c>
      <c r="C39" s="618"/>
      <c r="D39" s="618"/>
      <c r="E39" s="618"/>
      <c r="F39" s="618"/>
      <c r="G39" s="618"/>
      <c r="H39" s="618"/>
      <c r="I39" s="618"/>
      <c r="J39" s="618"/>
      <c r="K39" s="618"/>
      <c r="L39" s="618"/>
      <c r="M39" s="618"/>
      <c r="N39" s="618"/>
      <c r="O39" s="618"/>
      <c r="P39" s="618"/>
      <c r="Q39" s="619"/>
      <c r="R39" s="620">
        <v>143006</v>
      </c>
      <c r="S39" s="621"/>
      <c r="T39" s="621"/>
      <c r="U39" s="621"/>
      <c r="V39" s="621"/>
      <c r="W39" s="621"/>
      <c r="X39" s="621"/>
      <c r="Y39" s="622"/>
      <c r="Z39" s="623">
        <v>2.4</v>
      </c>
      <c r="AA39" s="623"/>
      <c r="AB39" s="623"/>
      <c r="AC39" s="623"/>
      <c r="AD39" s="624">
        <v>568</v>
      </c>
      <c r="AE39" s="624"/>
      <c r="AF39" s="624"/>
      <c r="AG39" s="624"/>
      <c r="AH39" s="624"/>
      <c r="AI39" s="624"/>
      <c r="AJ39" s="624"/>
      <c r="AK39" s="624"/>
      <c r="AL39" s="625">
        <v>0</v>
      </c>
      <c r="AM39" s="626"/>
      <c r="AN39" s="626"/>
      <c r="AO39" s="627"/>
      <c r="AQ39" s="686" t="s">
        <v>338</v>
      </c>
      <c r="AR39" s="687"/>
      <c r="AS39" s="687"/>
      <c r="AT39" s="687"/>
      <c r="AU39" s="687"/>
      <c r="AV39" s="687"/>
      <c r="AW39" s="687"/>
      <c r="AX39" s="687"/>
      <c r="AY39" s="688"/>
      <c r="AZ39" s="620">
        <v>929</v>
      </c>
      <c r="BA39" s="621"/>
      <c r="BB39" s="621"/>
      <c r="BC39" s="621"/>
      <c r="BD39" s="651"/>
      <c r="BE39" s="651"/>
      <c r="BF39" s="677"/>
      <c r="BG39" s="617" t="s">
        <v>339</v>
      </c>
      <c r="BH39" s="618"/>
      <c r="BI39" s="618"/>
      <c r="BJ39" s="618"/>
      <c r="BK39" s="618"/>
      <c r="BL39" s="618"/>
      <c r="BM39" s="618"/>
      <c r="BN39" s="618"/>
      <c r="BO39" s="618"/>
      <c r="BP39" s="618"/>
      <c r="BQ39" s="618"/>
      <c r="BR39" s="618"/>
      <c r="BS39" s="618"/>
      <c r="BT39" s="618"/>
      <c r="BU39" s="619"/>
      <c r="BV39" s="620">
        <v>2241</v>
      </c>
      <c r="BW39" s="621"/>
      <c r="BX39" s="621"/>
      <c r="BY39" s="621"/>
      <c r="BZ39" s="621"/>
      <c r="CA39" s="621"/>
      <c r="CB39" s="630"/>
      <c r="CD39" s="617" t="s">
        <v>340</v>
      </c>
      <c r="CE39" s="618"/>
      <c r="CF39" s="618"/>
      <c r="CG39" s="618"/>
      <c r="CH39" s="618"/>
      <c r="CI39" s="618"/>
      <c r="CJ39" s="618"/>
      <c r="CK39" s="618"/>
      <c r="CL39" s="618"/>
      <c r="CM39" s="618"/>
      <c r="CN39" s="618"/>
      <c r="CO39" s="618"/>
      <c r="CP39" s="618"/>
      <c r="CQ39" s="619"/>
      <c r="CR39" s="620">
        <v>501027</v>
      </c>
      <c r="CS39" s="651"/>
      <c r="CT39" s="651"/>
      <c r="CU39" s="651"/>
      <c r="CV39" s="651"/>
      <c r="CW39" s="651"/>
      <c r="CX39" s="651"/>
      <c r="CY39" s="652"/>
      <c r="CZ39" s="625">
        <v>8.8000000000000007</v>
      </c>
      <c r="DA39" s="653"/>
      <c r="DB39" s="653"/>
      <c r="DC39" s="655"/>
      <c r="DD39" s="629">
        <v>473360</v>
      </c>
      <c r="DE39" s="651"/>
      <c r="DF39" s="651"/>
      <c r="DG39" s="651"/>
      <c r="DH39" s="651"/>
      <c r="DI39" s="651"/>
      <c r="DJ39" s="651"/>
      <c r="DK39" s="652"/>
      <c r="DL39" s="629" t="s">
        <v>129</v>
      </c>
      <c r="DM39" s="651"/>
      <c r="DN39" s="651"/>
      <c r="DO39" s="651"/>
      <c r="DP39" s="651"/>
      <c r="DQ39" s="651"/>
      <c r="DR39" s="651"/>
      <c r="DS39" s="651"/>
      <c r="DT39" s="651"/>
      <c r="DU39" s="651"/>
      <c r="DV39" s="652"/>
      <c r="DW39" s="625" t="s">
        <v>129</v>
      </c>
      <c r="DX39" s="653"/>
      <c r="DY39" s="653"/>
      <c r="DZ39" s="653"/>
      <c r="EA39" s="653"/>
      <c r="EB39" s="653"/>
      <c r="EC39" s="654"/>
    </row>
    <row r="40" spans="2:133" ht="11.25" customHeight="1" x14ac:dyDescent="0.2">
      <c r="B40" s="617" t="s">
        <v>341</v>
      </c>
      <c r="C40" s="618"/>
      <c r="D40" s="618"/>
      <c r="E40" s="618"/>
      <c r="F40" s="618"/>
      <c r="G40" s="618"/>
      <c r="H40" s="618"/>
      <c r="I40" s="618"/>
      <c r="J40" s="618"/>
      <c r="K40" s="618"/>
      <c r="L40" s="618"/>
      <c r="M40" s="618"/>
      <c r="N40" s="618"/>
      <c r="O40" s="618"/>
      <c r="P40" s="618"/>
      <c r="Q40" s="619"/>
      <c r="R40" s="620">
        <v>902100</v>
      </c>
      <c r="S40" s="621"/>
      <c r="T40" s="621"/>
      <c r="U40" s="621"/>
      <c r="V40" s="621"/>
      <c r="W40" s="621"/>
      <c r="X40" s="621"/>
      <c r="Y40" s="622"/>
      <c r="Z40" s="623">
        <v>15.3</v>
      </c>
      <c r="AA40" s="623"/>
      <c r="AB40" s="623"/>
      <c r="AC40" s="623"/>
      <c r="AD40" s="624" t="s">
        <v>129</v>
      </c>
      <c r="AE40" s="624"/>
      <c r="AF40" s="624"/>
      <c r="AG40" s="624"/>
      <c r="AH40" s="624"/>
      <c r="AI40" s="624"/>
      <c r="AJ40" s="624"/>
      <c r="AK40" s="624"/>
      <c r="AL40" s="625" t="s">
        <v>129</v>
      </c>
      <c r="AM40" s="626"/>
      <c r="AN40" s="626"/>
      <c r="AO40" s="627"/>
      <c r="AQ40" s="686" t="s">
        <v>342</v>
      </c>
      <c r="AR40" s="687"/>
      <c r="AS40" s="687"/>
      <c r="AT40" s="687"/>
      <c r="AU40" s="687"/>
      <c r="AV40" s="687"/>
      <c r="AW40" s="687"/>
      <c r="AX40" s="687"/>
      <c r="AY40" s="688"/>
      <c r="AZ40" s="620">
        <v>144</v>
      </c>
      <c r="BA40" s="621"/>
      <c r="BB40" s="621"/>
      <c r="BC40" s="621"/>
      <c r="BD40" s="651"/>
      <c r="BE40" s="651"/>
      <c r="BF40" s="677"/>
      <c r="BG40" s="666" t="s">
        <v>343</v>
      </c>
      <c r="BH40" s="667"/>
      <c r="BI40" s="667"/>
      <c r="BJ40" s="667"/>
      <c r="BK40" s="667"/>
      <c r="BL40" s="359"/>
      <c r="BM40" s="618" t="s">
        <v>344</v>
      </c>
      <c r="BN40" s="618"/>
      <c r="BO40" s="618"/>
      <c r="BP40" s="618"/>
      <c r="BQ40" s="618"/>
      <c r="BR40" s="618"/>
      <c r="BS40" s="618"/>
      <c r="BT40" s="618"/>
      <c r="BU40" s="619"/>
      <c r="BV40" s="620">
        <v>146</v>
      </c>
      <c r="BW40" s="621"/>
      <c r="BX40" s="621"/>
      <c r="BY40" s="621"/>
      <c r="BZ40" s="621"/>
      <c r="CA40" s="621"/>
      <c r="CB40" s="630"/>
      <c r="CD40" s="617" t="s">
        <v>345</v>
      </c>
      <c r="CE40" s="618"/>
      <c r="CF40" s="618"/>
      <c r="CG40" s="618"/>
      <c r="CH40" s="618"/>
      <c r="CI40" s="618"/>
      <c r="CJ40" s="618"/>
      <c r="CK40" s="618"/>
      <c r="CL40" s="618"/>
      <c r="CM40" s="618"/>
      <c r="CN40" s="618"/>
      <c r="CO40" s="618"/>
      <c r="CP40" s="618"/>
      <c r="CQ40" s="619"/>
      <c r="CR40" s="620">
        <v>1920</v>
      </c>
      <c r="CS40" s="621"/>
      <c r="CT40" s="621"/>
      <c r="CU40" s="621"/>
      <c r="CV40" s="621"/>
      <c r="CW40" s="621"/>
      <c r="CX40" s="621"/>
      <c r="CY40" s="622"/>
      <c r="CZ40" s="625">
        <v>0</v>
      </c>
      <c r="DA40" s="653"/>
      <c r="DB40" s="653"/>
      <c r="DC40" s="655"/>
      <c r="DD40" s="629" t="s">
        <v>129</v>
      </c>
      <c r="DE40" s="621"/>
      <c r="DF40" s="621"/>
      <c r="DG40" s="621"/>
      <c r="DH40" s="621"/>
      <c r="DI40" s="621"/>
      <c r="DJ40" s="621"/>
      <c r="DK40" s="622"/>
      <c r="DL40" s="629" t="s">
        <v>129</v>
      </c>
      <c r="DM40" s="621"/>
      <c r="DN40" s="621"/>
      <c r="DO40" s="621"/>
      <c r="DP40" s="621"/>
      <c r="DQ40" s="621"/>
      <c r="DR40" s="621"/>
      <c r="DS40" s="621"/>
      <c r="DT40" s="621"/>
      <c r="DU40" s="621"/>
      <c r="DV40" s="622"/>
      <c r="DW40" s="625" t="s">
        <v>129</v>
      </c>
      <c r="DX40" s="653"/>
      <c r="DY40" s="653"/>
      <c r="DZ40" s="653"/>
      <c r="EA40" s="653"/>
      <c r="EB40" s="653"/>
      <c r="EC40" s="654"/>
    </row>
    <row r="41" spans="2:133" ht="11.25" customHeight="1" x14ac:dyDescent="0.2">
      <c r="B41" s="617" t="s">
        <v>346</v>
      </c>
      <c r="C41" s="618"/>
      <c r="D41" s="618"/>
      <c r="E41" s="618"/>
      <c r="F41" s="618"/>
      <c r="G41" s="618"/>
      <c r="H41" s="618"/>
      <c r="I41" s="618"/>
      <c r="J41" s="618"/>
      <c r="K41" s="618"/>
      <c r="L41" s="618"/>
      <c r="M41" s="618"/>
      <c r="N41" s="618"/>
      <c r="O41" s="618"/>
      <c r="P41" s="618"/>
      <c r="Q41" s="619"/>
      <c r="R41" s="620" t="s">
        <v>129</v>
      </c>
      <c r="S41" s="621"/>
      <c r="T41" s="621"/>
      <c r="U41" s="621"/>
      <c r="V41" s="621"/>
      <c r="W41" s="621"/>
      <c r="X41" s="621"/>
      <c r="Y41" s="622"/>
      <c r="Z41" s="623" t="s">
        <v>129</v>
      </c>
      <c r="AA41" s="623"/>
      <c r="AB41" s="623"/>
      <c r="AC41" s="623"/>
      <c r="AD41" s="624" t="s">
        <v>129</v>
      </c>
      <c r="AE41" s="624"/>
      <c r="AF41" s="624"/>
      <c r="AG41" s="624"/>
      <c r="AH41" s="624"/>
      <c r="AI41" s="624"/>
      <c r="AJ41" s="624"/>
      <c r="AK41" s="624"/>
      <c r="AL41" s="625" t="s">
        <v>129</v>
      </c>
      <c r="AM41" s="626"/>
      <c r="AN41" s="626"/>
      <c r="AO41" s="627"/>
      <c r="AQ41" s="686" t="s">
        <v>347</v>
      </c>
      <c r="AR41" s="687"/>
      <c r="AS41" s="687"/>
      <c r="AT41" s="687"/>
      <c r="AU41" s="687"/>
      <c r="AV41" s="687"/>
      <c r="AW41" s="687"/>
      <c r="AX41" s="687"/>
      <c r="AY41" s="688"/>
      <c r="AZ41" s="620">
        <v>58811</v>
      </c>
      <c r="BA41" s="621"/>
      <c r="BB41" s="621"/>
      <c r="BC41" s="621"/>
      <c r="BD41" s="651"/>
      <c r="BE41" s="651"/>
      <c r="BF41" s="677"/>
      <c r="BG41" s="666"/>
      <c r="BH41" s="667"/>
      <c r="BI41" s="667"/>
      <c r="BJ41" s="667"/>
      <c r="BK41" s="667"/>
      <c r="BL41" s="359"/>
      <c r="BM41" s="618" t="s">
        <v>348</v>
      </c>
      <c r="BN41" s="618"/>
      <c r="BO41" s="618"/>
      <c r="BP41" s="618"/>
      <c r="BQ41" s="618"/>
      <c r="BR41" s="618"/>
      <c r="BS41" s="618"/>
      <c r="BT41" s="618"/>
      <c r="BU41" s="619"/>
      <c r="BV41" s="620" t="s">
        <v>129</v>
      </c>
      <c r="BW41" s="621"/>
      <c r="BX41" s="621"/>
      <c r="BY41" s="621"/>
      <c r="BZ41" s="621"/>
      <c r="CA41" s="621"/>
      <c r="CB41" s="630"/>
      <c r="CD41" s="617" t="s">
        <v>349</v>
      </c>
      <c r="CE41" s="618"/>
      <c r="CF41" s="618"/>
      <c r="CG41" s="618"/>
      <c r="CH41" s="618"/>
      <c r="CI41" s="618"/>
      <c r="CJ41" s="618"/>
      <c r="CK41" s="618"/>
      <c r="CL41" s="618"/>
      <c r="CM41" s="618"/>
      <c r="CN41" s="618"/>
      <c r="CO41" s="618"/>
      <c r="CP41" s="618"/>
      <c r="CQ41" s="619"/>
      <c r="CR41" s="620" t="s">
        <v>129</v>
      </c>
      <c r="CS41" s="651"/>
      <c r="CT41" s="651"/>
      <c r="CU41" s="651"/>
      <c r="CV41" s="651"/>
      <c r="CW41" s="651"/>
      <c r="CX41" s="651"/>
      <c r="CY41" s="652"/>
      <c r="CZ41" s="625" t="s">
        <v>129</v>
      </c>
      <c r="DA41" s="653"/>
      <c r="DB41" s="653"/>
      <c r="DC41" s="655"/>
      <c r="DD41" s="629" t="s">
        <v>129</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2">
      <c r="B42" s="617" t="s">
        <v>350</v>
      </c>
      <c r="C42" s="618"/>
      <c r="D42" s="618"/>
      <c r="E42" s="618"/>
      <c r="F42" s="618"/>
      <c r="G42" s="618"/>
      <c r="H42" s="618"/>
      <c r="I42" s="618"/>
      <c r="J42" s="618"/>
      <c r="K42" s="618"/>
      <c r="L42" s="618"/>
      <c r="M42" s="618"/>
      <c r="N42" s="618"/>
      <c r="O42" s="618"/>
      <c r="P42" s="618"/>
      <c r="Q42" s="619"/>
      <c r="R42" s="620" t="s">
        <v>129</v>
      </c>
      <c r="S42" s="621"/>
      <c r="T42" s="621"/>
      <c r="U42" s="621"/>
      <c r="V42" s="621"/>
      <c r="W42" s="621"/>
      <c r="X42" s="621"/>
      <c r="Y42" s="622"/>
      <c r="Z42" s="623" t="s">
        <v>129</v>
      </c>
      <c r="AA42" s="623"/>
      <c r="AB42" s="623"/>
      <c r="AC42" s="623"/>
      <c r="AD42" s="624" t="s">
        <v>129</v>
      </c>
      <c r="AE42" s="624"/>
      <c r="AF42" s="624"/>
      <c r="AG42" s="624"/>
      <c r="AH42" s="624"/>
      <c r="AI42" s="624"/>
      <c r="AJ42" s="624"/>
      <c r="AK42" s="624"/>
      <c r="AL42" s="625" t="s">
        <v>129</v>
      </c>
      <c r="AM42" s="626"/>
      <c r="AN42" s="626"/>
      <c r="AO42" s="627"/>
      <c r="AQ42" s="692" t="s">
        <v>342</v>
      </c>
      <c r="AR42" s="693"/>
      <c r="AS42" s="693"/>
      <c r="AT42" s="693"/>
      <c r="AU42" s="693"/>
      <c r="AV42" s="693"/>
      <c r="AW42" s="693"/>
      <c r="AX42" s="693"/>
      <c r="AY42" s="694"/>
      <c r="AZ42" s="698">
        <v>126396</v>
      </c>
      <c r="BA42" s="699"/>
      <c r="BB42" s="699"/>
      <c r="BC42" s="699"/>
      <c r="BD42" s="679"/>
      <c r="BE42" s="679"/>
      <c r="BF42" s="681"/>
      <c r="BG42" s="668"/>
      <c r="BH42" s="669"/>
      <c r="BI42" s="669"/>
      <c r="BJ42" s="669"/>
      <c r="BK42" s="669"/>
      <c r="BL42" s="357"/>
      <c r="BM42" s="642" t="s">
        <v>351</v>
      </c>
      <c r="BN42" s="642"/>
      <c r="BO42" s="642"/>
      <c r="BP42" s="642"/>
      <c r="BQ42" s="642"/>
      <c r="BR42" s="642"/>
      <c r="BS42" s="642"/>
      <c r="BT42" s="642"/>
      <c r="BU42" s="643"/>
      <c r="BV42" s="698">
        <v>242</v>
      </c>
      <c r="BW42" s="699"/>
      <c r="BX42" s="699"/>
      <c r="BY42" s="699"/>
      <c r="BZ42" s="699"/>
      <c r="CA42" s="699"/>
      <c r="CB42" s="705"/>
      <c r="CD42" s="617" t="s">
        <v>352</v>
      </c>
      <c r="CE42" s="618"/>
      <c r="CF42" s="618"/>
      <c r="CG42" s="618"/>
      <c r="CH42" s="618"/>
      <c r="CI42" s="618"/>
      <c r="CJ42" s="618"/>
      <c r="CK42" s="618"/>
      <c r="CL42" s="618"/>
      <c r="CM42" s="618"/>
      <c r="CN42" s="618"/>
      <c r="CO42" s="618"/>
      <c r="CP42" s="618"/>
      <c r="CQ42" s="619"/>
      <c r="CR42" s="620">
        <v>2019256</v>
      </c>
      <c r="CS42" s="651"/>
      <c r="CT42" s="651"/>
      <c r="CU42" s="651"/>
      <c r="CV42" s="651"/>
      <c r="CW42" s="651"/>
      <c r="CX42" s="651"/>
      <c r="CY42" s="652"/>
      <c r="CZ42" s="625">
        <v>35.4</v>
      </c>
      <c r="DA42" s="653"/>
      <c r="DB42" s="653"/>
      <c r="DC42" s="655"/>
      <c r="DD42" s="629">
        <v>216312</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2">
      <c r="B43" s="617" t="s">
        <v>353</v>
      </c>
      <c r="C43" s="618"/>
      <c r="D43" s="618"/>
      <c r="E43" s="618"/>
      <c r="F43" s="618"/>
      <c r="G43" s="618"/>
      <c r="H43" s="618"/>
      <c r="I43" s="618"/>
      <c r="J43" s="618"/>
      <c r="K43" s="618"/>
      <c r="L43" s="618"/>
      <c r="M43" s="618"/>
      <c r="N43" s="618"/>
      <c r="O43" s="618"/>
      <c r="P43" s="618"/>
      <c r="Q43" s="619"/>
      <c r="R43" s="620">
        <v>116000</v>
      </c>
      <c r="S43" s="621"/>
      <c r="T43" s="621"/>
      <c r="U43" s="621"/>
      <c r="V43" s="621"/>
      <c r="W43" s="621"/>
      <c r="X43" s="621"/>
      <c r="Y43" s="622"/>
      <c r="Z43" s="623">
        <v>2</v>
      </c>
      <c r="AA43" s="623"/>
      <c r="AB43" s="623"/>
      <c r="AC43" s="623"/>
      <c r="AD43" s="624" t="s">
        <v>129</v>
      </c>
      <c r="AE43" s="624"/>
      <c r="AF43" s="624"/>
      <c r="AG43" s="624"/>
      <c r="AH43" s="624"/>
      <c r="AI43" s="624"/>
      <c r="AJ43" s="624"/>
      <c r="AK43" s="624"/>
      <c r="AL43" s="625" t="s">
        <v>129</v>
      </c>
      <c r="AM43" s="626"/>
      <c r="AN43" s="626"/>
      <c r="AO43" s="627"/>
      <c r="CD43" s="617" t="s">
        <v>354</v>
      </c>
      <c r="CE43" s="618"/>
      <c r="CF43" s="618"/>
      <c r="CG43" s="618"/>
      <c r="CH43" s="618"/>
      <c r="CI43" s="618"/>
      <c r="CJ43" s="618"/>
      <c r="CK43" s="618"/>
      <c r="CL43" s="618"/>
      <c r="CM43" s="618"/>
      <c r="CN43" s="618"/>
      <c r="CO43" s="618"/>
      <c r="CP43" s="618"/>
      <c r="CQ43" s="619"/>
      <c r="CR43" s="620">
        <v>14816</v>
      </c>
      <c r="CS43" s="651"/>
      <c r="CT43" s="651"/>
      <c r="CU43" s="651"/>
      <c r="CV43" s="651"/>
      <c r="CW43" s="651"/>
      <c r="CX43" s="651"/>
      <c r="CY43" s="652"/>
      <c r="CZ43" s="625">
        <v>0.3</v>
      </c>
      <c r="DA43" s="653"/>
      <c r="DB43" s="653"/>
      <c r="DC43" s="655"/>
      <c r="DD43" s="629">
        <v>14816</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2">
      <c r="B44" s="641" t="s">
        <v>355</v>
      </c>
      <c r="C44" s="642"/>
      <c r="D44" s="642"/>
      <c r="E44" s="642"/>
      <c r="F44" s="642"/>
      <c r="G44" s="642"/>
      <c r="H44" s="642"/>
      <c r="I44" s="642"/>
      <c r="J44" s="642"/>
      <c r="K44" s="642"/>
      <c r="L44" s="642"/>
      <c r="M44" s="642"/>
      <c r="N44" s="642"/>
      <c r="O44" s="642"/>
      <c r="P44" s="642"/>
      <c r="Q44" s="643"/>
      <c r="R44" s="698">
        <v>5882239</v>
      </c>
      <c r="S44" s="699"/>
      <c r="T44" s="699"/>
      <c r="U44" s="699"/>
      <c r="V44" s="699"/>
      <c r="W44" s="699"/>
      <c r="X44" s="699"/>
      <c r="Y44" s="700"/>
      <c r="Z44" s="701">
        <v>100</v>
      </c>
      <c r="AA44" s="701"/>
      <c r="AB44" s="701"/>
      <c r="AC44" s="701"/>
      <c r="AD44" s="702">
        <v>3068473</v>
      </c>
      <c r="AE44" s="702"/>
      <c r="AF44" s="702"/>
      <c r="AG44" s="702"/>
      <c r="AH44" s="702"/>
      <c r="AI44" s="702"/>
      <c r="AJ44" s="702"/>
      <c r="AK44" s="702"/>
      <c r="AL44" s="703">
        <v>100</v>
      </c>
      <c r="AM44" s="680"/>
      <c r="AN44" s="680"/>
      <c r="AO44" s="704"/>
      <c r="CD44" s="658" t="s">
        <v>303</v>
      </c>
      <c r="CE44" s="659"/>
      <c r="CF44" s="617" t="s">
        <v>356</v>
      </c>
      <c r="CG44" s="618"/>
      <c r="CH44" s="618"/>
      <c r="CI44" s="618"/>
      <c r="CJ44" s="618"/>
      <c r="CK44" s="618"/>
      <c r="CL44" s="618"/>
      <c r="CM44" s="618"/>
      <c r="CN44" s="618"/>
      <c r="CO44" s="618"/>
      <c r="CP44" s="618"/>
      <c r="CQ44" s="619"/>
      <c r="CR44" s="620">
        <v>1536536</v>
      </c>
      <c r="CS44" s="621"/>
      <c r="CT44" s="621"/>
      <c r="CU44" s="621"/>
      <c r="CV44" s="621"/>
      <c r="CW44" s="621"/>
      <c r="CX44" s="621"/>
      <c r="CY44" s="622"/>
      <c r="CZ44" s="625">
        <v>27</v>
      </c>
      <c r="DA44" s="626"/>
      <c r="DB44" s="626"/>
      <c r="DC44" s="632"/>
      <c r="DD44" s="629">
        <v>162147</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2">
      <c r="CD45" s="660"/>
      <c r="CE45" s="661"/>
      <c r="CF45" s="617" t="s">
        <v>357</v>
      </c>
      <c r="CG45" s="618"/>
      <c r="CH45" s="618"/>
      <c r="CI45" s="618"/>
      <c r="CJ45" s="618"/>
      <c r="CK45" s="618"/>
      <c r="CL45" s="618"/>
      <c r="CM45" s="618"/>
      <c r="CN45" s="618"/>
      <c r="CO45" s="618"/>
      <c r="CP45" s="618"/>
      <c r="CQ45" s="619"/>
      <c r="CR45" s="620">
        <v>759772</v>
      </c>
      <c r="CS45" s="651"/>
      <c r="CT45" s="651"/>
      <c r="CU45" s="651"/>
      <c r="CV45" s="651"/>
      <c r="CW45" s="651"/>
      <c r="CX45" s="651"/>
      <c r="CY45" s="652"/>
      <c r="CZ45" s="625">
        <v>13.3</v>
      </c>
      <c r="DA45" s="653"/>
      <c r="DB45" s="653"/>
      <c r="DC45" s="655"/>
      <c r="DD45" s="629">
        <v>22798</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2">
      <c r="B46" s="211" t="s">
        <v>358</v>
      </c>
      <c r="CD46" s="660"/>
      <c r="CE46" s="661"/>
      <c r="CF46" s="617" t="s">
        <v>359</v>
      </c>
      <c r="CG46" s="618"/>
      <c r="CH46" s="618"/>
      <c r="CI46" s="618"/>
      <c r="CJ46" s="618"/>
      <c r="CK46" s="618"/>
      <c r="CL46" s="618"/>
      <c r="CM46" s="618"/>
      <c r="CN46" s="618"/>
      <c r="CO46" s="618"/>
      <c r="CP46" s="618"/>
      <c r="CQ46" s="619"/>
      <c r="CR46" s="620">
        <v>747907</v>
      </c>
      <c r="CS46" s="621"/>
      <c r="CT46" s="621"/>
      <c r="CU46" s="621"/>
      <c r="CV46" s="621"/>
      <c r="CW46" s="621"/>
      <c r="CX46" s="621"/>
      <c r="CY46" s="622"/>
      <c r="CZ46" s="625">
        <v>13.1</v>
      </c>
      <c r="DA46" s="626"/>
      <c r="DB46" s="626"/>
      <c r="DC46" s="632"/>
      <c r="DD46" s="629">
        <v>127077</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2">
      <c r="B47" s="716" t="s">
        <v>360</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361</v>
      </c>
      <c r="CG47" s="618"/>
      <c r="CH47" s="618"/>
      <c r="CI47" s="618"/>
      <c r="CJ47" s="618"/>
      <c r="CK47" s="618"/>
      <c r="CL47" s="618"/>
      <c r="CM47" s="618"/>
      <c r="CN47" s="618"/>
      <c r="CO47" s="618"/>
      <c r="CP47" s="618"/>
      <c r="CQ47" s="619"/>
      <c r="CR47" s="620">
        <v>482720</v>
      </c>
      <c r="CS47" s="651"/>
      <c r="CT47" s="651"/>
      <c r="CU47" s="651"/>
      <c r="CV47" s="651"/>
      <c r="CW47" s="651"/>
      <c r="CX47" s="651"/>
      <c r="CY47" s="652"/>
      <c r="CZ47" s="625">
        <v>8.5</v>
      </c>
      <c r="DA47" s="653"/>
      <c r="DB47" s="653"/>
      <c r="DC47" s="655"/>
      <c r="DD47" s="629">
        <v>54165</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ht="10.8" x14ac:dyDescent="0.2">
      <c r="B48" s="716" t="s">
        <v>362</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363</v>
      </c>
      <c r="CG48" s="618"/>
      <c r="CH48" s="618"/>
      <c r="CI48" s="618"/>
      <c r="CJ48" s="618"/>
      <c r="CK48" s="618"/>
      <c r="CL48" s="618"/>
      <c r="CM48" s="618"/>
      <c r="CN48" s="618"/>
      <c r="CO48" s="618"/>
      <c r="CP48" s="618"/>
      <c r="CQ48" s="619"/>
      <c r="CR48" s="620" t="s">
        <v>129</v>
      </c>
      <c r="CS48" s="621"/>
      <c r="CT48" s="621"/>
      <c r="CU48" s="621"/>
      <c r="CV48" s="621"/>
      <c r="CW48" s="621"/>
      <c r="CX48" s="621"/>
      <c r="CY48" s="622"/>
      <c r="CZ48" s="625" t="s">
        <v>129</v>
      </c>
      <c r="DA48" s="626"/>
      <c r="DB48" s="626"/>
      <c r="DC48" s="632"/>
      <c r="DD48" s="629" t="s">
        <v>129</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2">
      <c r="B49" s="360"/>
      <c r="CD49" s="641" t="s">
        <v>364</v>
      </c>
      <c r="CE49" s="642"/>
      <c r="CF49" s="642"/>
      <c r="CG49" s="642"/>
      <c r="CH49" s="642"/>
      <c r="CI49" s="642"/>
      <c r="CJ49" s="642"/>
      <c r="CK49" s="642"/>
      <c r="CL49" s="642"/>
      <c r="CM49" s="642"/>
      <c r="CN49" s="642"/>
      <c r="CO49" s="642"/>
      <c r="CP49" s="642"/>
      <c r="CQ49" s="643"/>
      <c r="CR49" s="698">
        <v>5701336</v>
      </c>
      <c r="CS49" s="679"/>
      <c r="CT49" s="679"/>
      <c r="CU49" s="679"/>
      <c r="CV49" s="679"/>
      <c r="CW49" s="679"/>
      <c r="CX49" s="679"/>
      <c r="CY49" s="706"/>
      <c r="CZ49" s="703">
        <v>100</v>
      </c>
      <c r="DA49" s="707"/>
      <c r="DB49" s="707"/>
      <c r="DC49" s="708"/>
      <c r="DD49" s="709">
        <v>3296403</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t="10.8" hidden="1" x14ac:dyDescent="0.2">
      <c r="B50" s="360"/>
    </row>
  </sheetData>
  <sheetProtection algorithmName="SHA-512" hashValue="g/s2bOvX0/eMhAlG28SOnaGTro0yJ8jTDMmgYJ22CM0tWlZvywtUhcxpXb/PXvWh9g4/R09/uT36Llz2cyCt9g==" saltValue="7pkU147/uJq6ihRZfZYb7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6" zoomScale="70" zoomScaleNormal="25" zoomScaleSheetLayoutView="70" workbookViewId="0"/>
  </sheetViews>
  <sheetFormatPr defaultColWidth="0" defaultRowHeight="13.2" zeroHeight="1" x14ac:dyDescent="0.2"/>
  <cols>
    <col min="1" max="130" width="2.886718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2">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5">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2">
      <c r="A7" s="227">
        <v>1</v>
      </c>
      <c r="B7" s="745" t="s">
        <v>387</v>
      </c>
      <c r="C7" s="746"/>
      <c r="D7" s="746"/>
      <c r="E7" s="746"/>
      <c r="F7" s="746"/>
      <c r="G7" s="746"/>
      <c r="H7" s="746"/>
      <c r="I7" s="746"/>
      <c r="J7" s="746"/>
      <c r="K7" s="746"/>
      <c r="L7" s="746"/>
      <c r="M7" s="746"/>
      <c r="N7" s="746"/>
      <c r="O7" s="746"/>
      <c r="P7" s="747"/>
      <c r="Q7" s="748">
        <v>5843</v>
      </c>
      <c r="R7" s="749"/>
      <c r="S7" s="749"/>
      <c r="T7" s="749"/>
      <c r="U7" s="749"/>
      <c r="V7" s="749">
        <v>5664</v>
      </c>
      <c r="W7" s="749"/>
      <c r="X7" s="749"/>
      <c r="Y7" s="749"/>
      <c r="Z7" s="749"/>
      <c r="AA7" s="749">
        <f>Q7-V7</f>
        <v>179</v>
      </c>
      <c r="AB7" s="749"/>
      <c r="AC7" s="749"/>
      <c r="AD7" s="749"/>
      <c r="AE7" s="750"/>
      <c r="AF7" s="751">
        <v>155</v>
      </c>
      <c r="AG7" s="752"/>
      <c r="AH7" s="752"/>
      <c r="AI7" s="752"/>
      <c r="AJ7" s="753"/>
      <c r="AK7" s="754" t="s">
        <v>580</v>
      </c>
      <c r="AL7" s="755"/>
      <c r="AM7" s="755"/>
      <c r="AN7" s="755"/>
      <c r="AO7" s="755"/>
      <c r="AP7" s="755">
        <v>3865</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581</v>
      </c>
      <c r="BT7" s="743"/>
      <c r="BU7" s="743"/>
      <c r="BV7" s="743"/>
      <c r="BW7" s="743"/>
      <c r="BX7" s="743"/>
      <c r="BY7" s="743"/>
      <c r="BZ7" s="743"/>
      <c r="CA7" s="743"/>
      <c r="CB7" s="743"/>
      <c r="CC7" s="743"/>
      <c r="CD7" s="743"/>
      <c r="CE7" s="743"/>
      <c r="CF7" s="743"/>
      <c r="CG7" s="758"/>
      <c r="CH7" s="739">
        <v>336</v>
      </c>
      <c r="CI7" s="740"/>
      <c r="CJ7" s="740"/>
      <c r="CK7" s="740"/>
      <c r="CL7" s="741"/>
      <c r="CM7" s="739">
        <v>118</v>
      </c>
      <c r="CN7" s="740"/>
      <c r="CO7" s="740"/>
      <c r="CP7" s="740"/>
      <c r="CQ7" s="741"/>
      <c r="CR7" s="739">
        <v>30</v>
      </c>
      <c r="CS7" s="740"/>
      <c r="CT7" s="740"/>
      <c r="CU7" s="740"/>
      <c r="CV7" s="741"/>
      <c r="CW7" s="739">
        <v>5</v>
      </c>
      <c r="CX7" s="740"/>
      <c r="CY7" s="740"/>
      <c r="CZ7" s="740"/>
      <c r="DA7" s="741"/>
      <c r="DB7" s="739" t="s">
        <v>580</v>
      </c>
      <c r="DC7" s="740"/>
      <c r="DD7" s="740"/>
      <c r="DE7" s="740"/>
      <c r="DF7" s="741"/>
      <c r="DG7" s="739" t="s">
        <v>580</v>
      </c>
      <c r="DH7" s="740"/>
      <c r="DI7" s="740"/>
      <c r="DJ7" s="740"/>
      <c r="DK7" s="741"/>
      <c r="DL7" s="739" t="s">
        <v>580</v>
      </c>
      <c r="DM7" s="740"/>
      <c r="DN7" s="740"/>
      <c r="DO7" s="740"/>
      <c r="DP7" s="741"/>
      <c r="DQ7" s="739" t="s">
        <v>580</v>
      </c>
      <c r="DR7" s="740"/>
      <c r="DS7" s="740"/>
      <c r="DT7" s="740"/>
      <c r="DU7" s="741"/>
      <c r="DV7" s="742"/>
      <c r="DW7" s="743"/>
      <c r="DX7" s="743"/>
      <c r="DY7" s="743"/>
      <c r="DZ7" s="744"/>
      <c r="EA7" s="225"/>
    </row>
    <row r="8" spans="1:131" s="226" customFormat="1" ht="26.25" customHeight="1" x14ac:dyDescent="0.2">
      <c r="A8" s="229">
        <v>2</v>
      </c>
      <c r="B8" s="776" t="s">
        <v>388</v>
      </c>
      <c r="C8" s="777"/>
      <c r="D8" s="777"/>
      <c r="E8" s="777"/>
      <c r="F8" s="777"/>
      <c r="G8" s="777"/>
      <c r="H8" s="777"/>
      <c r="I8" s="777"/>
      <c r="J8" s="777"/>
      <c r="K8" s="777"/>
      <c r="L8" s="777"/>
      <c r="M8" s="777"/>
      <c r="N8" s="777"/>
      <c r="O8" s="777"/>
      <c r="P8" s="778"/>
      <c r="Q8" s="779">
        <v>9</v>
      </c>
      <c r="R8" s="780"/>
      <c r="S8" s="780"/>
      <c r="T8" s="780"/>
      <c r="U8" s="780"/>
      <c r="V8" s="780">
        <v>8</v>
      </c>
      <c r="W8" s="780"/>
      <c r="X8" s="780"/>
      <c r="Y8" s="780"/>
      <c r="Z8" s="780"/>
      <c r="AA8" s="780">
        <v>1</v>
      </c>
      <c r="AB8" s="780"/>
      <c r="AC8" s="780"/>
      <c r="AD8" s="780"/>
      <c r="AE8" s="781"/>
      <c r="AF8" s="782">
        <v>1</v>
      </c>
      <c r="AG8" s="783"/>
      <c r="AH8" s="783"/>
      <c r="AI8" s="783"/>
      <c r="AJ8" s="784"/>
      <c r="AK8" s="765" t="s">
        <v>580</v>
      </c>
      <c r="AL8" s="766"/>
      <c r="AM8" s="766"/>
      <c r="AN8" s="766"/>
      <c r="AO8" s="766"/>
      <c r="AP8" s="766">
        <v>1</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2">
      <c r="A9" s="229">
        <v>3</v>
      </c>
      <c r="B9" s="776" t="s">
        <v>389</v>
      </c>
      <c r="C9" s="777"/>
      <c r="D9" s="777"/>
      <c r="E9" s="777"/>
      <c r="F9" s="777"/>
      <c r="G9" s="777"/>
      <c r="H9" s="777"/>
      <c r="I9" s="777"/>
      <c r="J9" s="777"/>
      <c r="K9" s="777"/>
      <c r="L9" s="777"/>
      <c r="M9" s="777"/>
      <c r="N9" s="777"/>
      <c r="O9" s="777"/>
      <c r="P9" s="778"/>
      <c r="Q9" s="779">
        <v>30</v>
      </c>
      <c r="R9" s="780"/>
      <c r="S9" s="780"/>
      <c r="T9" s="780"/>
      <c r="U9" s="780"/>
      <c r="V9" s="780">
        <v>29</v>
      </c>
      <c r="W9" s="780"/>
      <c r="X9" s="780"/>
      <c r="Y9" s="780"/>
      <c r="Z9" s="780"/>
      <c r="AA9" s="780">
        <v>1</v>
      </c>
      <c r="AB9" s="780"/>
      <c r="AC9" s="780"/>
      <c r="AD9" s="780"/>
      <c r="AE9" s="781"/>
      <c r="AF9" s="782">
        <v>0</v>
      </c>
      <c r="AG9" s="783"/>
      <c r="AH9" s="783"/>
      <c r="AI9" s="783"/>
      <c r="AJ9" s="784"/>
      <c r="AK9" s="765" t="s">
        <v>580</v>
      </c>
      <c r="AL9" s="766"/>
      <c r="AM9" s="766"/>
      <c r="AN9" s="766"/>
      <c r="AO9" s="766"/>
      <c r="AP9" s="766" t="s">
        <v>580</v>
      </c>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2">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2">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2">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2">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2">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2">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2">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2">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2">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2">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2">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5">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2">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390</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5">
      <c r="A23" s="231" t="s">
        <v>391</v>
      </c>
      <c r="B23" s="785" t="s">
        <v>392</v>
      </c>
      <c r="C23" s="786"/>
      <c r="D23" s="786"/>
      <c r="E23" s="786"/>
      <c r="F23" s="786"/>
      <c r="G23" s="786"/>
      <c r="H23" s="786"/>
      <c r="I23" s="786"/>
      <c r="J23" s="786"/>
      <c r="K23" s="786"/>
      <c r="L23" s="786"/>
      <c r="M23" s="786"/>
      <c r="N23" s="786"/>
      <c r="O23" s="786"/>
      <c r="P23" s="787"/>
      <c r="Q23" s="788">
        <v>5882</v>
      </c>
      <c r="R23" s="789"/>
      <c r="S23" s="789"/>
      <c r="T23" s="789"/>
      <c r="U23" s="789"/>
      <c r="V23" s="789">
        <v>5702</v>
      </c>
      <c r="W23" s="789"/>
      <c r="X23" s="789"/>
      <c r="Y23" s="789"/>
      <c r="Z23" s="789"/>
      <c r="AA23" s="789">
        <v>181</v>
      </c>
      <c r="AB23" s="789"/>
      <c r="AC23" s="789"/>
      <c r="AD23" s="789"/>
      <c r="AE23" s="790"/>
      <c r="AF23" s="791">
        <v>156</v>
      </c>
      <c r="AG23" s="789"/>
      <c r="AH23" s="789"/>
      <c r="AI23" s="789"/>
      <c r="AJ23" s="792"/>
      <c r="AK23" s="793"/>
      <c r="AL23" s="794"/>
      <c r="AM23" s="794"/>
      <c r="AN23" s="794"/>
      <c r="AO23" s="794"/>
      <c r="AP23" s="789">
        <v>3866</v>
      </c>
      <c r="AQ23" s="789"/>
      <c r="AR23" s="789"/>
      <c r="AS23" s="789"/>
      <c r="AT23" s="789"/>
      <c r="AU23" s="805"/>
      <c r="AV23" s="805"/>
      <c r="AW23" s="805"/>
      <c r="AX23" s="805"/>
      <c r="AY23" s="806"/>
      <c r="AZ23" s="807" t="s">
        <v>175</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2">
      <c r="A24" s="804" t="s">
        <v>393</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5">
      <c r="A25" s="721" t="s">
        <v>394</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2">
      <c r="A26" s="723" t="s">
        <v>370</v>
      </c>
      <c r="B26" s="724"/>
      <c r="C26" s="724"/>
      <c r="D26" s="724"/>
      <c r="E26" s="724"/>
      <c r="F26" s="724"/>
      <c r="G26" s="724"/>
      <c r="H26" s="724"/>
      <c r="I26" s="724"/>
      <c r="J26" s="724"/>
      <c r="K26" s="724"/>
      <c r="L26" s="724"/>
      <c r="M26" s="724"/>
      <c r="N26" s="724"/>
      <c r="O26" s="724"/>
      <c r="P26" s="725"/>
      <c r="Q26" s="729" t="s">
        <v>395</v>
      </c>
      <c r="R26" s="730"/>
      <c r="S26" s="730"/>
      <c r="T26" s="730"/>
      <c r="U26" s="731"/>
      <c r="V26" s="729" t="s">
        <v>396</v>
      </c>
      <c r="W26" s="730"/>
      <c r="X26" s="730"/>
      <c r="Y26" s="730"/>
      <c r="Z26" s="731"/>
      <c r="AA26" s="729" t="s">
        <v>397</v>
      </c>
      <c r="AB26" s="730"/>
      <c r="AC26" s="730"/>
      <c r="AD26" s="730"/>
      <c r="AE26" s="730"/>
      <c r="AF26" s="810" t="s">
        <v>398</v>
      </c>
      <c r="AG26" s="811"/>
      <c r="AH26" s="811"/>
      <c r="AI26" s="811"/>
      <c r="AJ26" s="812"/>
      <c r="AK26" s="730" t="s">
        <v>399</v>
      </c>
      <c r="AL26" s="730"/>
      <c r="AM26" s="730"/>
      <c r="AN26" s="730"/>
      <c r="AO26" s="731"/>
      <c r="AP26" s="729" t="s">
        <v>400</v>
      </c>
      <c r="AQ26" s="730"/>
      <c r="AR26" s="730"/>
      <c r="AS26" s="730"/>
      <c r="AT26" s="731"/>
      <c r="AU26" s="729" t="s">
        <v>401</v>
      </c>
      <c r="AV26" s="730"/>
      <c r="AW26" s="730"/>
      <c r="AX26" s="730"/>
      <c r="AY26" s="731"/>
      <c r="AZ26" s="729" t="s">
        <v>402</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5">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2">
      <c r="A28" s="233">
        <v>1</v>
      </c>
      <c r="B28" s="745" t="s">
        <v>403</v>
      </c>
      <c r="C28" s="746"/>
      <c r="D28" s="746"/>
      <c r="E28" s="746"/>
      <c r="F28" s="746"/>
      <c r="G28" s="746"/>
      <c r="H28" s="746"/>
      <c r="I28" s="746"/>
      <c r="J28" s="746"/>
      <c r="K28" s="746"/>
      <c r="L28" s="746"/>
      <c r="M28" s="746"/>
      <c r="N28" s="746"/>
      <c r="O28" s="746"/>
      <c r="P28" s="747"/>
      <c r="Q28" s="818">
        <f>943+126+1</f>
        <v>1070</v>
      </c>
      <c r="R28" s="819"/>
      <c r="S28" s="819"/>
      <c r="T28" s="819"/>
      <c r="U28" s="819"/>
      <c r="V28" s="819">
        <f>933+120+1</f>
        <v>1054</v>
      </c>
      <c r="W28" s="819"/>
      <c r="X28" s="819"/>
      <c r="Y28" s="819"/>
      <c r="Z28" s="819"/>
      <c r="AA28" s="819">
        <f>Q28-V28</f>
        <v>16</v>
      </c>
      <c r="AB28" s="819"/>
      <c r="AC28" s="819"/>
      <c r="AD28" s="819"/>
      <c r="AE28" s="820"/>
      <c r="AF28" s="821">
        <v>16</v>
      </c>
      <c r="AG28" s="819"/>
      <c r="AH28" s="819"/>
      <c r="AI28" s="819"/>
      <c r="AJ28" s="822"/>
      <c r="AK28" s="823">
        <v>47</v>
      </c>
      <c r="AL28" s="824"/>
      <c r="AM28" s="824"/>
      <c r="AN28" s="824"/>
      <c r="AO28" s="824"/>
      <c r="AP28" s="824" t="s">
        <v>580</v>
      </c>
      <c r="AQ28" s="824"/>
      <c r="AR28" s="824"/>
      <c r="AS28" s="824"/>
      <c r="AT28" s="824"/>
      <c r="AU28" s="824" t="s">
        <v>580</v>
      </c>
      <c r="AV28" s="824"/>
      <c r="AW28" s="824"/>
      <c r="AX28" s="824"/>
      <c r="AY28" s="824"/>
      <c r="AZ28" s="825" t="s">
        <v>580</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2">
      <c r="A29" s="233">
        <v>2</v>
      </c>
      <c r="B29" s="776" t="s">
        <v>404</v>
      </c>
      <c r="C29" s="777"/>
      <c r="D29" s="777"/>
      <c r="E29" s="777"/>
      <c r="F29" s="777"/>
      <c r="G29" s="777"/>
      <c r="H29" s="777"/>
      <c r="I29" s="777"/>
      <c r="J29" s="777"/>
      <c r="K29" s="777"/>
      <c r="L29" s="777"/>
      <c r="M29" s="777"/>
      <c r="N29" s="777"/>
      <c r="O29" s="777"/>
      <c r="P29" s="778"/>
      <c r="Q29" s="779">
        <v>524</v>
      </c>
      <c r="R29" s="780"/>
      <c r="S29" s="780"/>
      <c r="T29" s="780"/>
      <c r="U29" s="780"/>
      <c r="V29" s="780">
        <v>521</v>
      </c>
      <c r="W29" s="780"/>
      <c r="X29" s="780"/>
      <c r="Y29" s="780"/>
      <c r="Z29" s="780"/>
      <c r="AA29" s="780">
        <f t="shared" ref="AA29:AA33" si="0">Q29-V29</f>
        <v>3</v>
      </c>
      <c r="AB29" s="780"/>
      <c r="AC29" s="780"/>
      <c r="AD29" s="780"/>
      <c r="AE29" s="781"/>
      <c r="AF29" s="782">
        <v>3</v>
      </c>
      <c r="AG29" s="783"/>
      <c r="AH29" s="783"/>
      <c r="AI29" s="783"/>
      <c r="AJ29" s="784"/>
      <c r="AK29" s="830">
        <v>69</v>
      </c>
      <c r="AL29" s="826"/>
      <c r="AM29" s="826"/>
      <c r="AN29" s="826"/>
      <c r="AO29" s="826"/>
      <c r="AP29" s="826" t="s">
        <v>580</v>
      </c>
      <c r="AQ29" s="826"/>
      <c r="AR29" s="826"/>
      <c r="AS29" s="826"/>
      <c r="AT29" s="826"/>
      <c r="AU29" s="826" t="s">
        <v>580</v>
      </c>
      <c r="AV29" s="826"/>
      <c r="AW29" s="826"/>
      <c r="AX29" s="826"/>
      <c r="AY29" s="826"/>
      <c r="AZ29" s="827" t="s">
        <v>580</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2">
      <c r="A30" s="233">
        <v>3</v>
      </c>
      <c r="B30" s="776" t="s">
        <v>405</v>
      </c>
      <c r="C30" s="777"/>
      <c r="D30" s="777"/>
      <c r="E30" s="777"/>
      <c r="F30" s="777"/>
      <c r="G30" s="777"/>
      <c r="H30" s="777"/>
      <c r="I30" s="777"/>
      <c r="J30" s="777"/>
      <c r="K30" s="777"/>
      <c r="L30" s="777"/>
      <c r="M30" s="777"/>
      <c r="N30" s="777"/>
      <c r="O30" s="777"/>
      <c r="P30" s="778"/>
      <c r="Q30" s="779">
        <v>65</v>
      </c>
      <c r="R30" s="780"/>
      <c r="S30" s="780"/>
      <c r="T30" s="780"/>
      <c r="U30" s="780"/>
      <c r="V30" s="780">
        <v>64</v>
      </c>
      <c r="W30" s="780"/>
      <c r="X30" s="780"/>
      <c r="Y30" s="780"/>
      <c r="Z30" s="780"/>
      <c r="AA30" s="780">
        <f t="shared" si="0"/>
        <v>1</v>
      </c>
      <c r="AB30" s="780"/>
      <c r="AC30" s="780"/>
      <c r="AD30" s="780"/>
      <c r="AE30" s="781"/>
      <c r="AF30" s="782">
        <v>1</v>
      </c>
      <c r="AG30" s="783"/>
      <c r="AH30" s="783"/>
      <c r="AI30" s="783"/>
      <c r="AJ30" s="784"/>
      <c r="AK30" s="830">
        <v>12</v>
      </c>
      <c r="AL30" s="826"/>
      <c r="AM30" s="826"/>
      <c r="AN30" s="826"/>
      <c r="AO30" s="826"/>
      <c r="AP30" s="826" t="s">
        <v>580</v>
      </c>
      <c r="AQ30" s="826"/>
      <c r="AR30" s="826"/>
      <c r="AS30" s="826"/>
      <c r="AT30" s="826"/>
      <c r="AU30" s="826" t="s">
        <v>580</v>
      </c>
      <c r="AV30" s="826"/>
      <c r="AW30" s="826"/>
      <c r="AX30" s="826"/>
      <c r="AY30" s="826"/>
      <c r="AZ30" s="827" t="s">
        <v>580</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2">
      <c r="A31" s="233">
        <v>4</v>
      </c>
      <c r="B31" s="776" t="s">
        <v>406</v>
      </c>
      <c r="C31" s="777"/>
      <c r="D31" s="777"/>
      <c r="E31" s="777"/>
      <c r="F31" s="777"/>
      <c r="G31" s="777"/>
      <c r="H31" s="777"/>
      <c r="I31" s="777"/>
      <c r="J31" s="777"/>
      <c r="K31" s="777"/>
      <c r="L31" s="777"/>
      <c r="M31" s="777"/>
      <c r="N31" s="777"/>
      <c r="O31" s="777"/>
      <c r="P31" s="778"/>
      <c r="Q31" s="779">
        <v>25</v>
      </c>
      <c r="R31" s="780"/>
      <c r="S31" s="780"/>
      <c r="T31" s="780"/>
      <c r="U31" s="780"/>
      <c r="V31" s="780">
        <v>23</v>
      </c>
      <c r="W31" s="780"/>
      <c r="X31" s="780"/>
      <c r="Y31" s="780"/>
      <c r="Z31" s="780"/>
      <c r="AA31" s="780">
        <f t="shared" si="0"/>
        <v>2</v>
      </c>
      <c r="AB31" s="780"/>
      <c r="AC31" s="780"/>
      <c r="AD31" s="780"/>
      <c r="AE31" s="781"/>
      <c r="AF31" s="782">
        <v>3</v>
      </c>
      <c r="AG31" s="783"/>
      <c r="AH31" s="783"/>
      <c r="AI31" s="783"/>
      <c r="AJ31" s="784"/>
      <c r="AK31" s="830" t="s">
        <v>580</v>
      </c>
      <c r="AL31" s="826"/>
      <c r="AM31" s="826"/>
      <c r="AN31" s="826"/>
      <c r="AO31" s="826"/>
      <c r="AP31" s="826" t="s">
        <v>580</v>
      </c>
      <c r="AQ31" s="826"/>
      <c r="AR31" s="826"/>
      <c r="AS31" s="826"/>
      <c r="AT31" s="826"/>
      <c r="AU31" s="826" t="s">
        <v>580</v>
      </c>
      <c r="AV31" s="826"/>
      <c r="AW31" s="826"/>
      <c r="AX31" s="826"/>
      <c r="AY31" s="826"/>
      <c r="AZ31" s="827" t="s">
        <v>580</v>
      </c>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2">
      <c r="A32" s="233">
        <v>5</v>
      </c>
      <c r="B32" s="776" t="s">
        <v>407</v>
      </c>
      <c r="C32" s="777"/>
      <c r="D32" s="777"/>
      <c r="E32" s="777"/>
      <c r="F32" s="777"/>
      <c r="G32" s="777"/>
      <c r="H32" s="777"/>
      <c r="I32" s="777"/>
      <c r="J32" s="777"/>
      <c r="K32" s="777"/>
      <c r="L32" s="777"/>
      <c r="M32" s="777"/>
      <c r="N32" s="777"/>
      <c r="O32" s="777"/>
      <c r="P32" s="778"/>
      <c r="Q32" s="779">
        <v>194</v>
      </c>
      <c r="R32" s="780"/>
      <c r="S32" s="780"/>
      <c r="T32" s="780"/>
      <c r="U32" s="780"/>
      <c r="V32" s="780">
        <v>188</v>
      </c>
      <c r="W32" s="780"/>
      <c r="X32" s="780"/>
      <c r="Y32" s="780"/>
      <c r="Z32" s="780"/>
      <c r="AA32" s="780">
        <f t="shared" si="0"/>
        <v>6</v>
      </c>
      <c r="AB32" s="780"/>
      <c r="AC32" s="780"/>
      <c r="AD32" s="780"/>
      <c r="AE32" s="781"/>
      <c r="AF32" s="782">
        <v>6</v>
      </c>
      <c r="AG32" s="783"/>
      <c r="AH32" s="783"/>
      <c r="AI32" s="783"/>
      <c r="AJ32" s="784"/>
      <c r="AK32" s="830">
        <v>72</v>
      </c>
      <c r="AL32" s="826"/>
      <c r="AM32" s="826"/>
      <c r="AN32" s="826"/>
      <c r="AO32" s="826"/>
      <c r="AP32" s="826">
        <v>383</v>
      </c>
      <c r="AQ32" s="826"/>
      <c r="AR32" s="826"/>
      <c r="AS32" s="826"/>
      <c r="AT32" s="826"/>
      <c r="AU32" s="826" t="s">
        <v>580</v>
      </c>
      <c r="AV32" s="826"/>
      <c r="AW32" s="826"/>
      <c r="AX32" s="826"/>
      <c r="AY32" s="826"/>
      <c r="AZ32" s="827" t="s">
        <v>580</v>
      </c>
      <c r="BA32" s="827"/>
      <c r="BB32" s="827"/>
      <c r="BC32" s="827"/>
      <c r="BD32" s="827"/>
      <c r="BE32" s="828" t="s">
        <v>408</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2">
      <c r="A33" s="233">
        <v>6</v>
      </c>
      <c r="B33" s="776" t="s">
        <v>409</v>
      </c>
      <c r="C33" s="777"/>
      <c r="D33" s="777"/>
      <c r="E33" s="777"/>
      <c r="F33" s="777"/>
      <c r="G33" s="777"/>
      <c r="H33" s="777"/>
      <c r="I33" s="777"/>
      <c r="J33" s="777"/>
      <c r="K33" s="777"/>
      <c r="L33" s="777"/>
      <c r="M33" s="777"/>
      <c r="N33" s="777"/>
      <c r="O33" s="777"/>
      <c r="P33" s="778"/>
      <c r="Q33" s="779">
        <f>197+207+1</f>
        <v>405</v>
      </c>
      <c r="R33" s="780"/>
      <c r="S33" s="780"/>
      <c r="T33" s="780"/>
      <c r="U33" s="780"/>
      <c r="V33" s="780">
        <f>195+204+1</f>
        <v>400</v>
      </c>
      <c r="W33" s="780"/>
      <c r="X33" s="780"/>
      <c r="Y33" s="780"/>
      <c r="Z33" s="780"/>
      <c r="AA33" s="780">
        <f t="shared" si="0"/>
        <v>5</v>
      </c>
      <c r="AB33" s="780"/>
      <c r="AC33" s="780"/>
      <c r="AD33" s="780"/>
      <c r="AE33" s="781"/>
      <c r="AF33" s="782">
        <v>5</v>
      </c>
      <c r="AG33" s="783"/>
      <c r="AH33" s="783"/>
      <c r="AI33" s="783"/>
      <c r="AJ33" s="784"/>
      <c r="AK33" s="830">
        <f>160+130</f>
        <v>290</v>
      </c>
      <c r="AL33" s="826"/>
      <c r="AM33" s="826"/>
      <c r="AN33" s="826"/>
      <c r="AO33" s="826"/>
      <c r="AP33" s="826">
        <f>807+570+1</f>
        <v>1378</v>
      </c>
      <c r="AQ33" s="826"/>
      <c r="AR33" s="826"/>
      <c r="AS33" s="826"/>
      <c r="AT33" s="826"/>
      <c r="AU33" s="826" t="s">
        <v>580</v>
      </c>
      <c r="AV33" s="826"/>
      <c r="AW33" s="826"/>
      <c r="AX33" s="826"/>
      <c r="AY33" s="826"/>
      <c r="AZ33" s="827" t="s">
        <v>580</v>
      </c>
      <c r="BA33" s="827"/>
      <c r="BB33" s="827"/>
      <c r="BC33" s="827"/>
      <c r="BD33" s="827"/>
      <c r="BE33" s="828" t="s">
        <v>408</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2">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2">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2">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2">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2">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2">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2">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2">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2">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2">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2">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2">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2">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2">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2">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2">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2">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2">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2">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2">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2">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2">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2">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2">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2">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2">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2">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5">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2">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410</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5">
      <c r="A63" s="231" t="s">
        <v>391</v>
      </c>
      <c r="B63" s="785" t="s">
        <v>411</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34</v>
      </c>
      <c r="AG63" s="840"/>
      <c r="AH63" s="840"/>
      <c r="AI63" s="840"/>
      <c r="AJ63" s="841"/>
      <c r="AK63" s="842"/>
      <c r="AL63" s="837"/>
      <c r="AM63" s="837"/>
      <c r="AN63" s="837"/>
      <c r="AO63" s="837"/>
      <c r="AP63" s="840">
        <v>1761</v>
      </c>
      <c r="AQ63" s="840"/>
      <c r="AR63" s="840"/>
      <c r="AS63" s="840"/>
      <c r="AT63" s="840"/>
      <c r="AU63" s="840" t="s">
        <v>580</v>
      </c>
      <c r="AV63" s="840"/>
      <c r="AW63" s="840"/>
      <c r="AX63" s="840"/>
      <c r="AY63" s="840"/>
      <c r="AZ63" s="844"/>
      <c r="BA63" s="844"/>
      <c r="BB63" s="844"/>
      <c r="BC63" s="844"/>
      <c r="BD63" s="844"/>
      <c r="BE63" s="845"/>
      <c r="BF63" s="845"/>
      <c r="BG63" s="845"/>
      <c r="BH63" s="845"/>
      <c r="BI63" s="846"/>
      <c r="BJ63" s="847" t="s">
        <v>175</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5">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2">
      <c r="A66" s="723" t="s">
        <v>413</v>
      </c>
      <c r="B66" s="724"/>
      <c r="C66" s="724"/>
      <c r="D66" s="724"/>
      <c r="E66" s="724"/>
      <c r="F66" s="724"/>
      <c r="G66" s="724"/>
      <c r="H66" s="724"/>
      <c r="I66" s="724"/>
      <c r="J66" s="724"/>
      <c r="K66" s="724"/>
      <c r="L66" s="724"/>
      <c r="M66" s="724"/>
      <c r="N66" s="724"/>
      <c r="O66" s="724"/>
      <c r="P66" s="725"/>
      <c r="Q66" s="729" t="s">
        <v>414</v>
      </c>
      <c r="R66" s="730"/>
      <c r="S66" s="730"/>
      <c r="T66" s="730"/>
      <c r="U66" s="731"/>
      <c r="V66" s="729" t="s">
        <v>415</v>
      </c>
      <c r="W66" s="730"/>
      <c r="X66" s="730"/>
      <c r="Y66" s="730"/>
      <c r="Z66" s="731"/>
      <c r="AA66" s="729" t="s">
        <v>416</v>
      </c>
      <c r="AB66" s="730"/>
      <c r="AC66" s="730"/>
      <c r="AD66" s="730"/>
      <c r="AE66" s="731"/>
      <c r="AF66" s="850" t="s">
        <v>417</v>
      </c>
      <c r="AG66" s="811"/>
      <c r="AH66" s="811"/>
      <c r="AI66" s="811"/>
      <c r="AJ66" s="851"/>
      <c r="AK66" s="729" t="s">
        <v>418</v>
      </c>
      <c r="AL66" s="724"/>
      <c r="AM66" s="724"/>
      <c r="AN66" s="724"/>
      <c r="AO66" s="725"/>
      <c r="AP66" s="729" t="s">
        <v>419</v>
      </c>
      <c r="AQ66" s="730"/>
      <c r="AR66" s="730"/>
      <c r="AS66" s="730"/>
      <c r="AT66" s="731"/>
      <c r="AU66" s="729" t="s">
        <v>420</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5">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2">
      <c r="A68" s="227">
        <v>1</v>
      </c>
      <c r="B68" s="865" t="s">
        <v>587</v>
      </c>
      <c r="C68" s="866"/>
      <c r="D68" s="866"/>
      <c r="E68" s="866"/>
      <c r="F68" s="866"/>
      <c r="G68" s="866"/>
      <c r="H68" s="866"/>
      <c r="I68" s="866"/>
      <c r="J68" s="866"/>
      <c r="K68" s="866"/>
      <c r="L68" s="866"/>
      <c r="M68" s="866"/>
      <c r="N68" s="866"/>
      <c r="O68" s="866"/>
      <c r="P68" s="867"/>
      <c r="Q68" s="868">
        <v>770</v>
      </c>
      <c r="R68" s="862"/>
      <c r="S68" s="862"/>
      <c r="T68" s="862"/>
      <c r="U68" s="862"/>
      <c r="V68" s="862">
        <v>769</v>
      </c>
      <c r="W68" s="862"/>
      <c r="X68" s="862"/>
      <c r="Y68" s="862"/>
      <c r="Z68" s="862"/>
      <c r="AA68" s="862">
        <v>1</v>
      </c>
      <c r="AB68" s="862"/>
      <c r="AC68" s="862"/>
      <c r="AD68" s="862"/>
      <c r="AE68" s="862"/>
      <c r="AF68" s="862">
        <v>1</v>
      </c>
      <c r="AG68" s="862"/>
      <c r="AH68" s="862"/>
      <c r="AI68" s="862"/>
      <c r="AJ68" s="862"/>
      <c r="AK68" s="862">
        <v>49</v>
      </c>
      <c r="AL68" s="862"/>
      <c r="AM68" s="862"/>
      <c r="AN68" s="862"/>
      <c r="AO68" s="862"/>
      <c r="AP68" s="862"/>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2">
      <c r="A69" s="229">
        <v>2</v>
      </c>
      <c r="B69" s="869" t="s">
        <v>588</v>
      </c>
      <c r="C69" s="870"/>
      <c r="D69" s="870"/>
      <c r="E69" s="870"/>
      <c r="F69" s="870"/>
      <c r="G69" s="870"/>
      <c r="H69" s="870"/>
      <c r="I69" s="870"/>
      <c r="J69" s="870"/>
      <c r="K69" s="870"/>
      <c r="L69" s="870"/>
      <c r="M69" s="870"/>
      <c r="N69" s="870"/>
      <c r="O69" s="870"/>
      <c r="P69" s="871"/>
      <c r="Q69" s="872">
        <v>2310</v>
      </c>
      <c r="R69" s="826"/>
      <c r="S69" s="826"/>
      <c r="T69" s="826"/>
      <c r="U69" s="826"/>
      <c r="V69" s="826">
        <v>2307</v>
      </c>
      <c r="W69" s="826"/>
      <c r="X69" s="826"/>
      <c r="Y69" s="826"/>
      <c r="Z69" s="826"/>
      <c r="AA69" s="826">
        <v>3</v>
      </c>
      <c r="AB69" s="826"/>
      <c r="AC69" s="826"/>
      <c r="AD69" s="826"/>
      <c r="AE69" s="826"/>
      <c r="AF69" s="826">
        <v>3</v>
      </c>
      <c r="AG69" s="826"/>
      <c r="AH69" s="826"/>
      <c r="AI69" s="826"/>
      <c r="AJ69" s="826"/>
      <c r="AK69" s="826">
        <v>80</v>
      </c>
      <c r="AL69" s="826"/>
      <c r="AM69" s="826"/>
      <c r="AN69" s="826"/>
      <c r="AO69" s="826"/>
      <c r="AP69" s="826">
        <v>1</v>
      </c>
      <c r="AQ69" s="826"/>
      <c r="AR69" s="826"/>
      <c r="AS69" s="826"/>
      <c r="AT69" s="826"/>
      <c r="AU69" s="826"/>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2">
      <c r="A70" s="229">
        <v>3</v>
      </c>
      <c r="B70" s="869" t="s">
        <v>589</v>
      </c>
      <c r="C70" s="870"/>
      <c r="D70" s="870"/>
      <c r="E70" s="870"/>
      <c r="F70" s="870"/>
      <c r="G70" s="870"/>
      <c r="H70" s="870"/>
      <c r="I70" s="870"/>
      <c r="J70" s="870"/>
      <c r="K70" s="870"/>
      <c r="L70" s="870"/>
      <c r="M70" s="870"/>
      <c r="N70" s="870"/>
      <c r="O70" s="870"/>
      <c r="P70" s="871"/>
      <c r="Q70" s="872">
        <v>542</v>
      </c>
      <c r="R70" s="826"/>
      <c r="S70" s="826"/>
      <c r="T70" s="826"/>
      <c r="U70" s="826"/>
      <c r="V70" s="826">
        <v>540</v>
      </c>
      <c r="W70" s="826"/>
      <c r="X70" s="826"/>
      <c r="Y70" s="826"/>
      <c r="Z70" s="826"/>
      <c r="AA70" s="826">
        <v>2</v>
      </c>
      <c r="AB70" s="826"/>
      <c r="AC70" s="826"/>
      <c r="AD70" s="826"/>
      <c r="AE70" s="826"/>
      <c r="AF70" s="826">
        <v>2</v>
      </c>
      <c r="AG70" s="826"/>
      <c r="AH70" s="826"/>
      <c r="AI70" s="826"/>
      <c r="AJ70" s="826"/>
      <c r="AK70" s="826">
        <v>150</v>
      </c>
      <c r="AL70" s="826"/>
      <c r="AM70" s="826"/>
      <c r="AN70" s="826"/>
      <c r="AO70" s="826"/>
      <c r="AP70" s="826"/>
      <c r="AQ70" s="826"/>
      <c r="AR70" s="826"/>
      <c r="AS70" s="826"/>
      <c r="AT70" s="826"/>
      <c r="AU70" s="826"/>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2">
      <c r="A71" s="229">
        <v>4</v>
      </c>
      <c r="B71" s="869" t="s">
        <v>590</v>
      </c>
      <c r="C71" s="870"/>
      <c r="D71" s="870"/>
      <c r="E71" s="870"/>
      <c r="F71" s="870"/>
      <c r="G71" s="870"/>
      <c r="H71" s="870"/>
      <c r="I71" s="870"/>
      <c r="J71" s="870"/>
      <c r="K71" s="870"/>
      <c r="L71" s="870"/>
      <c r="M71" s="870"/>
      <c r="N71" s="870"/>
      <c r="O71" s="870"/>
      <c r="P71" s="871"/>
      <c r="Q71" s="872">
        <v>215</v>
      </c>
      <c r="R71" s="826"/>
      <c r="S71" s="826"/>
      <c r="T71" s="826"/>
      <c r="U71" s="826"/>
      <c r="V71" s="826">
        <v>214</v>
      </c>
      <c r="W71" s="826"/>
      <c r="X71" s="826"/>
      <c r="Y71" s="826"/>
      <c r="Z71" s="826"/>
      <c r="AA71" s="826">
        <v>1</v>
      </c>
      <c r="AB71" s="826"/>
      <c r="AC71" s="826"/>
      <c r="AD71" s="826"/>
      <c r="AE71" s="826"/>
      <c r="AF71" s="826">
        <v>1</v>
      </c>
      <c r="AG71" s="826"/>
      <c r="AH71" s="826"/>
      <c r="AI71" s="826"/>
      <c r="AJ71" s="826"/>
      <c r="AK71" s="826">
        <v>1</v>
      </c>
      <c r="AL71" s="826"/>
      <c r="AM71" s="826"/>
      <c r="AN71" s="826"/>
      <c r="AO71" s="826"/>
      <c r="AP71" s="826"/>
      <c r="AQ71" s="826"/>
      <c r="AR71" s="826"/>
      <c r="AS71" s="826"/>
      <c r="AT71" s="826"/>
      <c r="AU71" s="826"/>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2">
      <c r="A72" s="229">
        <v>5</v>
      </c>
      <c r="B72" s="869" t="s">
        <v>591</v>
      </c>
      <c r="C72" s="870"/>
      <c r="D72" s="870"/>
      <c r="E72" s="870"/>
      <c r="F72" s="870"/>
      <c r="G72" s="870"/>
      <c r="H72" s="870"/>
      <c r="I72" s="870"/>
      <c r="J72" s="870"/>
      <c r="K72" s="870"/>
      <c r="L72" s="870"/>
      <c r="M72" s="870"/>
      <c r="N72" s="870"/>
      <c r="O72" s="870"/>
      <c r="P72" s="871"/>
      <c r="Q72" s="872">
        <v>347</v>
      </c>
      <c r="R72" s="826"/>
      <c r="S72" s="826"/>
      <c r="T72" s="826"/>
      <c r="U72" s="826"/>
      <c r="V72" s="826">
        <v>294</v>
      </c>
      <c r="W72" s="826"/>
      <c r="X72" s="826"/>
      <c r="Y72" s="826"/>
      <c r="Z72" s="826"/>
      <c r="AA72" s="826">
        <v>54</v>
      </c>
      <c r="AB72" s="826"/>
      <c r="AC72" s="826"/>
      <c r="AD72" s="826"/>
      <c r="AE72" s="826"/>
      <c r="AF72" s="826">
        <v>54</v>
      </c>
      <c r="AG72" s="826"/>
      <c r="AH72" s="826"/>
      <c r="AI72" s="826"/>
      <c r="AJ72" s="826"/>
      <c r="AK72" s="826">
        <v>135</v>
      </c>
      <c r="AL72" s="826"/>
      <c r="AM72" s="826"/>
      <c r="AN72" s="826"/>
      <c r="AO72" s="826"/>
      <c r="AP72" s="826"/>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2">
      <c r="A73" s="229">
        <v>6</v>
      </c>
      <c r="B73" s="869" t="s">
        <v>592</v>
      </c>
      <c r="C73" s="870"/>
      <c r="D73" s="870"/>
      <c r="E73" s="870"/>
      <c r="F73" s="870"/>
      <c r="G73" s="870"/>
      <c r="H73" s="870"/>
      <c r="I73" s="870"/>
      <c r="J73" s="870"/>
      <c r="K73" s="870"/>
      <c r="L73" s="870"/>
      <c r="M73" s="870"/>
      <c r="N73" s="870"/>
      <c r="O73" s="870"/>
      <c r="P73" s="871"/>
      <c r="Q73" s="872">
        <v>304201</v>
      </c>
      <c r="R73" s="826"/>
      <c r="S73" s="826"/>
      <c r="T73" s="826"/>
      <c r="U73" s="826"/>
      <c r="V73" s="826">
        <v>288028</v>
      </c>
      <c r="W73" s="826"/>
      <c r="X73" s="826"/>
      <c r="Y73" s="826"/>
      <c r="Z73" s="826"/>
      <c r="AA73" s="826">
        <v>16173</v>
      </c>
      <c r="AB73" s="826"/>
      <c r="AC73" s="826"/>
      <c r="AD73" s="826"/>
      <c r="AE73" s="826"/>
      <c r="AF73" s="826">
        <v>16179</v>
      </c>
      <c r="AG73" s="826"/>
      <c r="AH73" s="826"/>
      <c r="AI73" s="826"/>
      <c r="AJ73" s="826"/>
      <c r="AK73" s="826">
        <v>0</v>
      </c>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2">
      <c r="A74" s="229">
        <v>7</v>
      </c>
      <c r="B74" s="869" t="s">
        <v>593</v>
      </c>
      <c r="C74" s="870"/>
      <c r="D74" s="870"/>
      <c r="E74" s="870"/>
      <c r="F74" s="870"/>
      <c r="G74" s="870"/>
      <c r="H74" s="870"/>
      <c r="I74" s="870"/>
      <c r="J74" s="870"/>
      <c r="K74" s="870"/>
      <c r="L74" s="870"/>
      <c r="M74" s="870"/>
      <c r="N74" s="870"/>
      <c r="O74" s="870"/>
      <c r="P74" s="871"/>
      <c r="Q74" s="872">
        <v>6522</v>
      </c>
      <c r="R74" s="826"/>
      <c r="S74" s="826"/>
      <c r="T74" s="826"/>
      <c r="U74" s="826"/>
      <c r="V74" s="826">
        <v>5585</v>
      </c>
      <c r="W74" s="826"/>
      <c r="X74" s="826"/>
      <c r="Y74" s="826"/>
      <c r="Z74" s="826"/>
      <c r="AA74" s="826">
        <v>937</v>
      </c>
      <c r="AB74" s="826"/>
      <c r="AC74" s="826"/>
      <c r="AD74" s="826"/>
      <c r="AE74" s="826"/>
      <c r="AF74" s="826">
        <v>937</v>
      </c>
      <c r="AG74" s="826"/>
      <c r="AH74" s="826"/>
      <c r="AI74" s="826"/>
      <c r="AJ74" s="826"/>
      <c r="AK74" s="826">
        <v>7</v>
      </c>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2">
      <c r="A75" s="229">
        <v>8</v>
      </c>
      <c r="B75" s="869" t="s">
        <v>594</v>
      </c>
      <c r="C75" s="870"/>
      <c r="D75" s="870"/>
      <c r="E75" s="870"/>
      <c r="F75" s="870"/>
      <c r="G75" s="870"/>
      <c r="H75" s="870"/>
      <c r="I75" s="870"/>
      <c r="J75" s="870"/>
      <c r="K75" s="870"/>
      <c r="L75" s="870"/>
      <c r="M75" s="870"/>
      <c r="N75" s="870"/>
      <c r="O75" s="870"/>
      <c r="P75" s="871"/>
      <c r="Q75" s="873">
        <v>13</v>
      </c>
      <c r="R75" s="874"/>
      <c r="S75" s="874"/>
      <c r="T75" s="874"/>
      <c r="U75" s="830"/>
      <c r="V75" s="875">
        <v>11</v>
      </c>
      <c r="W75" s="874"/>
      <c r="X75" s="874"/>
      <c r="Y75" s="874"/>
      <c r="Z75" s="830"/>
      <c r="AA75" s="875">
        <v>2</v>
      </c>
      <c r="AB75" s="874"/>
      <c r="AC75" s="874"/>
      <c r="AD75" s="874"/>
      <c r="AE75" s="830"/>
      <c r="AF75" s="875">
        <v>2</v>
      </c>
      <c r="AG75" s="874"/>
      <c r="AH75" s="874"/>
      <c r="AI75" s="874"/>
      <c r="AJ75" s="830"/>
      <c r="AK75" s="875">
        <v>0</v>
      </c>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2">
      <c r="A76" s="229">
        <v>9</v>
      </c>
      <c r="B76" s="869" t="s">
        <v>595</v>
      </c>
      <c r="C76" s="870"/>
      <c r="D76" s="870"/>
      <c r="E76" s="870"/>
      <c r="F76" s="870"/>
      <c r="G76" s="870"/>
      <c r="H76" s="870"/>
      <c r="I76" s="870"/>
      <c r="J76" s="870"/>
      <c r="K76" s="870"/>
      <c r="L76" s="870"/>
      <c r="M76" s="870"/>
      <c r="N76" s="870"/>
      <c r="O76" s="870"/>
      <c r="P76" s="871"/>
      <c r="Q76" s="873">
        <v>113</v>
      </c>
      <c r="R76" s="874"/>
      <c r="S76" s="874"/>
      <c r="T76" s="874"/>
      <c r="U76" s="830"/>
      <c r="V76" s="875">
        <v>106</v>
      </c>
      <c r="W76" s="874"/>
      <c r="X76" s="874"/>
      <c r="Y76" s="874"/>
      <c r="Z76" s="830"/>
      <c r="AA76" s="875">
        <v>7</v>
      </c>
      <c r="AB76" s="874"/>
      <c r="AC76" s="874"/>
      <c r="AD76" s="874"/>
      <c r="AE76" s="830"/>
      <c r="AF76" s="875">
        <v>7</v>
      </c>
      <c r="AG76" s="874"/>
      <c r="AH76" s="874"/>
      <c r="AI76" s="874"/>
      <c r="AJ76" s="830"/>
      <c r="AK76" s="875">
        <v>14</v>
      </c>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2">
      <c r="A77" s="229">
        <v>10</v>
      </c>
      <c r="B77" s="869" t="s">
        <v>596</v>
      </c>
      <c r="C77" s="870"/>
      <c r="D77" s="870"/>
      <c r="E77" s="870"/>
      <c r="F77" s="870"/>
      <c r="G77" s="870"/>
      <c r="H77" s="870"/>
      <c r="I77" s="870"/>
      <c r="J77" s="870"/>
      <c r="K77" s="870"/>
      <c r="L77" s="870"/>
      <c r="M77" s="870"/>
      <c r="N77" s="870"/>
      <c r="O77" s="870"/>
      <c r="P77" s="871"/>
      <c r="Q77" s="873">
        <v>867</v>
      </c>
      <c r="R77" s="874"/>
      <c r="S77" s="874"/>
      <c r="T77" s="874"/>
      <c r="U77" s="830"/>
      <c r="V77" s="875">
        <v>850</v>
      </c>
      <c r="W77" s="874"/>
      <c r="X77" s="874"/>
      <c r="Y77" s="874"/>
      <c r="Z77" s="830"/>
      <c r="AA77" s="875">
        <v>17</v>
      </c>
      <c r="AB77" s="874"/>
      <c r="AC77" s="874"/>
      <c r="AD77" s="874"/>
      <c r="AE77" s="830"/>
      <c r="AF77" s="875">
        <v>104</v>
      </c>
      <c r="AG77" s="874"/>
      <c r="AH77" s="874"/>
      <c r="AI77" s="874"/>
      <c r="AJ77" s="830"/>
      <c r="AK77" s="875">
        <v>4</v>
      </c>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2">
      <c r="A78" s="229">
        <v>11</v>
      </c>
      <c r="B78" s="869" t="s">
        <v>597</v>
      </c>
      <c r="C78" s="870"/>
      <c r="D78" s="870"/>
      <c r="E78" s="870"/>
      <c r="F78" s="870"/>
      <c r="G78" s="870"/>
      <c r="H78" s="870"/>
      <c r="I78" s="870"/>
      <c r="J78" s="870"/>
      <c r="K78" s="870"/>
      <c r="L78" s="870"/>
      <c r="M78" s="870"/>
      <c r="N78" s="870"/>
      <c r="O78" s="870"/>
      <c r="P78" s="871"/>
      <c r="Q78" s="872">
        <v>1447</v>
      </c>
      <c r="R78" s="826"/>
      <c r="S78" s="826"/>
      <c r="T78" s="826"/>
      <c r="U78" s="826"/>
      <c r="V78" s="826">
        <v>1407</v>
      </c>
      <c r="W78" s="826"/>
      <c r="X78" s="826"/>
      <c r="Y78" s="826"/>
      <c r="Z78" s="826"/>
      <c r="AA78" s="826">
        <v>39</v>
      </c>
      <c r="AB78" s="826"/>
      <c r="AC78" s="826"/>
      <c r="AD78" s="826"/>
      <c r="AE78" s="826"/>
      <c r="AF78" s="826">
        <v>39</v>
      </c>
      <c r="AG78" s="826"/>
      <c r="AH78" s="826"/>
      <c r="AI78" s="826"/>
      <c r="AJ78" s="826"/>
      <c r="AK78" s="826">
        <v>15</v>
      </c>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2">
      <c r="A79" s="229">
        <v>12</v>
      </c>
      <c r="B79" s="869" t="s">
        <v>598</v>
      </c>
      <c r="C79" s="870"/>
      <c r="D79" s="870"/>
      <c r="E79" s="870"/>
      <c r="F79" s="870"/>
      <c r="G79" s="870"/>
      <c r="H79" s="870"/>
      <c r="I79" s="870"/>
      <c r="J79" s="870"/>
      <c r="K79" s="870"/>
      <c r="L79" s="870"/>
      <c r="M79" s="870"/>
      <c r="N79" s="870"/>
      <c r="O79" s="870"/>
      <c r="P79" s="871"/>
      <c r="Q79" s="872">
        <v>79</v>
      </c>
      <c r="R79" s="826"/>
      <c r="S79" s="826"/>
      <c r="T79" s="826"/>
      <c r="U79" s="826"/>
      <c r="V79" s="826">
        <v>57</v>
      </c>
      <c r="W79" s="826"/>
      <c r="X79" s="826"/>
      <c r="Y79" s="826"/>
      <c r="Z79" s="826"/>
      <c r="AA79" s="826">
        <v>21</v>
      </c>
      <c r="AB79" s="826"/>
      <c r="AC79" s="826"/>
      <c r="AD79" s="826"/>
      <c r="AE79" s="826"/>
      <c r="AF79" s="826">
        <v>17</v>
      </c>
      <c r="AG79" s="826"/>
      <c r="AH79" s="826"/>
      <c r="AI79" s="826"/>
      <c r="AJ79" s="826"/>
      <c r="AK79" s="826" t="s">
        <v>580</v>
      </c>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2">
      <c r="A80" s="229">
        <v>13</v>
      </c>
      <c r="B80" s="869" t="s">
        <v>599</v>
      </c>
      <c r="C80" s="870"/>
      <c r="D80" s="870"/>
      <c r="E80" s="870"/>
      <c r="F80" s="870"/>
      <c r="G80" s="870"/>
      <c r="H80" s="870"/>
      <c r="I80" s="870"/>
      <c r="J80" s="870"/>
      <c r="K80" s="870"/>
      <c r="L80" s="870"/>
      <c r="M80" s="870"/>
      <c r="N80" s="870"/>
      <c r="O80" s="870"/>
      <c r="P80" s="871"/>
      <c r="Q80" s="872">
        <v>192</v>
      </c>
      <c r="R80" s="826"/>
      <c r="S80" s="826"/>
      <c r="T80" s="826"/>
      <c r="U80" s="826"/>
      <c r="V80" s="826">
        <v>184</v>
      </c>
      <c r="W80" s="826"/>
      <c r="X80" s="826"/>
      <c r="Y80" s="826"/>
      <c r="Z80" s="826"/>
      <c r="AA80" s="826">
        <v>7</v>
      </c>
      <c r="AB80" s="826"/>
      <c r="AC80" s="826"/>
      <c r="AD80" s="826"/>
      <c r="AE80" s="826"/>
      <c r="AF80" s="826">
        <v>7</v>
      </c>
      <c r="AG80" s="826"/>
      <c r="AH80" s="826"/>
      <c r="AI80" s="826"/>
      <c r="AJ80" s="826"/>
      <c r="AK80" s="826" t="s">
        <v>580</v>
      </c>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2">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2">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2">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2">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2">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2">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2">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5">
      <c r="A88" s="231" t="s">
        <v>391</v>
      </c>
      <c r="B88" s="785" t="s">
        <v>421</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85" t="s">
        <v>422</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423</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424</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13" t="s">
        <v>427</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428</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2">
      <c r="A109" s="908" t="s">
        <v>429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430</v>
      </c>
      <c r="AB109" s="889"/>
      <c r="AC109" s="889"/>
      <c r="AD109" s="889"/>
      <c r="AE109" s="890"/>
      <c r="AF109" s="888" t="s">
        <v>431</v>
      </c>
      <c r="AG109" s="889"/>
      <c r="AH109" s="889"/>
      <c r="AI109" s="889"/>
      <c r="AJ109" s="890"/>
      <c r="AK109" s="888" t="s">
        <v>305</v>
      </c>
      <c r="AL109" s="889"/>
      <c r="AM109" s="889"/>
      <c r="AN109" s="889"/>
      <c r="AO109" s="890"/>
      <c r="AP109" s="888" t="s">
        <v>432</v>
      </c>
      <c r="AQ109" s="889"/>
      <c r="AR109" s="889"/>
      <c r="AS109" s="889"/>
      <c r="AT109" s="891"/>
      <c r="AU109" s="908" t="s">
        <v>429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430</v>
      </c>
      <c r="BR109" s="889"/>
      <c r="BS109" s="889"/>
      <c r="BT109" s="889"/>
      <c r="BU109" s="890"/>
      <c r="BV109" s="888" t="s">
        <v>431</v>
      </c>
      <c r="BW109" s="889"/>
      <c r="BX109" s="889"/>
      <c r="BY109" s="889"/>
      <c r="BZ109" s="890"/>
      <c r="CA109" s="888" t="s">
        <v>305</v>
      </c>
      <c r="CB109" s="889"/>
      <c r="CC109" s="889"/>
      <c r="CD109" s="889"/>
      <c r="CE109" s="890"/>
      <c r="CF109" s="909" t="s">
        <v>432</v>
      </c>
      <c r="CG109" s="909"/>
      <c r="CH109" s="909"/>
      <c r="CI109" s="909"/>
      <c r="CJ109" s="909"/>
      <c r="CK109" s="888" t="s">
        <v>433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430</v>
      </c>
      <c r="DH109" s="889"/>
      <c r="DI109" s="889"/>
      <c r="DJ109" s="889"/>
      <c r="DK109" s="890"/>
      <c r="DL109" s="888" t="s">
        <v>431</v>
      </c>
      <c r="DM109" s="889"/>
      <c r="DN109" s="889"/>
      <c r="DO109" s="889"/>
      <c r="DP109" s="890"/>
      <c r="DQ109" s="888" t="s">
        <v>305</v>
      </c>
      <c r="DR109" s="889"/>
      <c r="DS109" s="889"/>
      <c r="DT109" s="889"/>
      <c r="DU109" s="890"/>
      <c r="DV109" s="888" t="s">
        <v>432</v>
      </c>
      <c r="DW109" s="889"/>
      <c r="DX109" s="889"/>
      <c r="DY109" s="889"/>
      <c r="DZ109" s="891"/>
    </row>
    <row r="110" spans="1:131" s="221" customFormat="1" ht="26.25" customHeight="1" x14ac:dyDescent="0.2">
      <c r="A110" s="892" t="s">
        <v>434</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410112</v>
      </c>
      <c r="AB110" s="896"/>
      <c r="AC110" s="896"/>
      <c r="AD110" s="896"/>
      <c r="AE110" s="897"/>
      <c r="AF110" s="898">
        <v>439089</v>
      </c>
      <c r="AG110" s="896"/>
      <c r="AH110" s="896"/>
      <c r="AI110" s="896"/>
      <c r="AJ110" s="897"/>
      <c r="AK110" s="898">
        <v>379028</v>
      </c>
      <c r="AL110" s="896"/>
      <c r="AM110" s="896"/>
      <c r="AN110" s="896"/>
      <c r="AO110" s="897"/>
      <c r="AP110" s="899">
        <v>15.3</v>
      </c>
      <c r="AQ110" s="900"/>
      <c r="AR110" s="900"/>
      <c r="AS110" s="900"/>
      <c r="AT110" s="901"/>
      <c r="AU110" s="902" t="s">
        <v>73</v>
      </c>
      <c r="AV110" s="903"/>
      <c r="AW110" s="903"/>
      <c r="AX110" s="903"/>
      <c r="AY110" s="903"/>
      <c r="AZ110" s="925" t="s">
        <v>435</v>
      </c>
      <c r="BA110" s="893"/>
      <c r="BB110" s="893"/>
      <c r="BC110" s="893"/>
      <c r="BD110" s="893"/>
      <c r="BE110" s="893"/>
      <c r="BF110" s="893"/>
      <c r="BG110" s="893"/>
      <c r="BH110" s="893"/>
      <c r="BI110" s="893"/>
      <c r="BJ110" s="893"/>
      <c r="BK110" s="893"/>
      <c r="BL110" s="893"/>
      <c r="BM110" s="893"/>
      <c r="BN110" s="893"/>
      <c r="BO110" s="893"/>
      <c r="BP110" s="894"/>
      <c r="BQ110" s="926">
        <v>2987191</v>
      </c>
      <c r="BR110" s="927"/>
      <c r="BS110" s="927"/>
      <c r="BT110" s="927"/>
      <c r="BU110" s="927"/>
      <c r="BV110" s="927">
        <v>3419436</v>
      </c>
      <c r="BW110" s="927"/>
      <c r="BX110" s="927"/>
      <c r="BY110" s="927"/>
      <c r="BZ110" s="927"/>
      <c r="CA110" s="927">
        <v>3866358</v>
      </c>
      <c r="CB110" s="927"/>
      <c r="CC110" s="927"/>
      <c r="CD110" s="927"/>
      <c r="CE110" s="927"/>
      <c r="CF110" s="940">
        <v>155.9</v>
      </c>
      <c r="CG110" s="941"/>
      <c r="CH110" s="941"/>
      <c r="CI110" s="941"/>
      <c r="CJ110" s="941"/>
      <c r="CK110" s="942" t="s">
        <v>436</v>
      </c>
      <c r="CL110" s="943"/>
      <c r="CM110" s="925" t="s">
        <v>437</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175</v>
      </c>
      <c r="DH110" s="927"/>
      <c r="DI110" s="927"/>
      <c r="DJ110" s="927"/>
      <c r="DK110" s="927"/>
      <c r="DL110" s="927" t="s">
        <v>438</v>
      </c>
      <c r="DM110" s="927"/>
      <c r="DN110" s="927"/>
      <c r="DO110" s="927"/>
      <c r="DP110" s="927"/>
      <c r="DQ110" s="927" t="s">
        <v>438</v>
      </c>
      <c r="DR110" s="927"/>
      <c r="DS110" s="927"/>
      <c r="DT110" s="927"/>
      <c r="DU110" s="927"/>
      <c r="DV110" s="928" t="s">
        <v>439</v>
      </c>
      <c r="DW110" s="928"/>
      <c r="DX110" s="928"/>
      <c r="DY110" s="928"/>
      <c r="DZ110" s="929"/>
    </row>
    <row r="111" spans="1:131" s="221" customFormat="1" ht="26.25" customHeight="1" x14ac:dyDescent="0.2">
      <c r="A111" s="930" t="s">
        <v>440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439</v>
      </c>
      <c r="AB111" s="934"/>
      <c r="AC111" s="934"/>
      <c r="AD111" s="934"/>
      <c r="AE111" s="935"/>
      <c r="AF111" s="936" t="s">
        <v>175</v>
      </c>
      <c r="AG111" s="934"/>
      <c r="AH111" s="934"/>
      <c r="AI111" s="934"/>
      <c r="AJ111" s="935"/>
      <c r="AK111" s="936" t="s">
        <v>438</v>
      </c>
      <c r="AL111" s="934"/>
      <c r="AM111" s="934"/>
      <c r="AN111" s="934"/>
      <c r="AO111" s="935"/>
      <c r="AP111" s="937" t="s">
        <v>438</v>
      </c>
      <c r="AQ111" s="938"/>
      <c r="AR111" s="938"/>
      <c r="AS111" s="938"/>
      <c r="AT111" s="939"/>
      <c r="AU111" s="904"/>
      <c r="AV111" s="905"/>
      <c r="AW111" s="905"/>
      <c r="AX111" s="905"/>
      <c r="AY111" s="905"/>
      <c r="AZ111" s="918" t="s">
        <v>441</v>
      </c>
      <c r="BA111" s="919"/>
      <c r="BB111" s="919"/>
      <c r="BC111" s="919"/>
      <c r="BD111" s="919"/>
      <c r="BE111" s="919"/>
      <c r="BF111" s="919"/>
      <c r="BG111" s="919"/>
      <c r="BH111" s="919"/>
      <c r="BI111" s="919"/>
      <c r="BJ111" s="919"/>
      <c r="BK111" s="919"/>
      <c r="BL111" s="919"/>
      <c r="BM111" s="919"/>
      <c r="BN111" s="919"/>
      <c r="BO111" s="919"/>
      <c r="BP111" s="920"/>
      <c r="BQ111" s="921" t="s">
        <v>175</v>
      </c>
      <c r="BR111" s="922"/>
      <c r="BS111" s="922"/>
      <c r="BT111" s="922"/>
      <c r="BU111" s="922"/>
      <c r="BV111" s="922" t="s">
        <v>438</v>
      </c>
      <c r="BW111" s="922"/>
      <c r="BX111" s="922"/>
      <c r="BY111" s="922"/>
      <c r="BZ111" s="922"/>
      <c r="CA111" s="922" t="s">
        <v>175</v>
      </c>
      <c r="CB111" s="922"/>
      <c r="CC111" s="922"/>
      <c r="CD111" s="922"/>
      <c r="CE111" s="922"/>
      <c r="CF111" s="916" t="s">
        <v>175</v>
      </c>
      <c r="CG111" s="917"/>
      <c r="CH111" s="917"/>
      <c r="CI111" s="917"/>
      <c r="CJ111" s="917"/>
      <c r="CK111" s="944"/>
      <c r="CL111" s="945"/>
      <c r="CM111" s="918" t="s">
        <v>442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438</v>
      </c>
      <c r="DH111" s="922"/>
      <c r="DI111" s="922"/>
      <c r="DJ111" s="922"/>
      <c r="DK111" s="922"/>
      <c r="DL111" s="922" t="s">
        <v>175</v>
      </c>
      <c r="DM111" s="922"/>
      <c r="DN111" s="922"/>
      <c r="DO111" s="922"/>
      <c r="DP111" s="922"/>
      <c r="DQ111" s="922" t="s">
        <v>439</v>
      </c>
      <c r="DR111" s="922"/>
      <c r="DS111" s="922"/>
      <c r="DT111" s="922"/>
      <c r="DU111" s="922"/>
      <c r="DV111" s="923" t="s">
        <v>439</v>
      </c>
      <c r="DW111" s="923"/>
      <c r="DX111" s="923"/>
      <c r="DY111" s="923"/>
      <c r="DZ111" s="924"/>
    </row>
    <row r="112" spans="1:131" s="221" customFormat="1" ht="26.25" customHeight="1" x14ac:dyDescent="0.2">
      <c r="A112" s="948" t="s">
        <v>443</v>
      </c>
      <c r="B112" s="949"/>
      <c r="C112" s="919" t="s">
        <v>444</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438</v>
      </c>
      <c r="AB112" s="955"/>
      <c r="AC112" s="955"/>
      <c r="AD112" s="955"/>
      <c r="AE112" s="956"/>
      <c r="AF112" s="957" t="s">
        <v>439</v>
      </c>
      <c r="AG112" s="955"/>
      <c r="AH112" s="955"/>
      <c r="AI112" s="955"/>
      <c r="AJ112" s="956"/>
      <c r="AK112" s="957" t="s">
        <v>175</v>
      </c>
      <c r="AL112" s="955"/>
      <c r="AM112" s="955"/>
      <c r="AN112" s="955"/>
      <c r="AO112" s="956"/>
      <c r="AP112" s="958" t="s">
        <v>438</v>
      </c>
      <c r="AQ112" s="959"/>
      <c r="AR112" s="959"/>
      <c r="AS112" s="959"/>
      <c r="AT112" s="960"/>
      <c r="AU112" s="904"/>
      <c r="AV112" s="905"/>
      <c r="AW112" s="905"/>
      <c r="AX112" s="905"/>
      <c r="AY112" s="905"/>
      <c r="AZ112" s="918" t="s">
        <v>445</v>
      </c>
      <c r="BA112" s="919"/>
      <c r="BB112" s="919"/>
      <c r="BC112" s="919"/>
      <c r="BD112" s="919"/>
      <c r="BE112" s="919"/>
      <c r="BF112" s="919"/>
      <c r="BG112" s="919"/>
      <c r="BH112" s="919"/>
      <c r="BI112" s="919"/>
      <c r="BJ112" s="919"/>
      <c r="BK112" s="919"/>
      <c r="BL112" s="919"/>
      <c r="BM112" s="919"/>
      <c r="BN112" s="919"/>
      <c r="BO112" s="919"/>
      <c r="BP112" s="920"/>
      <c r="BQ112" s="921">
        <v>2020729</v>
      </c>
      <c r="BR112" s="922"/>
      <c r="BS112" s="922"/>
      <c r="BT112" s="922"/>
      <c r="BU112" s="922"/>
      <c r="BV112" s="922">
        <v>1794641</v>
      </c>
      <c r="BW112" s="922"/>
      <c r="BX112" s="922"/>
      <c r="BY112" s="922"/>
      <c r="BZ112" s="922"/>
      <c r="CA112" s="922">
        <v>1594465</v>
      </c>
      <c r="CB112" s="922"/>
      <c r="CC112" s="922"/>
      <c r="CD112" s="922"/>
      <c r="CE112" s="922"/>
      <c r="CF112" s="916">
        <v>64.3</v>
      </c>
      <c r="CG112" s="917"/>
      <c r="CH112" s="917"/>
      <c r="CI112" s="917"/>
      <c r="CJ112" s="917"/>
      <c r="CK112" s="944"/>
      <c r="CL112" s="945"/>
      <c r="CM112" s="918" t="s">
        <v>446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438</v>
      </c>
      <c r="DH112" s="922"/>
      <c r="DI112" s="922"/>
      <c r="DJ112" s="922"/>
      <c r="DK112" s="922"/>
      <c r="DL112" s="922" t="s">
        <v>438</v>
      </c>
      <c r="DM112" s="922"/>
      <c r="DN112" s="922"/>
      <c r="DO112" s="922"/>
      <c r="DP112" s="922"/>
      <c r="DQ112" s="922" t="s">
        <v>438</v>
      </c>
      <c r="DR112" s="922"/>
      <c r="DS112" s="922"/>
      <c r="DT112" s="922"/>
      <c r="DU112" s="922"/>
      <c r="DV112" s="923" t="s">
        <v>439</v>
      </c>
      <c r="DW112" s="923"/>
      <c r="DX112" s="923"/>
      <c r="DY112" s="923"/>
      <c r="DZ112" s="924"/>
    </row>
    <row r="113" spans="1:130" s="221" customFormat="1" ht="26.25" customHeight="1" x14ac:dyDescent="0.2">
      <c r="A113" s="950"/>
      <c r="B113" s="951"/>
      <c r="C113" s="919" t="s">
        <v>447</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285526</v>
      </c>
      <c r="AB113" s="934"/>
      <c r="AC113" s="934"/>
      <c r="AD113" s="934"/>
      <c r="AE113" s="935"/>
      <c r="AF113" s="936">
        <v>278487</v>
      </c>
      <c r="AG113" s="934"/>
      <c r="AH113" s="934"/>
      <c r="AI113" s="934"/>
      <c r="AJ113" s="935"/>
      <c r="AK113" s="936">
        <v>275931</v>
      </c>
      <c r="AL113" s="934"/>
      <c r="AM113" s="934"/>
      <c r="AN113" s="934"/>
      <c r="AO113" s="935"/>
      <c r="AP113" s="937">
        <v>11.1</v>
      </c>
      <c r="AQ113" s="938"/>
      <c r="AR113" s="938"/>
      <c r="AS113" s="938"/>
      <c r="AT113" s="939"/>
      <c r="AU113" s="904"/>
      <c r="AV113" s="905"/>
      <c r="AW113" s="905"/>
      <c r="AX113" s="905"/>
      <c r="AY113" s="905"/>
      <c r="AZ113" s="918" t="s">
        <v>448</v>
      </c>
      <c r="BA113" s="919"/>
      <c r="BB113" s="919"/>
      <c r="BC113" s="919"/>
      <c r="BD113" s="919"/>
      <c r="BE113" s="919"/>
      <c r="BF113" s="919"/>
      <c r="BG113" s="919"/>
      <c r="BH113" s="919"/>
      <c r="BI113" s="919"/>
      <c r="BJ113" s="919"/>
      <c r="BK113" s="919"/>
      <c r="BL113" s="919"/>
      <c r="BM113" s="919"/>
      <c r="BN113" s="919"/>
      <c r="BO113" s="919"/>
      <c r="BP113" s="920"/>
      <c r="BQ113" s="921">
        <v>344</v>
      </c>
      <c r="BR113" s="922"/>
      <c r="BS113" s="922"/>
      <c r="BT113" s="922"/>
      <c r="BU113" s="922"/>
      <c r="BV113" s="922">
        <v>152</v>
      </c>
      <c r="BW113" s="922"/>
      <c r="BX113" s="922"/>
      <c r="BY113" s="922"/>
      <c r="BZ113" s="922"/>
      <c r="CA113" s="922">
        <v>53</v>
      </c>
      <c r="CB113" s="922"/>
      <c r="CC113" s="922"/>
      <c r="CD113" s="922"/>
      <c r="CE113" s="922"/>
      <c r="CF113" s="916">
        <v>0</v>
      </c>
      <c r="CG113" s="917"/>
      <c r="CH113" s="917"/>
      <c r="CI113" s="917"/>
      <c r="CJ113" s="917"/>
      <c r="CK113" s="944"/>
      <c r="CL113" s="945"/>
      <c r="CM113" s="918" t="s">
        <v>449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438</v>
      </c>
      <c r="DH113" s="955"/>
      <c r="DI113" s="955"/>
      <c r="DJ113" s="955"/>
      <c r="DK113" s="956"/>
      <c r="DL113" s="957" t="s">
        <v>438</v>
      </c>
      <c r="DM113" s="955"/>
      <c r="DN113" s="955"/>
      <c r="DO113" s="955"/>
      <c r="DP113" s="956"/>
      <c r="DQ113" s="957" t="s">
        <v>438</v>
      </c>
      <c r="DR113" s="955"/>
      <c r="DS113" s="955"/>
      <c r="DT113" s="955"/>
      <c r="DU113" s="956"/>
      <c r="DV113" s="958" t="s">
        <v>438</v>
      </c>
      <c r="DW113" s="959"/>
      <c r="DX113" s="959"/>
      <c r="DY113" s="959"/>
      <c r="DZ113" s="960"/>
    </row>
    <row r="114" spans="1:130" s="221" customFormat="1" ht="26.25" customHeight="1" x14ac:dyDescent="0.2">
      <c r="A114" s="950"/>
      <c r="B114" s="951"/>
      <c r="C114" s="919" t="s">
        <v>450</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433</v>
      </c>
      <c r="AB114" s="955"/>
      <c r="AC114" s="955"/>
      <c r="AD114" s="955"/>
      <c r="AE114" s="956"/>
      <c r="AF114" s="957">
        <v>135</v>
      </c>
      <c r="AG114" s="955"/>
      <c r="AH114" s="955"/>
      <c r="AI114" s="955"/>
      <c r="AJ114" s="956"/>
      <c r="AK114" s="957">
        <v>97</v>
      </c>
      <c r="AL114" s="955"/>
      <c r="AM114" s="955"/>
      <c r="AN114" s="955"/>
      <c r="AO114" s="956"/>
      <c r="AP114" s="958">
        <v>0</v>
      </c>
      <c r="AQ114" s="959"/>
      <c r="AR114" s="959"/>
      <c r="AS114" s="959"/>
      <c r="AT114" s="960"/>
      <c r="AU114" s="904"/>
      <c r="AV114" s="905"/>
      <c r="AW114" s="905"/>
      <c r="AX114" s="905"/>
      <c r="AY114" s="905"/>
      <c r="AZ114" s="918" t="s">
        <v>451</v>
      </c>
      <c r="BA114" s="919"/>
      <c r="BB114" s="919"/>
      <c r="BC114" s="919"/>
      <c r="BD114" s="919"/>
      <c r="BE114" s="919"/>
      <c r="BF114" s="919"/>
      <c r="BG114" s="919"/>
      <c r="BH114" s="919"/>
      <c r="BI114" s="919"/>
      <c r="BJ114" s="919"/>
      <c r="BK114" s="919"/>
      <c r="BL114" s="919"/>
      <c r="BM114" s="919"/>
      <c r="BN114" s="919"/>
      <c r="BO114" s="919"/>
      <c r="BP114" s="920"/>
      <c r="BQ114" s="921">
        <v>540678</v>
      </c>
      <c r="BR114" s="922"/>
      <c r="BS114" s="922"/>
      <c r="BT114" s="922"/>
      <c r="BU114" s="922"/>
      <c r="BV114" s="922">
        <v>525362</v>
      </c>
      <c r="BW114" s="922"/>
      <c r="BX114" s="922"/>
      <c r="BY114" s="922"/>
      <c r="BZ114" s="922"/>
      <c r="CA114" s="922">
        <v>545384</v>
      </c>
      <c r="CB114" s="922"/>
      <c r="CC114" s="922"/>
      <c r="CD114" s="922"/>
      <c r="CE114" s="922"/>
      <c r="CF114" s="916">
        <v>22</v>
      </c>
      <c r="CG114" s="917"/>
      <c r="CH114" s="917"/>
      <c r="CI114" s="917"/>
      <c r="CJ114" s="917"/>
      <c r="CK114" s="944"/>
      <c r="CL114" s="945"/>
      <c r="CM114" s="918" t="s">
        <v>452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438</v>
      </c>
      <c r="DH114" s="955"/>
      <c r="DI114" s="955"/>
      <c r="DJ114" s="955"/>
      <c r="DK114" s="956"/>
      <c r="DL114" s="957" t="s">
        <v>439</v>
      </c>
      <c r="DM114" s="955"/>
      <c r="DN114" s="955"/>
      <c r="DO114" s="955"/>
      <c r="DP114" s="956"/>
      <c r="DQ114" s="957" t="s">
        <v>175</v>
      </c>
      <c r="DR114" s="955"/>
      <c r="DS114" s="955"/>
      <c r="DT114" s="955"/>
      <c r="DU114" s="956"/>
      <c r="DV114" s="958" t="s">
        <v>175</v>
      </c>
      <c r="DW114" s="959"/>
      <c r="DX114" s="959"/>
      <c r="DY114" s="959"/>
      <c r="DZ114" s="960"/>
    </row>
    <row r="115" spans="1:130" s="221" customFormat="1" ht="26.25" customHeight="1" x14ac:dyDescent="0.2">
      <c r="A115" s="950"/>
      <c r="B115" s="951"/>
      <c r="C115" s="919" t="s">
        <v>453</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438</v>
      </c>
      <c r="AB115" s="934"/>
      <c r="AC115" s="934"/>
      <c r="AD115" s="934"/>
      <c r="AE115" s="935"/>
      <c r="AF115" s="936" t="s">
        <v>438</v>
      </c>
      <c r="AG115" s="934"/>
      <c r="AH115" s="934"/>
      <c r="AI115" s="934"/>
      <c r="AJ115" s="935"/>
      <c r="AK115" s="936" t="s">
        <v>175</v>
      </c>
      <c r="AL115" s="934"/>
      <c r="AM115" s="934"/>
      <c r="AN115" s="934"/>
      <c r="AO115" s="935"/>
      <c r="AP115" s="937" t="s">
        <v>175</v>
      </c>
      <c r="AQ115" s="938"/>
      <c r="AR115" s="938"/>
      <c r="AS115" s="938"/>
      <c r="AT115" s="939"/>
      <c r="AU115" s="904"/>
      <c r="AV115" s="905"/>
      <c r="AW115" s="905"/>
      <c r="AX115" s="905"/>
      <c r="AY115" s="905"/>
      <c r="AZ115" s="918" t="s">
        <v>454</v>
      </c>
      <c r="BA115" s="919"/>
      <c r="BB115" s="919"/>
      <c r="BC115" s="919"/>
      <c r="BD115" s="919"/>
      <c r="BE115" s="919"/>
      <c r="BF115" s="919"/>
      <c r="BG115" s="919"/>
      <c r="BH115" s="919"/>
      <c r="BI115" s="919"/>
      <c r="BJ115" s="919"/>
      <c r="BK115" s="919"/>
      <c r="BL115" s="919"/>
      <c r="BM115" s="919"/>
      <c r="BN115" s="919"/>
      <c r="BO115" s="919"/>
      <c r="BP115" s="920"/>
      <c r="BQ115" s="921" t="s">
        <v>438</v>
      </c>
      <c r="BR115" s="922"/>
      <c r="BS115" s="922"/>
      <c r="BT115" s="922"/>
      <c r="BU115" s="922"/>
      <c r="BV115" s="922" t="s">
        <v>175</v>
      </c>
      <c r="BW115" s="922"/>
      <c r="BX115" s="922"/>
      <c r="BY115" s="922"/>
      <c r="BZ115" s="922"/>
      <c r="CA115" s="922" t="s">
        <v>438</v>
      </c>
      <c r="CB115" s="922"/>
      <c r="CC115" s="922"/>
      <c r="CD115" s="922"/>
      <c r="CE115" s="922"/>
      <c r="CF115" s="916" t="s">
        <v>439</v>
      </c>
      <c r="CG115" s="917"/>
      <c r="CH115" s="917"/>
      <c r="CI115" s="917"/>
      <c r="CJ115" s="917"/>
      <c r="CK115" s="944"/>
      <c r="CL115" s="945"/>
      <c r="CM115" s="918" t="s">
        <v>455</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438</v>
      </c>
      <c r="DH115" s="955"/>
      <c r="DI115" s="955"/>
      <c r="DJ115" s="955"/>
      <c r="DK115" s="956"/>
      <c r="DL115" s="957" t="s">
        <v>439</v>
      </c>
      <c r="DM115" s="955"/>
      <c r="DN115" s="955"/>
      <c r="DO115" s="955"/>
      <c r="DP115" s="956"/>
      <c r="DQ115" s="957" t="s">
        <v>175</v>
      </c>
      <c r="DR115" s="955"/>
      <c r="DS115" s="955"/>
      <c r="DT115" s="955"/>
      <c r="DU115" s="956"/>
      <c r="DV115" s="958" t="s">
        <v>438</v>
      </c>
      <c r="DW115" s="959"/>
      <c r="DX115" s="959"/>
      <c r="DY115" s="959"/>
      <c r="DZ115" s="960"/>
    </row>
    <row r="116" spans="1:130" s="221" customFormat="1" ht="26.25" customHeight="1" x14ac:dyDescent="0.2">
      <c r="A116" s="952"/>
      <c r="B116" s="953"/>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438</v>
      </c>
      <c r="AB116" s="955"/>
      <c r="AC116" s="955"/>
      <c r="AD116" s="955"/>
      <c r="AE116" s="956"/>
      <c r="AF116" s="957" t="s">
        <v>175</v>
      </c>
      <c r="AG116" s="955"/>
      <c r="AH116" s="955"/>
      <c r="AI116" s="955"/>
      <c r="AJ116" s="956"/>
      <c r="AK116" s="957" t="s">
        <v>175</v>
      </c>
      <c r="AL116" s="955"/>
      <c r="AM116" s="955"/>
      <c r="AN116" s="955"/>
      <c r="AO116" s="956"/>
      <c r="AP116" s="958" t="s">
        <v>175</v>
      </c>
      <c r="AQ116" s="959"/>
      <c r="AR116" s="959"/>
      <c r="AS116" s="959"/>
      <c r="AT116" s="960"/>
      <c r="AU116" s="904"/>
      <c r="AV116" s="905"/>
      <c r="AW116" s="905"/>
      <c r="AX116" s="905"/>
      <c r="AY116" s="905"/>
      <c r="AZ116" s="963" t="s">
        <v>457</v>
      </c>
      <c r="BA116" s="964"/>
      <c r="BB116" s="964"/>
      <c r="BC116" s="964"/>
      <c r="BD116" s="964"/>
      <c r="BE116" s="964"/>
      <c r="BF116" s="964"/>
      <c r="BG116" s="964"/>
      <c r="BH116" s="964"/>
      <c r="BI116" s="964"/>
      <c r="BJ116" s="964"/>
      <c r="BK116" s="964"/>
      <c r="BL116" s="964"/>
      <c r="BM116" s="964"/>
      <c r="BN116" s="964"/>
      <c r="BO116" s="964"/>
      <c r="BP116" s="965"/>
      <c r="BQ116" s="921" t="s">
        <v>438</v>
      </c>
      <c r="BR116" s="922"/>
      <c r="BS116" s="922"/>
      <c r="BT116" s="922"/>
      <c r="BU116" s="922"/>
      <c r="BV116" s="922" t="s">
        <v>438</v>
      </c>
      <c r="BW116" s="922"/>
      <c r="BX116" s="922"/>
      <c r="BY116" s="922"/>
      <c r="BZ116" s="922"/>
      <c r="CA116" s="922" t="s">
        <v>175</v>
      </c>
      <c r="CB116" s="922"/>
      <c r="CC116" s="922"/>
      <c r="CD116" s="922"/>
      <c r="CE116" s="922"/>
      <c r="CF116" s="916" t="s">
        <v>439</v>
      </c>
      <c r="CG116" s="917"/>
      <c r="CH116" s="917"/>
      <c r="CI116" s="917"/>
      <c r="CJ116" s="917"/>
      <c r="CK116" s="944"/>
      <c r="CL116" s="945"/>
      <c r="CM116" s="918" t="s">
        <v>458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439</v>
      </c>
      <c r="DH116" s="955"/>
      <c r="DI116" s="955"/>
      <c r="DJ116" s="955"/>
      <c r="DK116" s="956"/>
      <c r="DL116" s="957" t="s">
        <v>439</v>
      </c>
      <c r="DM116" s="955"/>
      <c r="DN116" s="955"/>
      <c r="DO116" s="955"/>
      <c r="DP116" s="956"/>
      <c r="DQ116" s="957" t="s">
        <v>439</v>
      </c>
      <c r="DR116" s="955"/>
      <c r="DS116" s="955"/>
      <c r="DT116" s="955"/>
      <c r="DU116" s="956"/>
      <c r="DV116" s="958" t="s">
        <v>439</v>
      </c>
      <c r="DW116" s="959"/>
      <c r="DX116" s="959"/>
      <c r="DY116" s="959"/>
      <c r="DZ116" s="960"/>
    </row>
    <row r="117" spans="1:130" s="221" customFormat="1" ht="26.25" customHeight="1" x14ac:dyDescent="0.2">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459</v>
      </c>
      <c r="Z117" s="890"/>
      <c r="AA117" s="974">
        <v>696071</v>
      </c>
      <c r="AB117" s="975"/>
      <c r="AC117" s="975"/>
      <c r="AD117" s="975"/>
      <c r="AE117" s="976"/>
      <c r="AF117" s="977">
        <v>717711</v>
      </c>
      <c r="AG117" s="975"/>
      <c r="AH117" s="975"/>
      <c r="AI117" s="975"/>
      <c r="AJ117" s="976"/>
      <c r="AK117" s="977">
        <v>655056</v>
      </c>
      <c r="AL117" s="975"/>
      <c r="AM117" s="975"/>
      <c r="AN117" s="975"/>
      <c r="AO117" s="976"/>
      <c r="AP117" s="978"/>
      <c r="AQ117" s="979"/>
      <c r="AR117" s="979"/>
      <c r="AS117" s="979"/>
      <c r="AT117" s="980"/>
      <c r="AU117" s="904"/>
      <c r="AV117" s="905"/>
      <c r="AW117" s="905"/>
      <c r="AX117" s="905"/>
      <c r="AY117" s="905"/>
      <c r="AZ117" s="970" t="s">
        <v>460</v>
      </c>
      <c r="BA117" s="971"/>
      <c r="BB117" s="971"/>
      <c r="BC117" s="971"/>
      <c r="BD117" s="971"/>
      <c r="BE117" s="971"/>
      <c r="BF117" s="971"/>
      <c r="BG117" s="971"/>
      <c r="BH117" s="971"/>
      <c r="BI117" s="971"/>
      <c r="BJ117" s="971"/>
      <c r="BK117" s="971"/>
      <c r="BL117" s="971"/>
      <c r="BM117" s="971"/>
      <c r="BN117" s="971"/>
      <c r="BO117" s="971"/>
      <c r="BP117" s="972"/>
      <c r="BQ117" s="921" t="s">
        <v>175</v>
      </c>
      <c r="BR117" s="922"/>
      <c r="BS117" s="922"/>
      <c r="BT117" s="922"/>
      <c r="BU117" s="922"/>
      <c r="BV117" s="922" t="s">
        <v>438</v>
      </c>
      <c r="BW117" s="922"/>
      <c r="BX117" s="922"/>
      <c r="BY117" s="922"/>
      <c r="BZ117" s="922"/>
      <c r="CA117" s="922" t="s">
        <v>439</v>
      </c>
      <c r="CB117" s="922"/>
      <c r="CC117" s="922"/>
      <c r="CD117" s="922"/>
      <c r="CE117" s="922"/>
      <c r="CF117" s="916" t="s">
        <v>438</v>
      </c>
      <c r="CG117" s="917"/>
      <c r="CH117" s="917"/>
      <c r="CI117" s="917"/>
      <c r="CJ117" s="917"/>
      <c r="CK117" s="944"/>
      <c r="CL117" s="945"/>
      <c r="CM117" s="918" t="s">
        <v>461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438</v>
      </c>
      <c r="DH117" s="955"/>
      <c r="DI117" s="955"/>
      <c r="DJ117" s="955"/>
      <c r="DK117" s="956"/>
      <c r="DL117" s="957" t="s">
        <v>438</v>
      </c>
      <c r="DM117" s="955"/>
      <c r="DN117" s="955"/>
      <c r="DO117" s="955"/>
      <c r="DP117" s="956"/>
      <c r="DQ117" s="957" t="s">
        <v>175</v>
      </c>
      <c r="DR117" s="955"/>
      <c r="DS117" s="955"/>
      <c r="DT117" s="955"/>
      <c r="DU117" s="956"/>
      <c r="DV117" s="958" t="s">
        <v>175</v>
      </c>
      <c r="DW117" s="959"/>
      <c r="DX117" s="959"/>
      <c r="DY117" s="959"/>
      <c r="DZ117" s="960"/>
    </row>
    <row r="118" spans="1:130" s="221" customFormat="1" ht="26.25" customHeight="1" x14ac:dyDescent="0.2">
      <c r="A118" s="908" t="s">
        <v>433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430</v>
      </c>
      <c r="AB118" s="889"/>
      <c r="AC118" s="889"/>
      <c r="AD118" s="889"/>
      <c r="AE118" s="890"/>
      <c r="AF118" s="888" t="s">
        <v>431</v>
      </c>
      <c r="AG118" s="889"/>
      <c r="AH118" s="889"/>
      <c r="AI118" s="889"/>
      <c r="AJ118" s="890"/>
      <c r="AK118" s="888" t="s">
        <v>305</v>
      </c>
      <c r="AL118" s="889"/>
      <c r="AM118" s="889"/>
      <c r="AN118" s="889"/>
      <c r="AO118" s="890"/>
      <c r="AP118" s="966" t="s">
        <v>432</v>
      </c>
      <c r="AQ118" s="967"/>
      <c r="AR118" s="967"/>
      <c r="AS118" s="967"/>
      <c r="AT118" s="968"/>
      <c r="AU118" s="904"/>
      <c r="AV118" s="905"/>
      <c r="AW118" s="905"/>
      <c r="AX118" s="905"/>
      <c r="AY118" s="905"/>
      <c r="AZ118" s="969" t="s">
        <v>462</v>
      </c>
      <c r="BA118" s="961"/>
      <c r="BB118" s="961"/>
      <c r="BC118" s="961"/>
      <c r="BD118" s="961"/>
      <c r="BE118" s="961"/>
      <c r="BF118" s="961"/>
      <c r="BG118" s="961"/>
      <c r="BH118" s="961"/>
      <c r="BI118" s="961"/>
      <c r="BJ118" s="961"/>
      <c r="BK118" s="961"/>
      <c r="BL118" s="961"/>
      <c r="BM118" s="961"/>
      <c r="BN118" s="961"/>
      <c r="BO118" s="961"/>
      <c r="BP118" s="962"/>
      <c r="BQ118" s="995" t="s">
        <v>438</v>
      </c>
      <c r="BR118" s="996"/>
      <c r="BS118" s="996"/>
      <c r="BT118" s="996"/>
      <c r="BU118" s="996"/>
      <c r="BV118" s="996" t="s">
        <v>439</v>
      </c>
      <c r="BW118" s="996"/>
      <c r="BX118" s="996"/>
      <c r="BY118" s="996"/>
      <c r="BZ118" s="996"/>
      <c r="CA118" s="996" t="s">
        <v>439</v>
      </c>
      <c r="CB118" s="996"/>
      <c r="CC118" s="996"/>
      <c r="CD118" s="996"/>
      <c r="CE118" s="996"/>
      <c r="CF118" s="916" t="s">
        <v>175</v>
      </c>
      <c r="CG118" s="917"/>
      <c r="CH118" s="917"/>
      <c r="CI118" s="917"/>
      <c r="CJ118" s="917"/>
      <c r="CK118" s="944"/>
      <c r="CL118" s="945"/>
      <c r="CM118" s="918" t="s">
        <v>463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175</v>
      </c>
      <c r="DH118" s="955"/>
      <c r="DI118" s="955"/>
      <c r="DJ118" s="955"/>
      <c r="DK118" s="956"/>
      <c r="DL118" s="957" t="s">
        <v>439</v>
      </c>
      <c r="DM118" s="955"/>
      <c r="DN118" s="955"/>
      <c r="DO118" s="955"/>
      <c r="DP118" s="956"/>
      <c r="DQ118" s="957" t="s">
        <v>439</v>
      </c>
      <c r="DR118" s="955"/>
      <c r="DS118" s="955"/>
      <c r="DT118" s="955"/>
      <c r="DU118" s="956"/>
      <c r="DV118" s="958" t="s">
        <v>175</v>
      </c>
      <c r="DW118" s="959"/>
      <c r="DX118" s="959"/>
      <c r="DY118" s="959"/>
      <c r="DZ118" s="960"/>
    </row>
    <row r="119" spans="1:130" s="221" customFormat="1" ht="26.25" customHeight="1" x14ac:dyDescent="0.2">
      <c r="A119" s="1052" t="s">
        <v>436</v>
      </c>
      <c r="B119" s="943"/>
      <c r="C119" s="925" t="s">
        <v>437</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438</v>
      </c>
      <c r="AB119" s="896"/>
      <c r="AC119" s="896"/>
      <c r="AD119" s="896"/>
      <c r="AE119" s="897"/>
      <c r="AF119" s="898" t="s">
        <v>439</v>
      </c>
      <c r="AG119" s="896"/>
      <c r="AH119" s="896"/>
      <c r="AI119" s="896"/>
      <c r="AJ119" s="897"/>
      <c r="AK119" s="898" t="s">
        <v>438</v>
      </c>
      <c r="AL119" s="896"/>
      <c r="AM119" s="896"/>
      <c r="AN119" s="896"/>
      <c r="AO119" s="897"/>
      <c r="AP119" s="899" t="s">
        <v>439</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464</v>
      </c>
      <c r="BP119" s="1001"/>
      <c r="BQ119" s="995">
        <v>5548942</v>
      </c>
      <c r="BR119" s="996"/>
      <c r="BS119" s="996"/>
      <c r="BT119" s="996"/>
      <c r="BU119" s="996"/>
      <c r="BV119" s="996">
        <v>5739591</v>
      </c>
      <c r="BW119" s="996"/>
      <c r="BX119" s="996"/>
      <c r="BY119" s="996"/>
      <c r="BZ119" s="996"/>
      <c r="CA119" s="996">
        <v>6006260</v>
      </c>
      <c r="CB119" s="996"/>
      <c r="CC119" s="996"/>
      <c r="CD119" s="996"/>
      <c r="CE119" s="996"/>
      <c r="CF119" s="997"/>
      <c r="CG119" s="998"/>
      <c r="CH119" s="998"/>
      <c r="CI119" s="998"/>
      <c r="CJ119" s="999"/>
      <c r="CK119" s="946"/>
      <c r="CL119" s="947"/>
      <c r="CM119" s="969" t="s">
        <v>465</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439</v>
      </c>
      <c r="DH119" s="982"/>
      <c r="DI119" s="982"/>
      <c r="DJ119" s="982"/>
      <c r="DK119" s="983"/>
      <c r="DL119" s="981" t="s">
        <v>439</v>
      </c>
      <c r="DM119" s="982"/>
      <c r="DN119" s="982"/>
      <c r="DO119" s="982"/>
      <c r="DP119" s="983"/>
      <c r="DQ119" s="981" t="s">
        <v>439</v>
      </c>
      <c r="DR119" s="982"/>
      <c r="DS119" s="982"/>
      <c r="DT119" s="982"/>
      <c r="DU119" s="983"/>
      <c r="DV119" s="984" t="s">
        <v>175</v>
      </c>
      <c r="DW119" s="985"/>
      <c r="DX119" s="985"/>
      <c r="DY119" s="985"/>
      <c r="DZ119" s="986"/>
    </row>
    <row r="120" spans="1:130" s="221" customFormat="1" ht="26.25" customHeight="1" x14ac:dyDescent="0.2">
      <c r="A120" s="1053"/>
      <c r="B120" s="945"/>
      <c r="C120" s="918" t="s">
        <v>442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439</v>
      </c>
      <c r="AB120" s="955"/>
      <c r="AC120" s="955"/>
      <c r="AD120" s="955"/>
      <c r="AE120" s="956"/>
      <c r="AF120" s="957" t="s">
        <v>439</v>
      </c>
      <c r="AG120" s="955"/>
      <c r="AH120" s="955"/>
      <c r="AI120" s="955"/>
      <c r="AJ120" s="956"/>
      <c r="AK120" s="957" t="s">
        <v>175</v>
      </c>
      <c r="AL120" s="955"/>
      <c r="AM120" s="955"/>
      <c r="AN120" s="955"/>
      <c r="AO120" s="956"/>
      <c r="AP120" s="958" t="s">
        <v>439</v>
      </c>
      <c r="AQ120" s="959"/>
      <c r="AR120" s="959"/>
      <c r="AS120" s="959"/>
      <c r="AT120" s="960"/>
      <c r="AU120" s="987" t="s">
        <v>466</v>
      </c>
      <c r="AV120" s="988"/>
      <c r="AW120" s="988"/>
      <c r="AX120" s="988"/>
      <c r="AY120" s="989"/>
      <c r="AZ120" s="925" t="s">
        <v>467</v>
      </c>
      <c r="BA120" s="893"/>
      <c r="BB120" s="893"/>
      <c r="BC120" s="893"/>
      <c r="BD120" s="893"/>
      <c r="BE120" s="893"/>
      <c r="BF120" s="893"/>
      <c r="BG120" s="893"/>
      <c r="BH120" s="893"/>
      <c r="BI120" s="893"/>
      <c r="BJ120" s="893"/>
      <c r="BK120" s="893"/>
      <c r="BL120" s="893"/>
      <c r="BM120" s="893"/>
      <c r="BN120" s="893"/>
      <c r="BO120" s="893"/>
      <c r="BP120" s="894"/>
      <c r="BQ120" s="926">
        <v>6125483</v>
      </c>
      <c r="BR120" s="927"/>
      <c r="BS120" s="927"/>
      <c r="BT120" s="927"/>
      <c r="BU120" s="927"/>
      <c r="BV120" s="927">
        <v>6282885</v>
      </c>
      <c r="BW120" s="927"/>
      <c r="BX120" s="927"/>
      <c r="BY120" s="927"/>
      <c r="BZ120" s="927"/>
      <c r="CA120" s="927">
        <v>6689513</v>
      </c>
      <c r="CB120" s="927"/>
      <c r="CC120" s="927"/>
      <c r="CD120" s="927"/>
      <c r="CE120" s="927"/>
      <c r="CF120" s="940">
        <v>269.8</v>
      </c>
      <c r="CG120" s="941"/>
      <c r="CH120" s="941"/>
      <c r="CI120" s="941"/>
      <c r="CJ120" s="941"/>
      <c r="CK120" s="1002" t="s">
        <v>468</v>
      </c>
      <c r="CL120" s="1003"/>
      <c r="CM120" s="1003"/>
      <c r="CN120" s="1003"/>
      <c r="CO120" s="1004"/>
      <c r="CP120" s="1010" t="s">
        <v>469</v>
      </c>
      <c r="CQ120" s="1011"/>
      <c r="CR120" s="1011"/>
      <c r="CS120" s="1011"/>
      <c r="CT120" s="1011"/>
      <c r="CU120" s="1011"/>
      <c r="CV120" s="1011"/>
      <c r="CW120" s="1011"/>
      <c r="CX120" s="1011"/>
      <c r="CY120" s="1011"/>
      <c r="CZ120" s="1011"/>
      <c r="DA120" s="1011"/>
      <c r="DB120" s="1011"/>
      <c r="DC120" s="1011"/>
      <c r="DD120" s="1011"/>
      <c r="DE120" s="1011"/>
      <c r="DF120" s="1012"/>
      <c r="DG120" s="926">
        <v>1716494</v>
      </c>
      <c r="DH120" s="927"/>
      <c r="DI120" s="927"/>
      <c r="DJ120" s="927"/>
      <c r="DK120" s="927"/>
      <c r="DL120" s="927">
        <v>1532460</v>
      </c>
      <c r="DM120" s="927"/>
      <c r="DN120" s="927"/>
      <c r="DO120" s="927"/>
      <c r="DP120" s="927"/>
      <c r="DQ120" s="927">
        <v>1365162</v>
      </c>
      <c r="DR120" s="927"/>
      <c r="DS120" s="927"/>
      <c r="DT120" s="927"/>
      <c r="DU120" s="927"/>
      <c r="DV120" s="928">
        <v>55.1</v>
      </c>
      <c r="DW120" s="928"/>
      <c r="DX120" s="928"/>
      <c r="DY120" s="928"/>
      <c r="DZ120" s="929"/>
    </row>
    <row r="121" spans="1:130" s="221" customFormat="1" ht="26.25" customHeight="1" x14ac:dyDescent="0.2">
      <c r="A121" s="1053"/>
      <c r="B121" s="945"/>
      <c r="C121" s="970" t="s">
        <v>470</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438</v>
      </c>
      <c r="AB121" s="955"/>
      <c r="AC121" s="955"/>
      <c r="AD121" s="955"/>
      <c r="AE121" s="956"/>
      <c r="AF121" s="957" t="s">
        <v>439</v>
      </c>
      <c r="AG121" s="955"/>
      <c r="AH121" s="955"/>
      <c r="AI121" s="955"/>
      <c r="AJ121" s="956"/>
      <c r="AK121" s="957" t="s">
        <v>439</v>
      </c>
      <c r="AL121" s="955"/>
      <c r="AM121" s="955"/>
      <c r="AN121" s="955"/>
      <c r="AO121" s="956"/>
      <c r="AP121" s="958" t="s">
        <v>439</v>
      </c>
      <c r="AQ121" s="959"/>
      <c r="AR121" s="959"/>
      <c r="AS121" s="959"/>
      <c r="AT121" s="960"/>
      <c r="AU121" s="990"/>
      <c r="AV121" s="991"/>
      <c r="AW121" s="991"/>
      <c r="AX121" s="991"/>
      <c r="AY121" s="992"/>
      <c r="AZ121" s="918" t="s">
        <v>471</v>
      </c>
      <c r="BA121" s="919"/>
      <c r="BB121" s="919"/>
      <c r="BC121" s="919"/>
      <c r="BD121" s="919"/>
      <c r="BE121" s="919"/>
      <c r="BF121" s="919"/>
      <c r="BG121" s="919"/>
      <c r="BH121" s="919"/>
      <c r="BI121" s="919"/>
      <c r="BJ121" s="919"/>
      <c r="BK121" s="919"/>
      <c r="BL121" s="919"/>
      <c r="BM121" s="919"/>
      <c r="BN121" s="919"/>
      <c r="BO121" s="919"/>
      <c r="BP121" s="920"/>
      <c r="BQ121" s="921" t="s">
        <v>175</v>
      </c>
      <c r="BR121" s="922"/>
      <c r="BS121" s="922"/>
      <c r="BT121" s="922"/>
      <c r="BU121" s="922"/>
      <c r="BV121" s="922" t="s">
        <v>439</v>
      </c>
      <c r="BW121" s="922"/>
      <c r="BX121" s="922"/>
      <c r="BY121" s="922"/>
      <c r="BZ121" s="922"/>
      <c r="CA121" s="922" t="s">
        <v>439</v>
      </c>
      <c r="CB121" s="922"/>
      <c r="CC121" s="922"/>
      <c r="CD121" s="922"/>
      <c r="CE121" s="922"/>
      <c r="CF121" s="916" t="s">
        <v>439</v>
      </c>
      <c r="CG121" s="917"/>
      <c r="CH121" s="917"/>
      <c r="CI121" s="917"/>
      <c r="CJ121" s="917"/>
      <c r="CK121" s="1005"/>
      <c r="CL121" s="1006"/>
      <c r="CM121" s="1006"/>
      <c r="CN121" s="1006"/>
      <c r="CO121" s="1007"/>
      <c r="CP121" s="1015" t="s">
        <v>472</v>
      </c>
      <c r="CQ121" s="1016"/>
      <c r="CR121" s="1016"/>
      <c r="CS121" s="1016"/>
      <c r="CT121" s="1016"/>
      <c r="CU121" s="1016"/>
      <c r="CV121" s="1016"/>
      <c r="CW121" s="1016"/>
      <c r="CX121" s="1016"/>
      <c r="CY121" s="1016"/>
      <c r="CZ121" s="1016"/>
      <c r="DA121" s="1016"/>
      <c r="DB121" s="1016"/>
      <c r="DC121" s="1016"/>
      <c r="DD121" s="1016"/>
      <c r="DE121" s="1016"/>
      <c r="DF121" s="1017"/>
      <c r="DG121" s="921">
        <v>304235</v>
      </c>
      <c r="DH121" s="922"/>
      <c r="DI121" s="922"/>
      <c r="DJ121" s="922"/>
      <c r="DK121" s="922"/>
      <c r="DL121" s="922">
        <v>262181</v>
      </c>
      <c r="DM121" s="922"/>
      <c r="DN121" s="922"/>
      <c r="DO121" s="922"/>
      <c r="DP121" s="922"/>
      <c r="DQ121" s="922">
        <v>229303</v>
      </c>
      <c r="DR121" s="922"/>
      <c r="DS121" s="922"/>
      <c r="DT121" s="922"/>
      <c r="DU121" s="922"/>
      <c r="DV121" s="923">
        <v>9.1999999999999993</v>
      </c>
      <c r="DW121" s="923"/>
      <c r="DX121" s="923"/>
      <c r="DY121" s="923"/>
      <c r="DZ121" s="924"/>
    </row>
    <row r="122" spans="1:130" s="221" customFormat="1" ht="26.25" customHeight="1" x14ac:dyDescent="0.2">
      <c r="A122" s="1053"/>
      <c r="B122" s="945"/>
      <c r="C122" s="918" t="s">
        <v>452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175</v>
      </c>
      <c r="AB122" s="955"/>
      <c r="AC122" s="955"/>
      <c r="AD122" s="955"/>
      <c r="AE122" s="956"/>
      <c r="AF122" s="957" t="s">
        <v>175</v>
      </c>
      <c r="AG122" s="955"/>
      <c r="AH122" s="955"/>
      <c r="AI122" s="955"/>
      <c r="AJ122" s="956"/>
      <c r="AK122" s="957" t="s">
        <v>438</v>
      </c>
      <c r="AL122" s="955"/>
      <c r="AM122" s="955"/>
      <c r="AN122" s="955"/>
      <c r="AO122" s="956"/>
      <c r="AP122" s="958" t="s">
        <v>175</v>
      </c>
      <c r="AQ122" s="959"/>
      <c r="AR122" s="959"/>
      <c r="AS122" s="959"/>
      <c r="AT122" s="960"/>
      <c r="AU122" s="990"/>
      <c r="AV122" s="991"/>
      <c r="AW122" s="991"/>
      <c r="AX122" s="991"/>
      <c r="AY122" s="992"/>
      <c r="AZ122" s="969" t="s">
        <v>473</v>
      </c>
      <c r="BA122" s="961"/>
      <c r="BB122" s="961"/>
      <c r="BC122" s="961"/>
      <c r="BD122" s="961"/>
      <c r="BE122" s="961"/>
      <c r="BF122" s="961"/>
      <c r="BG122" s="961"/>
      <c r="BH122" s="961"/>
      <c r="BI122" s="961"/>
      <c r="BJ122" s="961"/>
      <c r="BK122" s="961"/>
      <c r="BL122" s="961"/>
      <c r="BM122" s="961"/>
      <c r="BN122" s="961"/>
      <c r="BO122" s="961"/>
      <c r="BP122" s="962"/>
      <c r="BQ122" s="995">
        <v>4192393</v>
      </c>
      <c r="BR122" s="996"/>
      <c r="BS122" s="996"/>
      <c r="BT122" s="996"/>
      <c r="BU122" s="996"/>
      <c r="BV122" s="996">
        <v>4308687</v>
      </c>
      <c r="BW122" s="996"/>
      <c r="BX122" s="996"/>
      <c r="BY122" s="996"/>
      <c r="BZ122" s="996"/>
      <c r="CA122" s="996">
        <v>4509156</v>
      </c>
      <c r="CB122" s="996"/>
      <c r="CC122" s="996"/>
      <c r="CD122" s="996"/>
      <c r="CE122" s="996"/>
      <c r="CF122" s="1013">
        <v>181.8</v>
      </c>
      <c r="CG122" s="1014"/>
      <c r="CH122" s="1014"/>
      <c r="CI122" s="1014"/>
      <c r="CJ122" s="1014"/>
      <c r="CK122" s="1005"/>
      <c r="CL122" s="1006"/>
      <c r="CM122" s="1006"/>
      <c r="CN122" s="1006"/>
      <c r="CO122" s="1007"/>
      <c r="CP122" s="1015" t="s">
        <v>404</v>
      </c>
      <c r="CQ122" s="1016"/>
      <c r="CR122" s="1016"/>
      <c r="CS122" s="1016"/>
      <c r="CT122" s="1016"/>
      <c r="CU122" s="1016"/>
      <c r="CV122" s="1016"/>
      <c r="CW122" s="1016"/>
      <c r="CX122" s="1016"/>
      <c r="CY122" s="1016"/>
      <c r="CZ122" s="1016"/>
      <c r="DA122" s="1016"/>
      <c r="DB122" s="1016"/>
      <c r="DC122" s="1016"/>
      <c r="DD122" s="1016"/>
      <c r="DE122" s="1016"/>
      <c r="DF122" s="1017"/>
      <c r="DG122" s="921" t="s">
        <v>175</v>
      </c>
      <c r="DH122" s="922"/>
      <c r="DI122" s="922"/>
      <c r="DJ122" s="922"/>
      <c r="DK122" s="922"/>
      <c r="DL122" s="922" t="s">
        <v>175</v>
      </c>
      <c r="DM122" s="922"/>
      <c r="DN122" s="922"/>
      <c r="DO122" s="922"/>
      <c r="DP122" s="922"/>
      <c r="DQ122" s="922" t="s">
        <v>439</v>
      </c>
      <c r="DR122" s="922"/>
      <c r="DS122" s="922"/>
      <c r="DT122" s="922"/>
      <c r="DU122" s="922"/>
      <c r="DV122" s="923" t="s">
        <v>175</v>
      </c>
      <c r="DW122" s="923"/>
      <c r="DX122" s="923"/>
      <c r="DY122" s="923"/>
      <c r="DZ122" s="924"/>
    </row>
    <row r="123" spans="1:130" s="221" customFormat="1" ht="26.25" customHeight="1" x14ac:dyDescent="0.2">
      <c r="A123" s="1053"/>
      <c r="B123" s="945"/>
      <c r="C123" s="918" t="s">
        <v>458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175</v>
      </c>
      <c r="AB123" s="955"/>
      <c r="AC123" s="955"/>
      <c r="AD123" s="955"/>
      <c r="AE123" s="956"/>
      <c r="AF123" s="957" t="s">
        <v>439</v>
      </c>
      <c r="AG123" s="955"/>
      <c r="AH123" s="955"/>
      <c r="AI123" s="955"/>
      <c r="AJ123" s="956"/>
      <c r="AK123" s="957" t="s">
        <v>175</v>
      </c>
      <c r="AL123" s="955"/>
      <c r="AM123" s="955"/>
      <c r="AN123" s="955"/>
      <c r="AO123" s="956"/>
      <c r="AP123" s="958" t="s">
        <v>439</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474</v>
      </c>
      <c r="BP123" s="1001"/>
      <c r="BQ123" s="1059">
        <v>10317876</v>
      </c>
      <c r="BR123" s="1060"/>
      <c r="BS123" s="1060"/>
      <c r="BT123" s="1060"/>
      <c r="BU123" s="1060"/>
      <c r="BV123" s="1060">
        <v>10591572</v>
      </c>
      <c r="BW123" s="1060"/>
      <c r="BX123" s="1060"/>
      <c r="BY123" s="1060"/>
      <c r="BZ123" s="1060"/>
      <c r="CA123" s="1060">
        <v>11198669</v>
      </c>
      <c r="CB123" s="1060"/>
      <c r="CC123" s="1060"/>
      <c r="CD123" s="1060"/>
      <c r="CE123" s="1060"/>
      <c r="CF123" s="997"/>
      <c r="CG123" s="998"/>
      <c r="CH123" s="998"/>
      <c r="CI123" s="998"/>
      <c r="CJ123" s="999"/>
      <c r="CK123" s="1005"/>
      <c r="CL123" s="1006"/>
      <c r="CM123" s="1006"/>
      <c r="CN123" s="1006"/>
      <c r="CO123" s="1007"/>
      <c r="CP123" s="1015" t="s">
        <v>475</v>
      </c>
      <c r="CQ123" s="1016"/>
      <c r="CR123" s="1016"/>
      <c r="CS123" s="1016"/>
      <c r="CT123" s="1016"/>
      <c r="CU123" s="1016"/>
      <c r="CV123" s="1016"/>
      <c r="CW123" s="1016"/>
      <c r="CX123" s="1016"/>
      <c r="CY123" s="1016"/>
      <c r="CZ123" s="1016"/>
      <c r="DA123" s="1016"/>
      <c r="DB123" s="1016"/>
      <c r="DC123" s="1016"/>
      <c r="DD123" s="1016"/>
      <c r="DE123" s="1016"/>
      <c r="DF123" s="1017"/>
      <c r="DG123" s="954" t="s">
        <v>439</v>
      </c>
      <c r="DH123" s="955"/>
      <c r="DI123" s="955"/>
      <c r="DJ123" s="955"/>
      <c r="DK123" s="956"/>
      <c r="DL123" s="957" t="s">
        <v>439</v>
      </c>
      <c r="DM123" s="955"/>
      <c r="DN123" s="955"/>
      <c r="DO123" s="955"/>
      <c r="DP123" s="956"/>
      <c r="DQ123" s="957" t="s">
        <v>439</v>
      </c>
      <c r="DR123" s="955"/>
      <c r="DS123" s="955"/>
      <c r="DT123" s="955"/>
      <c r="DU123" s="956"/>
      <c r="DV123" s="958" t="s">
        <v>439</v>
      </c>
      <c r="DW123" s="959"/>
      <c r="DX123" s="959"/>
      <c r="DY123" s="959"/>
      <c r="DZ123" s="960"/>
    </row>
    <row r="124" spans="1:130" s="221" customFormat="1" ht="26.25" customHeight="1" thickBot="1" x14ac:dyDescent="0.25">
      <c r="A124" s="1053"/>
      <c r="B124" s="945"/>
      <c r="C124" s="918" t="s">
        <v>461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439</v>
      </c>
      <c r="AB124" s="955"/>
      <c r="AC124" s="955"/>
      <c r="AD124" s="955"/>
      <c r="AE124" s="956"/>
      <c r="AF124" s="957" t="s">
        <v>439</v>
      </c>
      <c r="AG124" s="955"/>
      <c r="AH124" s="955"/>
      <c r="AI124" s="955"/>
      <c r="AJ124" s="956"/>
      <c r="AK124" s="957" t="s">
        <v>175</v>
      </c>
      <c r="AL124" s="955"/>
      <c r="AM124" s="955"/>
      <c r="AN124" s="955"/>
      <c r="AO124" s="956"/>
      <c r="AP124" s="958" t="s">
        <v>439</v>
      </c>
      <c r="AQ124" s="959"/>
      <c r="AR124" s="959"/>
      <c r="AS124" s="959"/>
      <c r="AT124" s="960"/>
      <c r="AU124" s="1055" t="s">
        <v>476</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439</v>
      </c>
      <c r="BR124" s="1023"/>
      <c r="BS124" s="1023"/>
      <c r="BT124" s="1023"/>
      <c r="BU124" s="1023"/>
      <c r="BV124" s="1023" t="s">
        <v>439</v>
      </c>
      <c r="BW124" s="1023"/>
      <c r="BX124" s="1023"/>
      <c r="BY124" s="1023"/>
      <c r="BZ124" s="1023"/>
      <c r="CA124" s="1023" t="s">
        <v>439</v>
      </c>
      <c r="CB124" s="1023"/>
      <c r="CC124" s="1023"/>
      <c r="CD124" s="1023"/>
      <c r="CE124" s="1023"/>
      <c r="CF124" s="1024"/>
      <c r="CG124" s="1025"/>
      <c r="CH124" s="1025"/>
      <c r="CI124" s="1025"/>
      <c r="CJ124" s="1026"/>
      <c r="CK124" s="1008"/>
      <c r="CL124" s="1008"/>
      <c r="CM124" s="1008"/>
      <c r="CN124" s="1008"/>
      <c r="CO124" s="1009"/>
      <c r="CP124" s="1015" t="s">
        <v>477</v>
      </c>
      <c r="CQ124" s="1016"/>
      <c r="CR124" s="1016"/>
      <c r="CS124" s="1016"/>
      <c r="CT124" s="1016"/>
      <c r="CU124" s="1016"/>
      <c r="CV124" s="1016"/>
      <c r="CW124" s="1016"/>
      <c r="CX124" s="1016"/>
      <c r="CY124" s="1016"/>
      <c r="CZ124" s="1016"/>
      <c r="DA124" s="1016"/>
      <c r="DB124" s="1016"/>
      <c r="DC124" s="1016"/>
      <c r="DD124" s="1016"/>
      <c r="DE124" s="1016"/>
      <c r="DF124" s="1017"/>
      <c r="DG124" s="1000" t="s">
        <v>478</v>
      </c>
      <c r="DH124" s="982"/>
      <c r="DI124" s="982"/>
      <c r="DJ124" s="982"/>
      <c r="DK124" s="983"/>
      <c r="DL124" s="981" t="s">
        <v>478</v>
      </c>
      <c r="DM124" s="982"/>
      <c r="DN124" s="982"/>
      <c r="DO124" s="982"/>
      <c r="DP124" s="983"/>
      <c r="DQ124" s="981" t="s">
        <v>478</v>
      </c>
      <c r="DR124" s="982"/>
      <c r="DS124" s="982"/>
      <c r="DT124" s="982"/>
      <c r="DU124" s="983"/>
      <c r="DV124" s="984" t="s">
        <v>478</v>
      </c>
      <c r="DW124" s="985"/>
      <c r="DX124" s="985"/>
      <c r="DY124" s="985"/>
      <c r="DZ124" s="986"/>
    </row>
    <row r="125" spans="1:130" s="221" customFormat="1" ht="26.25" customHeight="1" x14ac:dyDescent="0.2">
      <c r="A125" s="1053"/>
      <c r="B125" s="945"/>
      <c r="C125" s="918" t="s">
        <v>463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478</v>
      </c>
      <c r="AB125" s="955"/>
      <c r="AC125" s="955"/>
      <c r="AD125" s="955"/>
      <c r="AE125" s="956"/>
      <c r="AF125" s="957" t="s">
        <v>478</v>
      </c>
      <c r="AG125" s="955"/>
      <c r="AH125" s="955"/>
      <c r="AI125" s="955"/>
      <c r="AJ125" s="956"/>
      <c r="AK125" s="957" t="s">
        <v>478</v>
      </c>
      <c r="AL125" s="955"/>
      <c r="AM125" s="955"/>
      <c r="AN125" s="955"/>
      <c r="AO125" s="956"/>
      <c r="AP125" s="958" t="s">
        <v>478</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479</v>
      </c>
      <c r="CL125" s="1003"/>
      <c r="CM125" s="1003"/>
      <c r="CN125" s="1003"/>
      <c r="CO125" s="1004"/>
      <c r="CP125" s="925" t="s">
        <v>480</v>
      </c>
      <c r="CQ125" s="893"/>
      <c r="CR125" s="893"/>
      <c r="CS125" s="893"/>
      <c r="CT125" s="893"/>
      <c r="CU125" s="893"/>
      <c r="CV125" s="893"/>
      <c r="CW125" s="893"/>
      <c r="CX125" s="893"/>
      <c r="CY125" s="893"/>
      <c r="CZ125" s="893"/>
      <c r="DA125" s="893"/>
      <c r="DB125" s="893"/>
      <c r="DC125" s="893"/>
      <c r="DD125" s="893"/>
      <c r="DE125" s="893"/>
      <c r="DF125" s="894"/>
      <c r="DG125" s="926" t="s">
        <v>478</v>
      </c>
      <c r="DH125" s="927"/>
      <c r="DI125" s="927"/>
      <c r="DJ125" s="927"/>
      <c r="DK125" s="927"/>
      <c r="DL125" s="927" t="s">
        <v>478</v>
      </c>
      <c r="DM125" s="927"/>
      <c r="DN125" s="927"/>
      <c r="DO125" s="927"/>
      <c r="DP125" s="927"/>
      <c r="DQ125" s="927" t="s">
        <v>478</v>
      </c>
      <c r="DR125" s="927"/>
      <c r="DS125" s="927"/>
      <c r="DT125" s="927"/>
      <c r="DU125" s="927"/>
      <c r="DV125" s="928" t="s">
        <v>478</v>
      </c>
      <c r="DW125" s="928"/>
      <c r="DX125" s="928"/>
      <c r="DY125" s="928"/>
      <c r="DZ125" s="929"/>
    </row>
    <row r="126" spans="1:130" s="221" customFormat="1" ht="26.25" customHeight="1" thickBot="1" x14ac:dyDescent="0.25">
      <c r="A126" s="1053"/>
      <c r="B126" s="945"/>
      <c r="C126" s="918" t="s">
        <v>465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478</v>
      </c>
      <c r="AB126" s="955"/>
      <c r="AC126" s="955"/>
      <c r="AD126" s="955"/>
      <c r="AE126" s="956"/>
      <c r="AF126" s="957" t="s">
        <v>478</v>
      </c>
      <c r="AG126" s="955"/>
      <c r="AH126" s="955"/>
      <c r="AI126" s="955"/>
      <c r="AJ126" s="956"/>
      <c r="AK126" s="957" t="s">
        <v>478</v>
      </c>
      <c r="AL126" s="955"/>
      <c r="AM126" s="955"/>
      <c r="AN126" s="955"/>
      <c r="AO126" s="956"/>
      <c r="AP126" s="958" t="s">
        <v>478</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481</v>
      </c>
      <c r="CQ126" s="919"/>
      <c r="CR126" s="919"/>
      <c r="CS126" s="919"/>
      <c r="CT126" s="919"/>
      <c r="CU126" s="919"/>
      <c r="CV126" s="919"/>
      <c r="CW126" s="919"/>
      <c r="CX126" s="919"/>
      <c r="CY126" s="919"/>
      <c r="CZ126" s="919"/>
      <c r="DA126" s="919"/>
      <c r="DB126" s="919"/>
      <c r="DC126" s="919"/>
      <c r="DD126" s="919"/>
      <c r="DE126" s="919"/>
      <c r="DF126" s="920"/>
      <c r="DG126" s="921" t="s">
        <v>478</v>
      </c>
      <c r="DH126" s="922"/>
      <c r="DI126" s="922"/>
      <c r="DJ126" s="922"/>
      <c r="DK126" s="922"/>
      <c r="DL126" s="922" t="s">
        <v>478</v>
      </c>
      <c r="DM126" s="922"/>
      <c r="DN126" s="922"/>
      <c r="DO126" s="922"/>
      <c r="DP126" s="922"/>
      <c r="DQ126" s="922" t="s">
        <v>478</v>
      </c>
      <c r="DR126" s="922"/>
      <c r="DS126" s="922"/>
      <c r="DT126" s="922"/>
      <c r="DU126" s="922"/>
      <c r="DV126" s="923" t="s">
        <v>478</v>
      </c>
      <c r="DW126" s="923"/>
      <c r="DX126" s="923"/>
      <c r="DY126" s="923"/>
      <c r="DZ126" s="924"/>
    </row>
    <row r="127" spans="1:130" s="221" customFormat="1" ht="26.25" customHeight="1" x14ac:dyDescent="0.2">
      <c r="A127" s="1054"/>
      <c r="B127" s="947"/>
      <c r="C127" s="969" t="s">
        <v>482</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478</v>
      </c>
      <c r="AB127" s="955"/>
      <c r="AC127" s="955"/>
      <c r="AD127" s="955"/>
      <c r="AE127" s="956"/>
      <c r="AF127" s="957" t="s">
        <v>478</v>
      </c>
      <c r="AG127" s="955"/>
      <c r="AH127" s="955"/>
      <c r="AI127" s="955"/>
      <c r="AJ127" s="956"/>
      <c r="AK127" s="957" t="s">
        <v>478</v>
      </c>
      <c r="AL127" s="955"/>
      <c r="AM127" s="955"/>
      <c r="AN127" s="955"/>
      <c r="AO127" s="956"/>
      <c r="AP127" s="958" t="s">
        <v>478</v>
      </c>
      <c r="AQ127" s="959"/>
      <c r="AR127" s="959"/>
      <c r="AS127" s="959"/>
      <c r="AT127" s="960"/>
      <c r="AU127" s="223"/>
      <c r="AV127" s="223"/>
      <c r="AW127" s="223"/>
      <c r="AX127" s="1027" t="s">
        <v>483</v>
      </c>
      <c r="AY127" s="1028"/>
      <c r="AZ127" s="1028"/>
      <c r="BA127" s="1028"/>
      <c r="BB127" s="1028"/>
      <c r="BC127" s="1028"/>
      <c r="BD127" s="1028"/>
      <c r="BE127" s="1029"/>
      <c r="BF127" s="1030" t="s">
        <v>484</v>
      </c>
      <c r="BG127" s="1028"/>
      <c r="BH127" s="1028"/>
      <c r="BI127" s="1028"/>
      <c r="BJ127" s="1028"/>
      <c r="BK127" s="1028"/>
      <c r="BL127" s="1029"/>
      <c r="BM127" s="1030" t="s">
        <v>485</v>
      </c>
      <c r="BN127" s="1028"/>
      <c r="BO127" s="1028"/>
      <c r="BP127" s="1028"/>
      <c r="BQ127" s="1028"/>
      <c r="BR127" s="1028"/>
      <c r="BS127" s="1029"/>
      <c r="BT127" s="1030" t="s">
        <v>486</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487</v>
      </c>
      <c r="CQ127" s="919"/>
      <c r="CR127" s="919"/>
      <c r="CS127" s="919"/>
      <c r="CT127" s="919"/>
      <c r="CU127" s="919"/>
      <c r="CV127" s="919"/>
      <c r="CW127" s="919"/>
      <c r="CX127" s="919"/>
      <c r="CY127" s="919"/>
      <c r="CZ127" s="919"/>
      <c r="DA127" s="919"/>
      <c r="DB127" s="919"/>
      <c r="DC127" s="919"/>
      <c r="DD127" s="919"/>
      <c r="DE127" s="919"/>
      <c r="DF127" s="920"/>
      <c r="DG127" s="921" t="s">
        <v>478</v>
      </c>
      <c r="DH127" s="922"/>
      <c r="DI127" s="922"/>
      <c r="DJ127" s="922"/>
      <c r="DK127" s="922"/>
      <c r="DL127" s="922" t="s">
        <v>478</v>
      </c>
      <c r="DM127" s="922"/>
      <c r="DN127" s="922"/>
      <c r="DO127" s="922"/>
      <c r="DP127" s="922"/>
      <c r="DQ127" s="922" t="s">
        <v>478</v>
      </c>
      <c r="DR127" s="922"/>
      <c r="DS127" s="922"/>
      <c r="DT127" s="922"/>
      <c r="DU127" s="922"/>
      <c r="DV127" s="923" t="s">
        <v>478</v>
      </c>
      <c r="DW127" s="923"/>
      <c r="DX127" s="923"/>
      <c r="DY127" s="923"/>
      <c r="DZ127" s="924"/>
    </row>
    <row r="128" spans="1:130" s="221" customFormat="1" ht="26.25" customHeight="1" thickBot="1" x14ac:dyDescent="0.25">
      <c r="A128" s="1037" t="s">
        <v>488</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489</v>
      </c>
      <c r="X128" s="1039"/>
      <c r="Y128" s="1039"/>
      <c r="Z128" s="1040"/>
      <c r="AA128" s="1041" t="s">
        <v>478</v>
      </c>
      <c r="AB128" s="1042"/>
      <c r="AC128" s="1042"/>
      <c r="AD128" s="1042"/>
      <c r="AE128" s="1043"/>
      <c r="AF128" s="1044" t="s">
        <v>478</v>
      </c>
      <c r="AG128" s="1042"/>
      <c r="AH128" s="1042"/>
      <c r="AI128" s="1042"/>
      <c r="AJ128" s="1043"/>
      <c r="AK128" s="1044" t="s">
        <v>478</v>
      </c>
      <c r="AL128" s="1042"/>
      <c r="AM128" s="1042"/>
      <c r="AN128" s="1042"/>
      <c r="AO128" s="1043"/>
      <c r="AP128" s="1045"/>
      <c r="AQ128" s="1046"/>
      <c r="AR128" s="1046"/>
      <c r="AS128" s="1046"/>
      <c r="AT128" s="1047"/>
      <c r="AU128" s="223"/>
      <c r="AV128" s="223"/>
      <c r="AW128" s="223"/>
      <c r="AX128" s="892" t="s">
        <v>490</v>
      </c>
      <c r="AY128" s="893"/>
      <c r="AZ128" s="893"/>
      <c r="BA128" s="893"/>
      <c r="BB128" s="893"/>
      <c r="BC128" s="893"/>
      <c r="BD128" s="893"/>
      <c r="BE128" s="894"/>
      <c r="BF128" s="1048" t="s">
        <v>175</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491</v>
      </c>
      <c r="CQ128" s="722"/>
      <c r="CR128" s="722"/>
      <c r="CS128" s="722"/>
      <c r="CT128" s="722"/>
      <c r="CU128" s="722"/>
      <c r="CV128" s="722"/>
      <c r="CW128" s="722"/>
      <c r="CX128" s="722"/>
      <c r="CY128" s="722"/>
      <c r="CZ128" s="722"/>
      <c r="DA128" s="722"/>
      <c r="DB128" s="722"/>
      <c r="DC128" s="722"/>
      <c r="DD128" s="722"/>
      <c r="DE128" s="722"/>
      <c r="DF128" s="1032"/>
      <c r="DG128" s="1033" t="s">
        <v>492</v>
      </c>
      <c r="DH128" s="1034"/>
      <c r="DI128" s="1034"/>
      <c r="DJ128" s="1034"/>
      <c r="DK128" s="1034"/>
      <c r="DL128" s="1034" t="s">
        <v>492</v>
      </c>
      <c r="DM128" s="1034"/>
      <c r="DN128" s="1034"/>
      <c r="DO128" s="1034"/>
      <c r="DP128" s="1034"/>
      <c r="DQ128" s="1034" t="s">
        <v>492</v>
      </c>
      <c r="DR128" s="1034"/>
      <c r="DS128" s="1034"/>
      <c r="DT128" s="1034"/>
      <c r="DU128" s="1034"/>
      <c r="DV128" s="1035" t="s">
        <v>492</v>
      </c>
      <c r="DW128" s="1035"/>
      <c r="DX128" s="1035"/>
      <c r="DY128" s="1035"/>
      <c r="DZ128" s="1036"/>
    </row>
    <row r="129" spans="1:131" s="221" customFormat="1" ht="26.25" customHeight="1" x14ac:dyDescent="0.2">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493</v>
      </c>
      <c r="X129" s="1067"/>
      <c r="Y129" s="1067"/>
      <c r="Z129" s="1068"/>
      <c r="AA129" s="954">
        <v>2849444</v>
      </c>
      <c r="AB129" s="955"/>
      <c r="AC129" s="955"/>
      <c r="AD129" s="955"/>
      <c r="AE129" s="956"/>
      <c r="AF129" s="957">
        <v>3020564</v>
      </c>
      <c r="AG129" s="955"/>
      <c r="AH129" s="955"/>
      <c r="AI129" s="955"/>
      <c r="AJ129" s="956"/>
      <c r="AK129" s="957">
        <v>3118917</v>
      </c>
      <c r="AL129" s="955"/>
      <c r="AM129" s="955"/>
      <c r="AN129" s="955"/>
      <c r="AO129" s="956"/>
      <c r="AP129" s="1069"/>
      <c r="AQ129" s="1070"/>
      <c r="AR129" s="1070"/>
      <c r="AS129" s="1070"/>
      <c r="AT129" s="1071"/>
      <c r="AU129" s="224"/>
      <c r="AV129" s="224"/>
      <c r="AW129" s="224"/>
      <c r="AX129" s="1061" t="s">
        <v>494</v>
      </c>
      <c r="AY129" s="919"/>
      <c r="AZ129" s="919"/>
      <c r="BA129" s="919"/>
      <c r="BB129" s="919"/>
      <c r="BC129" s="919"/>
      <c r="BD129" s="919"/>
      <c r="BE129" s="920"/>
      <c r="BF129" s="1062" t="s">
        <v>495</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30" t="s">
        <v>496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497</v>
      </c>
      <c r="X130" s="1067"/>
      <c r="Y130" s="1067"/>
      <c r="Z130" s="1068"/>
      <c r="AA130" s="954">
        <v>702594</v>
      </c>
      <c r="AB130" s="955"/>
      <c r="AC130" s="955"/>
      <c r="AD130" s="955"/>
      <c r="AE130" s="956"/>
      <c r="AF130" s="957">
        <v>705710</v>
      </c>
      <c r="AG130" s="955"/>
      <c r="AH130" s="955"/>
      <c r="AI130" s="955"/>
      <c r="AJ130" s="956"/>
      <c r="AK130" s="957">
        <v>639182</v>
      </c>
      <c r="AL130" s="955"/>
      <c r="AM130" s="955"/>
      <c r="AN130" s="955"/>
      <c r="AO130" s="956"/>
      <c r="AP130" s="1069"/>
      <c r="AQ130" s="1070"/>
      <c r="AR130" s="1070"/>
      <c r="AS130" s="1070"/>
      <c r="AT130" s="1071"/>
      <c r="AU130" s="224"/>
      <c r="AV130" s="224"/>
      <c r="AW130" s="224"/>
      <c r="AX130" s="1061" t="s">
        <v>498</v>
      </c>
      <c r="AY130" s="919"/>
      <c r="AZ130" s="919"/>
      <c r="BA130" s="919"/>
      <c r="BB130" s="919"/>
      <c r="BC130" s="919"/>
      <c r="BD130" s="919"/>
      <c r="BE130" s="920"/>
      <c r="BF130" s="1097">
        <v>0.2</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499</v>
      </c>
      <c r="X131" s="1104"/>
      <c r="Y131" s="1104"/>
      <c r="Z131" s="1105"/>
      <c r="AA131" s="1000">
        <v>2146850</v>
      </c>
      <c r="AB131" s="982"/>
      <c r="AC131" s="982"/>
      <c r="AD131" s="982"/>
      <c r="AE131" s="983"/>
      <c r="AF131" s="981">
        <v>2314854</v>
      </c>
      <c r="AG131" s="982"/>
      <c r="AH131" s="982"/>
      <c r="AI131" s="982"/>
      <c r="AJ131" s="983"/>
      <c r="AK131" s="981">
        <v>2479735</v>
      </c>
      <c r="AL131" s="982"/>
      <c r="AM131" s="982"/>
      <c r="AN131" s="982"/>
      <c r="AO131" s="983"/>
      <c r="AP131" s="1106"/>
      <c r="AQ131" s="1107"/>
      <c r="AR131" s="1107"/>
      <c r="AS131" s="1107"/>
      <c r="AT131" s="1108"/>
      <c r="AU131" s="224"/>
      <c r="AV131" s="224"/>
      <c r="AW131" s="224"/>
      <c r="AX131" s="1079" t="s">
        <v>500</v>
      </c>
      <c r="AY131" s="722"/>
      <c r="AZ131" s="722"/>
      <c r="BA131" s="722"/>
      <c r="BB131" s="722"/>
      <c r="BC131" s="722"/>
      <c r="BD131" s="722"/>
      <c r="BE131" s="1032"/>
      <c r="BF131" s="1080" t="s">
        <v>501</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86" t="s">
        <v>502</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503</v>
      </c>
      <c r="W132" s="1090"/>
      <c r="X132" s="1090"/>
      <c r="Y132" s="1090"/>
      <c r="Z132" s="1091"/>
      <c r="AA132" s="1092">
        <v>-0.30384051099999998</v>
      </c>
      <c r="AB132" s="1093"/>
      <c r="AC132" s="1093"/>
      <c r="AD132" s="1093"/>
      <c r="AE132" s="1094"/>
      <c r="AF132" s="1095">
        <v>0.51843442399999995</v>
      </c>
      <c r="AG132" s="1093"/>
      <c r="AH132" s="1093"/>
      <c r="AI132" s="1093"/>
      <c r="AJ132" s="1094"/>
      <c r="AK132" s="1095">
        <v>0.64014904800000005</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504</v>
      </c>
      <c r="W133" s="1073"/>
      <c r="X133" s="1073"/>
      <c r="Y133" s="1073"/>
      <c r="Z133" s="1074"/>
      <c r="AA133" s="1075">
        <v>-0.4</v>
      </c>
      <c r="AB133" s="1076"/>
      <c r="AC133" s="1076"/>
      <c r="AD133" s="1076"/>
      <c r="AE133" s="1077"/>
      <c r="AF133" s="1075">
        <v>0</v>
      </c>
      <c r="AG133" s="1076"/>
      <c r="AH133" s="1076"/>
      <c r="AI133" s="1076"/>
      <c r="AJ133" s="1077"/>
      <c r="AK133" s="1075">
        <v>0.2</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2geZsW2xqHCZQwx2q0EkIgGDE6wDTgxmMd8wWqCXDLLJ/ZmNWlPMd382YMoBI4PEP1OUeCxolMb++f6LY9lbA==" saltValue="xNVtGJw+G071dcvrN+mKx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verticalCentered="1"/>
  <pageMargins left="0" right="0" top="0" bottom="0" header="0" footer="0"/>
  <pageSetup paperSize="9" scale="19" orientation="landscape"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86718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505</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W7LF8dxCq19a5gwnTYGc62jM9JMw4+6AMMOqDZnqDiYRysNsvvWCrhuFipOHE2Kgp6MHt0rXHmkPluYrMZRCQw==" saltValue="GApCeKDqEgzPF9MJIJ9FN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49"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IO/xImZnUdEMJ+KkAEhITIgoslgoSFh8bBWAwx9Hjuwx+lt2TBj7mZzYWJa1GHs2XKZHwwTAKVlWAgXQ+9RXw==" saltValue="QRbNy9Jo88kKfcBvCj+tV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508</v>
      </c>
      <c r="AP7" s="263"/>
      <c r="AQ7" s="264" t="s">
        <v>509</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510</v>
      </c>
      <c r="AQ8" s="270" t="s">
        <v>511</v>
      </c>
      <c r="AR8" s="271" t="s">
        <v>512</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513</v>
      </c>
      <c r="AL9" s="1113"/>
      <c r="AM9" s="1113"/>
      <c r="AN9" s="1114"/>
      <c r="AO9" s="272">
        <v>661715</v>
      </c>
      <c r="AP9" s="272">
        <v>172142</v>
      </c>
      <c r="AQ9" s="273">
        <v>231388</v>
      </c>
      <c r="AR9" s="274">
        <v>-25.6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514</v>
      </c>
      <c r="AL10" s="1113"/>
      <c r="AM10" s="1113"/>
      <c r="AN10" s="1114"/>
      <c r="AO10" s="275">
        <v>80325</v>
      </c>
      <c r="AP10" s="275">
        <v>20896</v>
      </c>
      <c r="AQ10" s="276">
        <v>33497</v>
      </c>
      <c r="AR10" s="277">
        <v>-37.6</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515</v>
      </c>
      <c r="AL11" s="1113"/>
      <c r="AM11" s="1113"/>
      <c r="AN11" s="1114"/>
      <c r="AO11" s="275" t="s">
        <v>516</v>
      </c>
      <c r="AP11" s="275" t="s">
        <v>516</v>
      </c>
      <c r="AQ11" s="276">
        <v>3588</v>
      </c>
      <c r="AR11" s="277" t="s">
        <v>516</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517</v>
      </c>
      <c r="AL12" s="1113"/>
      <c r="AM12" s="1113"/>
      <c r="AN12" s="1114"/>
      <c r="AO12" s="275" t="s">
        <v>516</v>
      </c>
      <c r="AP12" s="275" t="s">
        <v>516</v>
      </c>
      <c r="AQ12" s="276" t="s">
        <v>516</v>
      </c>
      <c r="AR12" s="277" t="s">
        <v>516</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518</v>
      </c>
      <c r="AL13" s="1113"/>
      <c r="AM13" s="1113"/>
      <c r="AN13" s="1114"/>
      <c r="AO13" s="275">
        <v>12209</v>
      </c>
      <c r="AP13" s="275">
        <v>3176</v>
      </c>
      <c r="AQ13" s="276">
        <v>10932</v>
      </c>
      <c r="AR13" s="277">
        <v>-70.900000000000006</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519</v>
      </c>
      <c r="AL14" s="1113"/>
      <c r="AM14" s="1113"/>
      <c r="AN14" s="1114"/>
      <c r="AO14" s="275">
        <v>14816</v>
      </c>
      <c r="AP14" s="275">
        <v>3854</v>
      </c>
      <c r="AQ14" s="276">
        <v>4261</v>
      </c>
      <c r="AR14" s="277">
        <v>-9.6</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520</v>
      </c>
      <c r="AL15" s="1116"/>
      <c r="AM15" s="1116"/>
      <c r="AN15" s="1117"/>
      <c r="AO15" s="275">
        <v>-49814</v>
      </c>
      <c r="AP15" s="275">
        <v>-12959</v>
      </c>
      <c r="AQ15" s="276">
        <v>-17972</v>
      </c>
      <c r="AR15" s="277">
        <v>-27.9</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719251</v>
      </c>
      <c r="AP16" s="275">
        <v>187110</v>
      </c>
      <c r="AQ16" s="276">
        <v>265695</v>
      </c>
      <c r="AR16" s="277">
        <v>-29.6</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525</v>
      </c>
      <c r="AL21" s="1119"/>
      <c r="AM21" s="1119"/>
      <c r="AN21" s="1120"/>
      <c r="AO21" s="288">
        <v>16.91</v>
      </c>
      <c r="AP21" s="289">
        <v>23.14</v>
      </c>
      <c r="AQ21" s="290">
        <v>-6.23</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526</v>
      </c>
      <c r="AL22" s="1119"/>
      <c r="AM22" s="1119"/>
      <c r="AN22" s="1120"/>
      <c r="AO22" s="293">
        <v>91.9</v>
      </c>
      <c r="AP22" s="294">
        <v>95.7</v>
      </c>
      <c r="AQ22" s="295">
        <v>-3.8</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09" t="s">
        <v>527</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ht="13.2" x14ac:dyDescent="0.2">
      <c r="A27" s="300"/>
      <c r="AO27" s="253"/>
      <c r="AP27" s="253"/>
      <c r="AQ27" s="253"/>
      <c r="AR27" s="253"/>
      <c r="AS27" s="253"/>
      <c r="AT27" s="253"/>
    </row>
    <row r="28" spans="1:46" ht="16.2" x14ac:dyDescent="0.2">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508</v>
      </c>
      <c r="AP30" s="263"/>
      <c r="AQ30" s="264" t="s">
        <v>509</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510</v>
      </c>
      <c r="AQ31" s="270" t="s">
        <v>511</v>
      </c>
      <c r="AR31" s="271" t="s">
        <v>512</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530</v>
      </c>
      <c r="AL32" s="1127"/>
      <c r="AM32" s="1127"/>
      <c r="AN32" s="1128"/>
      <c r="AO32" s="303">
        <v>379028</v>
      </c>
      <c r="AP32" s="303">
        <v>98602</v>
      </c>
      <c r="AQ32" s="304">
        <v>153945</v>
      </c>
      <c r="AR32" s="305">
        <v>-35.9</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531</v>
      </c>
      <c r="AL33" s="1127"/>
      <c r="AM33" s="1127"/>
      <c r="AN33" s="1128"/>
      <c r="AO33" s="303" t="s">
        <v>516</v>
      </c>
      <c r="AP33" s="303" t="s">
        <v>516</v>
      </c>
      <c r="AQ33" s="304" t="s">
        <v>516</v>
      </c>
      <c r="AR33" s="305" t="s">
        <v>516</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532</v>
      </c>
      <c r="AL34" s="1127"/>
      <c r="AM34" s="1127"/>
      <c r="AN34" s="1128"/>
      <c r="AO34" s="303" t="s">
        <v>516</v>
      </c>
      <c r="AP34" s="303" t="s">
        <v>516</v>
      </c>
      <c r="AQ34" s="304">
        <v>4</v>
      </c>
      <c r="AR34" s="305" t="s">
        <v>516</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533</v>
      </c>
      <c r="AL35" s="1127"/>
      <c r="AM35" s="1127"/>
      <c r="AN35" s="1128"/>
      <c r="AO35" s="303">
        <v>275931</v>
      </c>
      <c r="AP35" s="303">
        <v>71782</v>
      </c>
      <c r="AQ35" s="304">
        <v>31105</v>
      </c>
      <c r="AR35" s="305">
        <v>130.80000000000001</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534</v>
      </c>
      <c r="AL36" s="1127"/>
      <c r="AM36" s="1127"/>
      <c r="AN36" s="1128"/>
      <c r="AO36" s="303">
        <v>97</v>
      </c>
      <c r="AP36" s="303">
        <v>25</v>
      </c>
      <c r="AQ36" s="304">
        <v>3257</v>
      </c>
      <c r="AR36" s="305">
        <v>-99.2</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535</v>
      </c>
      <c r="AL37" s="1127"/>
      <c r="AM37" s="1127"/>
      <c r="AN37" s="1128"/>
      <c r="AO37" s="303" t="s">
        <v>516</v>
      </c>
      <c r="AP37" s="303" t="s">
        <v>516</v>
      </c>
      <c r="AQ37" s="304">
        <v>1590</v>
      </c>
      <c r="AR37" s="305" t="s">
        <v>516</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536</v>
      </c>
      <c r="AL38" s="1130"/>
      <c r="AM38" s="1130"/>
      <c r="AN38" s="1131"/>
      <c r="AO38" s="306" t="s">
        <v>516</v>
      </c>
      <c r="AP38" s="306" t="s">
        <v>516</v>
      </c>
      <c r="AQ38" s="307">
        <v>20</v>
      </c>
      <c r="AR38" s="295" t="s">
        <v>516</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537</v>
      </c>
      <c r="AL39" s="1130"/>
      <c r="AM39" s="1130"/>
      <c r="AN39" s="1131"/>
      <c r="AO39" s="303" t="s">
        <v>516</v>
      </c>
      <c r="AP39" s="303" t="s">
        <v>516</v>
      </c>
      <c r="AQ39" s="304">
        <v>-7358</v>
      </c>
      <c r="AR39" s="305" t="s">
        <v>516</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538</v>
      </c>
      <c r="AL40" s="1127"/>
      <c r="AM40" s="1127"/>
      <c r="AN40" s="1128"/>
      <c r="AO40" s="303">
        <v>-639182</v>
      </c>
      <c r="AP40" s="303">
        <v>-166280</v>
      </c>
      <c r="AQ40" s="304">
        <v>-130450</v>
      </c>
      <c r="AR40" s="305">
        <v>27.5</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298</v>
      </c>
      <c r="AL41" s="1133"/>
      <c r="AM41" s="1133"/>
      <c r="AN41" s="1134"/>
      <c r="AO41" s="303">
        <v>15874</v>
      </c>
      <c r="AP41" s="303">
        <v>4130</v>
      </c>
      <c r="AQ41" s="304">
        <v>52112</v>
      </c>
      <c r="AR41" s="305">
        <v>-92.1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508</v>
      </c>
      <c r="AN49" s="1123" t="s">
        <v>542</v>
      </c>
      <c r="AO49" s="1124"/>
      <c r="AP49" s="1124"/>
      <c r="AQ49" s="1124"/>
      <c r="AR49" s="1125"/>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543</v>
      </c>
      <c r="AO50" s="320" t="s">
        <v>544</v>
      </c>
      <c r="AP50" s="321" t="s">
        <v>545</v>
      </c>
      <c r="AQ50" s="322" t="s">
        <v>546</v>
      </c>
      <c r="AR50" s="323" t="s">
        <v>547</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596258</v>
      </c>
      <c r="AN51" s="325">
        <v>149065</v>
      </c>
      <c r="AO51" s="326">
        <v>28.9</v>
      </c>
      <c r="AP51" s="327">
        <v>291173</v>
      </c>
      <c r="AQ51" s="328">
        <v>-0.3</v>
      </c>
      <c r="AR51" s="329">
        <v>29.2</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273582</v>
      </c>
      <c r="AN52" s="333">
        <v>68396</v>
      </c>
      <c r="AO52" s="334">
        <v>7.7</v>
      </c>
      <c r="AP52" s="335">
        <v>119071</v>
      </c>
      <c r="AQ52" s="336">
        <v>-6.7</v>
      </c>
      <c r="AR52" s="337">
        <v>14.4</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966734</v>
      </c>
      <c r="AN53" s="325">
        <v>244619</v>
      </c>
      <c r="AO53" s="326">
        <v>64.099999999999994</v>
      </c>
      <c r="AP53" s="327">
        <v>271581</v>
      </c>
      <c r="AQ53" s="328">
        <v>-6.7</v>
      </c>
      <c r="AR53" s="329">
        <v>70.8</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344056</v>
      </c>
      <c r="AN54" s="333">
        <v>87059</v>
      </c>
      <c r="AO54" s="334">
        <v>27.3</v>
      </c>
      <c r="AP54" s="335">
        <v>117844</v>
      </c>
      <c r="AQ54" s="336">
        <v>-1</v>
      </c>
      <c r="AR54" s="337">
        <v>28.3</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669166</v>
      </c>
      <c r="AN55" s="325">
        <v>168853</v>
      </c>
      <c r="AO55" s="326">
        <v>-31</v>
      </c>
      <c r="AP55" s="327">
        <v>268375</v>
      </c>
      <c r="AQ55" s="328">
        <v>-1.2</v>
      </c>
      <c r="AR55" s="329">
        <v>-29.8</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197710</v>
      </c>
      <c r="AN56" s="333">
        <v>49889</v>
      </c>
      <c r="AO56" s="334">
        <v>-42.7</v>
      </c>
      <c r="AP56" s="335">
        <v>119602</v>
      </c>
      <c r="AQ56" s="336">
        <v>1.5</v>
      </c>
      <c r="AR56" s="337">
        <v>-44.2</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1829121</v>
      </c>
      <c r="AN57" s="325">
        <v>463421</v>
      </c>
      <c r="AO57" s="326">
        <v>174.5</v>
      </c>
      <c r="AP57" s="327">
        <v>301035</v>
      </c>
      <c r="AQ57" s="328">
        <v>12.2</v>
      </c>
      <c r="AR57" s="329">
        <v>162.30000000000001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709299</v>
      </c>
      <c r="AN58" s="333">
        <v>179706</v>
      </c>
      <c r="AO58" s="334">
        <v>260.2</v>
      </c>
      <c r="AP58" s="335">
        <v>154376</v>
      </c>
      <c r="AQ58" s="336">
        <v>29.1</v>
      </c>
      <c r="AR58" s="337">
        <v>231.1</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1536536</v>
      </c>
      <c r="AN59" s="325">
        <v>399723</v>
      </c>
      <c r="AO59" s="326">
        <v>-13.7</v>
      </c>
      <c r="AP59" s="327">
        <v>277467</v>
      </c>
      <c r="AQ59" s="328">
        <v>-7.8</v>
      </c>
      <c r="AR59" s="329">
        <v>-5.9</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747907</v>
      </c>
      <c r="AN60" s="333">
        <v>194565</v>
      </c>
      <c r="AO60" s="334">
        <v>8.3000000000000007</v>
      </c>
      <c r="AP60" s="335">
        <v>128378</v>
      </c>
      <c r="AQ60" s="336">
        <v>-16.8</v>
      </c>
      <c r="AR60" s="337">
        <v>25.1</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1119563</v>
      </c>
      <c r="AN61" s="340">
        <v>285136</v>
      </c>
      <c r="AO61" s="341">
        <v>44.6</v>
      </c>
      <c r="AP61" s="342">
        <v>281926</v>
      </c>
      <c r="AQ61" s="343">
        <v>-0.8</v>
      </c>
      <c r="AR61" s="329">
        <v>45.4</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454511</v>
      </c>
      <c r="AN62" s="333">
        <v>115923</v>
      </c>
      <c r="AO62" s="334">
        <v>52.2</v>
      </c>
      <c r="AP62" s="335">
        <v>127854</v>
      </c>
      <c r="AQ62" s="336">
        <v>1.2</v>
      </c>
      <c r="AR62" s="337">
        <v>51</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pSILV/6vKzbeZbDmiEvZF9aUpQcC/8ZhEK/HH2HtHah8LZGhrkrVle96EovF3STHQWic+Ix7R02L5fQcka9jDw==" saltValue="VHUFvVdRQW99my8qDENw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556</v>
      </c>
    </row>
    <row r="121" spans="125:125" ht="13.5" hidden="1" customHeight="1" x14ac:dyDescent="0.2">
      <c r="DU121" s="250"/>
    </row>
  </sheetData>
  <sheetProtection algorithmName="SHA-512" hashValue="eK1YsYiCBswLbz7ak970FFf7+SE0qzVkUmZL43EqKF5w1vLGCEbftcrLDwmedxjtejF3UIYp57LY4s6YOckyKA==" saltValue="9OluNOCn1wJ41t/E5PVEu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557</v>
      </c>
    </row>
  </sheetData>
  <sheetProtection algorithmName="SHA-512" hashValue="8ImV9tjQcI2ib2xzvHbd1X63B3BgLCk+qEeyWE3KlE4rn1O5EDZpPw0/J5Fvw8JFOzaRRLHHGDkcIVWAyOpsZg==" saltValue="0JHlnf5J9psdRsJUpXfmR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5" t="s">
        <v>3</v>
      </c>
      <c r="D47" s="1135"/>
      <c r="E47" s="1136"/>
      <c r="F47" s="11">
        <v>58.49</v>
      </c>
      <c r="G47" s="12">
        <v>57.84</v>
      </c>
      <c r="H47" s="12">
        <v>58.99</v>
      </c>
      <c r="I47" s="12">
        <v>55.67</v>
      </c>
      <c r="J47" s="13">
        <v>53.93</v>
      </c>
    </row>
    <row r="48" spans="2:10" ht="57.75" customHeight="1" x14ac:dyDescent="0.2">
      <c r="B48" s="14"/>
      <c r="C48" s="1137" t="s">
        <v>4</v>
      </c>
      <c r="D48" s="1137"/>
      <c r="E48" s="1138"/>
      <c r="F48" s="15">
        <v>4.83</v>
      </c>
      <c r="G48" s="16">
        <v>5.27</v>
      </c>
      <c r="H48" s="16">
        <v>3.53</v>
      </c>
      <c r="I48" s="16">
        <v>4.5</v>
      </c>
      <c r="J48" s="17">
        <v>5.01</v>
      </c>
    </row>
    <row r="49" spans="2:10" ht="57.75" customHeight="1" thickBot="1" x14ac:dyDescent="0.25">
      <c r="B49" s="18"/>
      <c r="C49" s="1139" t="s">
        <v>5</v>
      </c>
      <c r="D49" s="1139"/>
      <c r="E49" s="1140"/>
      <c r="F49" s="19">
        <v>6.2</v>
      </c>
      <c r="G49" s="20">
        <v>1.68</v>
      </c>
      <c r="H49" s="20" t="s">
        <v>563</v>
      </c>
      <c r="I49" s="20">
        <v>1.84</v>
      </c>
      <c r="J49" s="21">
        <v>3.32</v>
      </c>
    </row>
    <row r="50" spans="2:10" ht="13.2" x14ac:dyDescent="0.2"/>
  </sheetData>
  <sheetProtection algorithmName="SHA-512" hashValue="PRLcpM4s0rTDCdjd48NC5RG2Weea0NDXWdSPYefM0dLcWc2ehFPwbV3jw/0fqvqrXZ10aTHRnhpUxqkwyt/Z/w==" saltValue="CtK+ASNQPqJnLg5ggkjOt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S2203C051</dc:creator>
  <cp:keywords/>
  <dc:description/>
  <cp:lastModifiedBy> </cp:lastModifiedBy>
  <cp:lastPrinted>2023-10-16T05:32:19Z</cp:lastPrinted>
  <dcterms:created xsi:type="dcterms:W3CDTF">2023-02-20T05:17:38Z</dcterms:created>
  <dcterms:modified xsi:type="dcterms:W3CDTF">2023-10-16T05:34:50Z</dcterms:modified>
  <cp:category/>
</cp:coreProperties>
</file>